
<file path=[Content_Types].xml><?xml version="1.0" encoding="utf-8"?>
<Types xmlns="http://schemas.openxmlformats.org/package/2006/content-types">
  <Default Extension="60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6DD1A5AA-680E-4D06-8987-F6A5BCE98A4F}" xr6:coauthVersionLast="47" xr6:coauthVersionMax="47" xr10:uidLastSave="{00000000-0000-0000-0000-000000000000}"/>
  <bookViews>
    <workbookView xWindow="38292" yWindow="4380" windowWidth="29016" windowHeight="15696" tabRatio="500" xr2:uid="{00000000-000D-0000-FFFF-FFFF00000000}"/>
  </bookViews>
  <sheets>
    <sheet name="Inhalt" sheetId="23" r:id="rId1"/>
    <sheet name="01.03.2023" sheetId="26" r:id="rId2"/>
    <sheet name="01.03.2022" sheetId="25" r:id="rId3"/>
    <sheet name="01.03.2021" sheetId="24" r:id="rId4"/>
    <sheet name="01.03.2020" sheetId="22" r:id="rId5"/>
    <sheet name="01.03.2019" sheetId="21" r:id="rId6"/>
    <sheet name="01.03.2018" sheetId="20" r:id="rId7"/>
    <sheet name="01.03.2017" sheetId="19" r:id="rId8"/>
    <sheet name="01.03.2016" sheetId="5" r:id="rId9"/>
    <sheet name="01.03.2015" sheetId="10" r:id="rId10"/>
    <sheet name="01.03.2014" sheetId="15" r:id="rId11"/>
    <sheet name="01.03.2013" sheetId="11" r:id="rId12"/>
    <sheet name="01.03.2012" sheetId="16" r:id="rId13"/>
    <sheet name="01.03.2011" sheetId="17" r:id="rId14"/>
    <sheet name="01.03.2010" sheetId="18" r:id="rId15"/>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#REF!</definedName>
    <definedName name="_tab28" localSheetId="1">#REF!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24" i="25" l="1"/>
  <c r="T24" i="25"/>
  <c r="S24" i="25"/>
  <c r="R24" i="25"/>
  <c r="Q24" i="25"/>
  <c r="P24" i="25"/>
  <c r="O24" i="25"/>
  <c r="N24" i="25"/>
  <c r="M24" i="25"/>
  <c r="L23" i="25"/>
  <c r="U23" i="25" s="1"/>
  <c r="K23" i="25"/>
  <c r="T23" i="25" s="1"/>
  <c r="J23" i="25"/>
  <c r="I23" i="25"/>
  <c r="R23" i="25" s="1"/>
  <c r="H23" i="25"/>
  <c r="Q23" i="25" s="1"/>
  <c r="G23" i="25"/>
  <c r="P23" i="25" s="1"/>
  <c r="F23" i="25"/>
  <c r="E23" i="25"/>
  <c r="N23" i="25" s="1"/>
  <c r="D23" i="25"/>
  <c r="M23" i="25" s="1"/>
  <c r="C23" i="25"/>
  <c r="O23" i="25" s="1"/>
  <c r="L22" i="25"/>
  <c r="K22" i="25"/>
  <c r="J22" i="25"/>
  <c r="I22" i="25"/>
  <c r="H22" i="25"/>
  <c r="G22" i="25"/>
  <c r="F22" i="25"/>
  <c r="E22" i="25"/>
  <c r="D22" i="25"/>
  <c r="R21" i="25"/>
  <c r="Q21" i="25"/>
  <c r="P21" i="25"/>
  <c r="O21" i="25"/>
  <c r="N21" i="25"/>
  <c r="M21" i="25"/>
  <c r="U20" i="25"/>
  <c r="T20" i="25"/>
  <c r="S20" i="25"/>
  <c r="R20" i="25"/>
  <c r="Q20" i="25"/>
  <c r="P20" i="25"/>
  <c r="O20" i="25"/>
  <c r="N20" i="25"/>
  <c r="M20" i="25"/>
  <c r="S19" i="25"/>
  <c r="Q19" i="25"/>
  <c r="P19" i="25"/>
  <c r="O19" i="25"/>
  <c r="N19" i="25"/>
  <c r="M19" i="25"/>
  <c r="S18" i="25"/>
  <c r="R18" i="25"/>
  <c r="Q18" i="25"/>
  <c r="P18" i="25"/>
  <c r="O18" i="25"/>
  <c r="N18" i="25"/>
  <c r="M18" i="25"/>
  <c r="U17" i="25"/>
  <c r="T17" i="25"/>
  <c r="S17" i="25"/>
  <c r="R17" i="25"/>
  <c r="P17" i="25"/>
  <c r="O17" i="25"/>
  <c r="M17" i="25"/>
  <c r="U16" i="25"/>
  <c r="T16" i="25"/>
  <c r="S16" i="25"/>
  <c r="R16" i="25"/>
  <c r="Q16" i="25"/>
  <c r="P16" i="25"/>
  <c r="O16" i="25"/>
  <c r="N16" i="25"/>
  <c r="M16" i="25"/>
  <c r="U15" i="25"/>
  <c r="T15" i="25"/>
  <c r="S15" i="25"/>
  <c r="R15" i="25"/>
  <c r="Q15" i="25"/>
  <c r="P15" i="25"/>
  <c r="O15" i="25"/>
  <c r="N15" i="25"/>
  <c r="M15" i="25"/>
  <c r="S14" i="25"/>
  <c r="R14" i="25"/>
  <c r="Q14" i="25"/>
  <c r="P14" i="25"/>
  <c r="O14" i="25"/>
  <c r="N14" i="25"/>
  <c r="M14" i="25"/>
  <c r="S13" i="25"/>
  <c r="R13" i="25"/>
  <c r="Q13" i="25"/>
  <c r="P13" i="25"/>
  <c r="O13" i="25"/>
  <c r="N13" i="25"/>
  <c r="M13" i="25"/>
  <c r="U12" i="25"/>
  <c r="T12" i="25"/>
  <c r="S12" i="25"/>
  <c r="R12" i="25"/>
  <c r="Q12" i="25"/>
  <c r="P12" i="25"/>
  <c r="O12" i="25"/>
  <c r="N12" i="25"/>
  <c r="M12" i="25"/>
  <c r="U11" i="25"/>
  <c r="T11" i="25"/>
  <c r="S11" i="25"/>
  <c r="R11" i="25"/>
  <c r="Q11" i="25"/>
  <c r="P11" i="25"/>
  <c r="O11" i="25"/>
  <c r="N11" i="25"/>
  <c r="M11" i="25"/>
  <c r="R10" i="25"/>
  <c r="P10" i="25"/>
  <c r="O10" i="25"/>
  <c r="M10" i="25"/>
  <c r="S9" i="25"/>
  <c r="R9" i="25"/>
  <c r="Q9" i="25"/>
  <c r="P9" i="25"/>
  <c r="O9" i="25"/>
  <c r="N9" i="25"/>
  <c r="M9" i="25"/>
  <c r="U8" i="25"/>
  <c r="T8" i="25"/>
  <c r="S8" i="25"/>
  <c r="R8" i="25"/>
  <c r="Q8" i="25"/>
  <c r="P8" i="25"/>
  <c r="O8" i="25"/>
  <c r="N8" i="25"/>
  <c r="M8" i="25"/>
  <c r="S7" i="25"/>
  <c r="Q7" i="25"/>
  <c r="P7" i="25"/>
  <c r="O7" i="25"/>
  <c r="N7" i="25"/>
  <c r="M7" i="25"/>
  <c r="U6" i="25"/>
  <c r="T6" i="25"/>
  <c r="S6" i="25"/>
  <c r="R6" i="25"/>
  <c r="Q6" i="25"/>
  <c r="P6" i="25"/>
  <c r="O6" i="25"/>
  <c r="N6" i="25"/>
  <c r="M6" i="25"/>
  <c r="U24" i="24"/>
  <c r="T24" i="24"/>
  <c r="S24" i="24"/>
  <c r="R24" i="24"/>
  <c r="Q24" i="24"/>
  <c r="P24" i="24"/>
  <c r="O24" i="24"/>
  <c r="N24" i="24"/>
  <c r="M24" i="24"/>
  <c r="J23" i="24"/>
  <c r="I23" i="24"/>
  <c r="H23" i="24"/>
  <c r="G23" i="24"/>
  <c r="F23" i="24"/>
  <c r="E23" i="24"/>
  <c r="D23" i="24"/>
  <c r="J22" i="24"/>
  <c r="I22" i="24"/>
  <c r="H22" i="24"/>
  <c r="G22" i="24"/>
  <c r="F22" i="24"/>
  <c r="E22" i="24"/>
  <c r="D22" i="24"/>
  <c r="S21" i="24"/>
  <c r="R21" i="24"/>
  <c r="Q21" i="24"/>
  <c r="P21" i="24"/>
  <c r="O21" i="24"/>
  <c r="N21" i="24"/>
  <c r="M21" i="24"/>
  <c r="S20" i="24"/>
  <c r="R20" i="24"/>
  <c r="Q20" i="24"/>
  <c r="P20" i="24"/>
  <c r="O20" i="24"/>
  <c r="N20" i="24"/>
  <c r="M20" i="24"/>
  <c r="S19" i="24"/>
  <c r="R19" i="24"/>
  <c r="Q19" i="24"/>
  <c r="P19" i="24"/>
  <c r="O19" i="24"/>
  <c r="N19" i="24"/>
  <c r="M19" i="24"/>
  <c r="S18" i="24"/>
  <c r="R18" i="24"/>
  <c r="Q18" i="24"/>
  <c r="P18" i="24"/>
  <c r="O18" i="24"/>
  <c r="N18" i="24"/>
  <c r="M18" i="24"/>
  <c r="S17" i="24"/>
  <c r="R17" i="24"/>
  <c r="Q17" i="24"/>
  <c r="P17" i="24"/>
  <c r="O17" i="24"/>
  <c r="M17" i="24"/>
  <c r="S16" i="24"/>
  <c r="R16" i="24"/>
  <c r="Q16" i="24"/>
  <c r="P16" i="24"/>
  <c r="O16" i="24"/>
  <c r="N16" i="24"/>
  <c r="M16" i="24"/>
  <c r="S15" i="24"/>
  <c r="R15" i="24"/>
  <c r="Q15" i="24"/>
  <c r="P15" i="24"/>
  <c r="O15" i="24"/>
  <c r="N15" i="24"/>
  <c r="M15" i="24"/>
  <c r="S14" i="24"/>
  <c r="R14" i="24"/>
  <c r="Q14" i="24"/>
  <c r="P14" i="24"/>
  <c r="O14" i="24"/>
  <c r="N14" i="24"/>
  <c r="M14" i="24"/>
  <c r="S13" i="24"/>
  <c r="R13" i="24"/>
  <c r="Q13" i="24"/>
  <c r="P13" i="24"/>
  <c r="O13" i="24"/>
  <c r="N13" i="24"/>
  <c r="M13" i="24"/>
  <c r="S12" i="24"/>
  <c r="R12" i="24"/>
  <c r="Q12" i="24"/>
  <c r="P12" i="24"/>
  <c r="O12" i="24"/>
  <c r="N12" i="24"/>
  <c r="M12" i="24"/>
  <c r="S11" i="24"/>
  <c r="R11" i="24"/>
  <c r="Q11" i="24"/>
  <c r="P11" i="24"/>
  <c r="O11" i="24"/>
  <c r="N11" i="24"/>
  <c r="M11" i="24"/>
  <c r="S10" i="24"/>
  <c r="R10" i="24"/>
  <c r="Q10" i="24"/>
  <c r="P10" i="24"/>
  <c r="O10" i="24"/>
  <c r="M10" i="24"/>
  <c r="S9" i="24"/>
  <c r="R9" i="24"/>
  <c r="Q9" i="24"/>
  <c r="P9" i="24"/>
  <c r="O9" i="24"/>
  <c r="N9" i="24"/>
  <c r="M9" i="24"/>
  <c r="S8" i="24"/>
  <c r="R8" i="24"/>
  <c r="Q8" i="24"/>
  <c r="P8" i="24"/>
  <c r="O8" i="24"/>
  <c r="N8" i="24"/>
  <c r="M8" i="24"/>
  <c r="S7" i="24"/>
  <c r="R7" i="24"/>
  <c r="Q7" i="24"/>
  <c r="P7" i="24"/>
  <c r="O7" i="24"/>
  <c r="N7" i="24"/>
  <c r="M7" i="24"/>
  <c r="S6" i="24"/>
  <c r="R6" i="24"/>
  <c r="Q6" i="24"/>
  <c r="P6" i="24"/>
  <c r="O6" i="24"/>
  <c r="N6" i="24"/>
  <c r="M6" i="24"/>
  <c r="U24" i="22"/>
  <c r="T24" i="22"/>
  <c r="S24" i="22"/>
  <c r="R24" i="22"/>
  <c r="Q24" i="22"/>
  <c r="P24" i="22"/>
  <c r="O24" i="22"/>
  <c r="N24" i="22"/>
  <c r="M24" i="22"/>
  <c r="L23" i="22"/>
  <c r="K23" i="22"/>
  <c r="J23" i="22"/>
  <c r="I23" i="22"/>
  <c r="H23" i="22"/>
  <c r="G23" i="22"/>
  <c r="F23" i="22"/>
  <c r="E23" i="22"/>
  <c r="D23" i="22"/>
  <c r="L22" i="22"/>
  <c r="K22" i="22"/>
  <c r="J22" i="22"/>
  <c r="I22" i="22"/>
  <c r="H22" i="22"/>
  <c r="G22" i="22"/>
  <c r="F22" i="22"/>
  <c r="E22" i="22"/>
  <c r="D22" i="22"/>
  <c r="T21" i="22"/>
  <c r="S21" i="22"/>
  <c r="Q21" i="22"/>
  <c r="P21" i="22"/>
  <c r="O21" i="22"/>
  <c r="N21" i="22"/>
  <c r="M21" i="22"/>
  <c r="U20" i="22"/>
  <c r="R20" i="22"/>
  <c r="Q20" i="22"/>
  <c r="P20" i="22"/>
  <c r="O20" i="22"/>
  <c r="N20" i="22"/>
  <c r="M20" i="22"/>
  <c r="S19" i="22"/>
  <c r="Q19" i="22"/>
  <c r="P19" i="22"/>
  <c r="O19" i="22"/>
  <c r="N19" i="22"/>
  <c r="M19" i="22"/>
  <c r="U18" i="22"/>
  <c r="T18" i="22"/>
  <c r="S18" i="22"/>
  <c r="R18" i="22"/>
  <c r="Q18" i="22"/>
  <c r="P18" i="22"/>
  <c r="O18" i="22"/>
  <c r="N18" i="22"/>
  <c r="M18" i="22"/>
  <c r="U17" i="22"/>
  <c r="S17" i="22"/>
  <c r="R17" i="22"/>
  <c r="Q17" i="22"/>
  <c r="P17" i="22"/>
  <c r="O17" i="22"/>
  <c r="M17" i="22"/>
  <c r="U16" i="22"/>
  <c r="T16" i="22"/>
  <c r="S16" i="22"/>
  <c r="R16" i="22"/>
  <c r="Q16" i="22"/>
  <c r="P16" i="22"/>
  <c r="O16" i="22"/>
  <c r="N16" i="22"/>
  <c r="M16" i="22"/>
  <c r="U15" i="22"/>
  <c r="T15" i="22"/>
  <c r="S15" i="22"/>
  <c r="R15" i="22"/>
  <c r="Q15" i="22"/>
  <c r="P15" i="22"/>
  <c r="O15" i="22"/>
  <c r="N15" i="22"/>
  <c r="M15" i="22"/>
  <c r="U14" i="22"/>
  <c r="T14" i="22"/>
  <c r="S14" i="22"/>
  <c r="R14" i="22"/>
  <c r="Q14" i="22"/>
  <c r="P14" i="22"/>
  <c r="O14" i="22"/>
  <c r="N14" i="22"/>
  <c r="M14" i="22"/>
  <c r="S13" i="22"/>
  <c r="R13" i="22"/>
  <c r="Q13" i="22"/>
  <c r="P13" i="22"/>
  <c r="O13" i="22"/>
  <c r="N13" i="22"/>
  <c r="M13" i="22"/>
  <c r="U12" i="22"/>
  <c r="T12" i="22"/>
  <c r="S12" i="22"/>
  <c r="R12" i="22"/>
  <c r="Q12" i="22"/>
  <c r="P12" i="22"/>
  <c r="O12" i="22"/>
  <c r="N12" i="22"/>
  <c r="M12" i="22"/>
  <c r="U11" i="22"/>
  <c r="T11" i="22"/>
  <c r="S11" i="22"/>
  <c r="R11" i="22"/>
  <c r="Q11" i="22"/>
  <c r="P11" i="22"/>
  <c r="O11" i="22"/>
  <c r="N11" i="22"/>
  <c r="M11" i="22"/>
  <c r="U10" i="22"/>
  <c r="S10" i="22"/>
  <c r="R10" i="22"/>
  <c r="Q10" i="22"/>
  <c r="P10" i="22"/>
  <c r="O10" i="22"/>
  <c r="M10" i="22"/>
  <c r="T9" i="22"/>
  <c r="R9" i="22"/>
  <c r="Q9" i="22"/>
  <c r="P9" i="22"/>
  <c r="O9" i="22"/>
  <c r="N9" i="22"/>
  <c r="M9" i="22"/>
  <c r="U8" i="22"/>
  <c r="T8" i="22"/>
  <c r="S8" i="22"/>
  <c r="R8" i="22"/>
  <c r="Q8" i="22"/>
  <c r="P8" i="22"/>
  <c r="O8" i="22"/>
  <c r="N8" i="22"/>
  <c r="M8" i="22"/>
  <c r="S7" i="22"/>
  <c r="R7" i="22"/>
  <c r="Q7" i="22"/>
  <c r="P7" i="22"/>
  <c r="O7" i="22"/>
  <c r="N7" i="22"/>
  <c r="M7" i="22"/>
  <c r="U6" i="22"/>
  <c r="T6" i="22"/>
  <c r="S6" i="22"/>
  <c r="R6" i="22"/>
  <c r="Q6" i="22"/>
  <c r="P6" i="22"/>
  <c r="O6" i="22"/>
  <c r="N6" i="22"/>
  <c r="M6" i="22"/>
  <c r="L24" i="5"/>
  <c r="D24" i="5"/>
  <c r="K24" i="5"/>
  <c r="J24" i="5"/>
  <c r="I24" i="5"/>
  <c r="H24" i="5"/>
  <c r="G24" i="5"/>
  <c r="F24" i="5"/>
  <c r="E24" i="5"/>
  <c r="C24" i="5"/>
  <c r="L23" i="5"/>
  <c r="D23" i="5"/>
  <c r="K23" i="5"/>
  <c r="J23" i="5"/>
  <c r="I23" i="5"/>
  <c r="H23" i="5"/>
  <c r="G23" i="5"/>
  <c r="F23" i="5"/>
  <c r="E23" i="5"/>
  <c r="C23" i="5"/>
  <c r="L22" i="5"/>
  <c r="D22" i="5"/>
  <c r="K22" i="5"/>
  <c r="J22" i="5"/>
  <c r="I22" i="5"/>
  <c r="H22" i="5"/>
  <c r="G22" i="5"/>
  <c r="F22" i="5"/>
  <c r="E22" i="5"/>
  <c r="C22" i="5"/>
  <c r="S23" i="25" l="1"/>
  <c r="C22" i="25"/>
  <c r="M22" i="25" s="1"/>
  <c r="C22" i="24"/>
  <c r="M22" i="24" s="1"/>
  <c r="C23" i="24"/>
  <c r="C23" i="22"/>
  <c r="C22" i="22"/>
  <c r="U22" i="22" s="1"/>
  <c r="O22" i="25" l="1"/>
  <c r="T22" i="25"/>
  <c r="Q22" i="25"/>
  <c r="P22" i="25"/>
  <c r="R22" i="25"/>
  <c r="N22" i="25"/>
  <c r="S22" i="25"/>
  <c r="U22" i="25"/>
  <c r="Q23" i="24"/>
  <c r="O23" i="24"/>
  <c r="S23" i="24"/>
  <c r="O22" i="24"/>
  <c r="R22" i="24"/>
  <c r="R23" i="24"/>
  <c r="S22" i="24"/>
  <c r="M23" i="24"/>
  <c r="P23" i="24"/>
  <c r="N22" i="24"/>
  <c r="Q22" i="24"/>
  <c r="P22" i="24"/>
  <c r="N23" i="24"/>
  <c r="O23" i="22"/>
  <c r="S23" i="22"/>
  <c r="N22" i="22"/>
  <c r="R22" i="22"/>
  <c r="P23" i="22"/>
  <c r="M23" i="22"/>
  <c r="S22" i="22"/>
  <c r="U23" i="22"/>
  <c r="O22" i="22"/>
  <c r="Q23" i="22"/>
  <c r="R23" i="22"/>
  <c r="T22" i="22"/>
  <c r="Q22" i="22"/>
  <c r="N23" i="22"/>
  <c r="P22" i="22"/>
  <c r="T23" i="22"/>
  <c r="M22" i="22"/>
</calcChain>
</file>

<file path=xl/sharedStrings.xml><?xml version="1.0" encoding="utf-8"?>
<sst xmlns="http://schemas.openxmlformats.org/spreadsheetml/2006/main" count="697" uniqueCount="97">
  <si>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</si>
  <si>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</si>
  <si>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</si>
  <si>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</si>
  <si>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</si>
  <si>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</si>
  <si>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</si>
  <si>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</si>
  <si>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</si>
  <si>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</si>
  <si>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</si>
  <si>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</si>
  <si>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</si>
  <si>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</si>
  <si>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</si>
  <si>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</si>
  <si>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</si>
  <si>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</si>
  <si>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Deutschland</t>
  </si>
  <si>
    <t>Bundesland</t>
  </si>
  <si>
    <t>Insgesamt</t>
  </si>
  <si>
    <t>(einschlägiger) Hochschulabschluss</t>
  </si>
  <si>
    <t>(einschlägiger) Fachschulabschluss</t>
  </si>
  <si>
    <t>sonstige Ausbildungen</t>
  </si>
  <si>
    <t>in Ausbildung</t>
  </si>
  <si>
    <t>ohne Abschluss</t>
  </si>
  <si>
    <t>Diplom-Pädagogen/-Pädagoginnen; Diplom- Sozialpädagogen/-pädagoginnen (Uni/FH oder vergleichbar); Staatlich anerkannte Kindheitspädagogen/-pädagoginnen (Master/Bachelor)</t>
  </si>
  <si>
    <t>Erzieher/-innen (Fachschule)</t>
  </si>
  <si>
    <t>Sonstige***</t>
  </si>
  <si>
    <t>Gesundheitsdienstberufe</t>
  </si>
  <si>
    <t>Anteil in %</t>
  </si>
  <si>
    <t>Westdeutschland</t>
  </si>
  <si>
    <t>* Ausgewiesen sind nur diejenigen pädagogisch Tätigen, deren Arbeitsbereich überwiegend die Förderung von Kindern nach SGB VIII/SGB XII (Eingliederungshilfen) ist. Personen, die überwiegend in einem anderen Arbeitsbereich tätig sind, aber auch zu einem geringen Anteil ihrer Arbeitszeit im Arbeitsbereich der Förderung von Kindern nach SGB VIII/SGB XII tätig sind, sind hier nicht berücksichtigt.</t>
  </si>
  <si>
    <t>** Einschlägiger Berufsfachschulabschluss: Kinderpfleger/-pflegerin; Familienpfleger/-pflegerin; Assistent/Assistentin im Sozialwesen; soziale und medizinische Helferberufe</t>
  </si>
  <si>
    <t>*** Sonstige soziale/sozialpädagogische Kurzausbildung; Lehrer/-innen (inkl. Sonderschullehrer/-lehrerin); anderer Hochschulabschluss; sonstiger Berufsausbildungsabschluss</t>
  </si>
  <si>
    <t>Heilpädagogen/-pädagoginnen 
(Fachschule) 
Heilerzieher/-innen/
Heilerziehungs-
pfleger/-innen</t>
  </si>
  <si>
    <t>(einschlägiger) Berufsfachschul-
abschluss**</t>
  </si>
  <si>
    <t>Diplom-Heilpädagogen/
-pädagoginnen 
(FH oder vergleichbar)</t>
  </si>
  <si>
    <t>x</t>
  </si>
  <si>
    <t>****Aus datenschutzrechtlichen Gründen wurde für Bremen, Niedersachsen, Mecklenburg-Vorpommern und Sachsen die Kategorie in Ausbildung zur Kategorie Sonstiges hinzugefügt.</t>
  </si>
  <si>
    <t>Quelle: FDZ der Statistischen Ämter des Bundes und der Länder, Kinder und tätige Personen in Tageseinrichtungen und in öffentlich geförderter Kindertagespflege, 2018; berechnet vom LG Empirische Bildungsforschung der FernUniversität in Hagen, 2019.</t>
  </si>
  <si>
    <t>Sonstige***/****</t>
  </si>
  <si>
    <t>** Einschlägiger Berufsfachschulabschluss: Kinderpfleger*in; Familienpfleger*in; Assistent*in im Sozialwesen; soziale und medizinische Helfer*innenberufe</t>
  </si>
  <si>
    <t>*** Sonstige soziale/sozialpädagogische Kurzausbildung; Lehrkräfte (inkl. Sonderschullehrkräfte); anderer Hochschulabschluss; sonstiger Berufsausbildungsabschluss</t>
  </si>
  <si>
    <t>x Wert unterliegt der Geheimhaltung</t>
  </si>
  <si>
    <t>(einschlägiger) Berufsfachschulabschluss**</t>
  </si>
  <si>
    <t>Diplom-Pädagog*innen; Diplom- Sozialpädagog*innen (Uni/FH oder vergleichbar); Staatlich anerkannte Kindheitspädagog*innen (Master/Bachelor)*****</t>
  </si>
  <si>
    <t>Diplom-Heilpädagog*innen (FH oder vergleichbar)</t>
  </si>
  <si>
    <t>Erzieher*innen (Fachschule)</t>
  </si>
  <si>
    <t>Heilpädagog*innen (Fachschule) Heilerzieher*innen/Heilerziehungspfleger*innen</t>
  </si>
  <si>
    <t>Westdeutschland (ohne Berlin)</t>
  </si>
  <si>
    <t>****Aus datenschutzrechtlichen Gründen wurde für Brandenburg, Hamburg, Niedersachsen, Saarland, Schleswig-Holstein und Thüringen die Kategorie in Ausbildung und für Sachsen und Sachsen-Anhalt die Kategorie ohne Abschluss zur Kategorie Sonstige hinzugefügt.</t>
  </si>
  <si>
    <t>*****Aus datenschutzrechtlichen Gründen wurde für Bremen die Kategorie Diplom-Heilpädagog*innen (FH oder vergleichbar) zur Kategorie Diplom-Pädagog*innen; Diplom- Sozialpädagog*innen (Uni/FH oder vergleichbar); Staatlich anerkannte Kindheitspädagog*innen (Master/Bachelor) hinzugefügt.</t>
  </si>
  <si>
    <t>Quelle: FDZ der Statistischen Ämter des Bundes und der Länder, Kinder und tätige Personen in Tageseinrichtungen und in öffentlich geförderter Kindertagespflege, 2019; berechnet vom LG Empirische Bildungsforschung der FernUniversität in Hagen, 2020.</t>
  </si>
  <si>
    <t>Quelle: Statistisches Bundesamt: Kinder und tätige Personen in Tageseinrichtungen und in öffentlich geförderter Kindertagespflege 2017; zusammengestellt und berechnet vom Forschungsverbund DJI/TU Dortmund, 2017.</t>
  </si>
  <si>
    <t>Quelle: Statistisches Bundesamt: Kinder und tätige Personen in Tageseinrichtungen und in öffentlich geförderter Kindertagespflege 2016; zusammengestellt und berechnet vom Forschungsverbund DJI/TU Dortmund, 2016.</t>
  </si>
  <si>
    <t>Diplom-Pädagog:innen; Diplom- Sozialpädagog:innen (Uni/FH oder vergleichbar); Staatlich anerkannte Kindheitspädagog:innen (Master/Bachelor)</t>
  </si>
  <si>
    <t>Diplom-Heilpädagog:innen (FH oder vergleichbar)</t>
  </si>
  <si>
    <t>Erzieher:innen (Fachschule)</t>
  </si>
  <si>
    <t>Heilpädagog:innen (Fachschule) Heilerzieher:innen/Heilerziehungspfleger:innen</t>
  </si>
  <si>
    <t>In %</t>
  </si>
  <si>
    <t>Ostdeutschland (mit Berlin)****</t>
  </si>
  <si>
    <t>Westdeutschland (ohne Berlin)****</t>
  </si>
  <si>
    <t>x Wert unterliegt nach Angabe des Statistischen Bundesamtes der Geheimhaltung</t>
  </si>
  <si>
    <t>** Einschlägiger Berufsfachschulabschluss: Kinderpfleger:in; Familienpfleger:in; Assistent:in im Sozialwesen; soziale und medizinische Helfer:innenberufe</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</si>
  <si>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</si>
  <si>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2020; berechnet vom LG Empirische Bildungsforschung der FernUniversität in Hagen, 2021.</t>
  </si>
  <si>
    <t>Tab60_i11a2_lm21: Pädagogisch Tätige in Kindertageseinrichtungen (mit Horten), die überwiegend in der Förderung von Kindern nach SGB VIII/SGB XII* in Kindertageseinrichtungen tätig sind, nach Qualifikationsniveau in den Bundesländern am 01.03.2020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</si>
  <si>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</si>
  <si>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</si>
  <si>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Tab60_i11a2_lm20: Pädagogisch Tätige in Kindertageseinrichtungen (mit Horten), die überwiegend in der Förderung von Kindern nach SGB VIII/SGB XII* in Kindertageseinrichtungen tätig sind, nach Qualifikationsniveau in den Bundesländern am 01.03.2019 (Anzahl absolut; Anteil in %)</t>
  </si>
  <si>
    <t>Tab60_i11a2_lm19: Pädagogisch Tätige in Kindertageseinrichtungen (mit Horten), die überwiegend in der Förderung von Kindern nach SGB VIII/SGB XII* in Kindertageseinrichtungen tätig sind, nach Qualifikationsniveau in den Bundesländern am 01.03.2018 (Anzahl absolut; Anteil in %)</t>
  </si>
  <si>
    <t>Tab60_i11a2_lm18: Pädagogisch Tätige in Kindertageseinrichtungen (mit Horten), die überwiegend in der Förderung von Kindern nach SGB VIII/SGB XII* in Kindertageseinrichtungen tätig sind, nach Qualifikationsniveau in den Bundesländern am 01.03.2017 (Anzahl absolut; Anteil in %)</t>
  </si>
  <si>
    <t>Tab60_i11a2_lm17: Pädagogisch Tätige in Kindertageseinrichtungen (mit Horten), die überwiegend in der Förderung von Kindern nach SGB VIII/SGB XII* in Kindertageseinrichtungen tätig sind, nach Qualifikationsniveau in den Bundesländern am 01.03.2016 (Anzahl absolut; Anteil in %)</t>
  </si>
  <si>
    <t>Inhaltsverzeichnis</t>
  </si>
  <si>
    <t>Datenjahr</t>
  </si>
  <si>
    <t>Link</t>
  </si>
  <si>
    <t>Pädagogisch Tätige in Kindertageseinrichtungen mit überwiegender Förderung von Kindern nach SGB VIII/SGB XII</t>
  </si>
  <si>
    <t>Tab.60_LM16: Pädagogisch Tätige in Kindertageseinrichtungen (mit Horten), die überwiegend in der Förderung von Kindern nach SGB VIII/SGB XII* in Kindertageseinrichtungen tätig sind, nach Qualifikationsniveau in den Bundesländern am 01.03.2015 (Anzahl absolut; Anteil in %)</t>
  </si>
  <si>
    <t>Tab.60_LR15: Pädagogisch Tätige in Kindertageseinrichtungen (mit Horten), die überwiegend in der Förderung von Kindern nach SGB VIII/SGB XII* in Kindertageseinrichtungen tätig sind, nach Qualifikationsniveau in den Bundesländern am 01.03.2014 (Anzahl absolut; Anteil in %)</t>
  </si>
  <si>
    <t>Tab.60_LR13: Pädagogisch Tätige in Kindertageseinrichtungen (mit Horten), die überwiegend in der Förderung von Kindern nach SGB VIII/SGB XII* in Kindertageseinrichtungen tätig sind, nach Qualifikationsniveau in den Bundesländern am 01.03.2012 (Anzahl absolut; Anteil in %)</t>
  </si>
  <si>
    <t>Tab.60a_LM12: Tätige in Kindertageseinrichtungen (mit Horten), die überwiegend in der Förderung von Kindern nach SGB VIII/SGB XII* in Kindertageseinrichtungen tätig sind, nach Berufsausbildungsabschluss in den Bundesländern am 01.03.2011 (Anzahl absolut; Anteil in %)</t>
  </si>
  <si>
    <t>Tab.60a_LM11: Pädagogisch Tätige in Kindertageseinrichtungen (mit Horten), die überwiegend in der Förderung von Kindern nach SGB VIII/SGB XII* in Kindertageseinrichtungen tätig sind, nach Qualifikationsniveau in den Bundesländern am 01.03.2010 (Anzahl absolut; Anteil in %)</t>
  </si>
  <si>
    <t>Tab60_i11a2_lm22: Pädagogisch Tätige in Kindertageseinrichtungen (mit Horten), die überwiegend in der Förderung von Kindern nach SGB VIII/SGB XII* in Kindertageseinrichtungen tätig sind, nach Qualifikationsniveau in den Bundesländern am 01.03.2021** (Anzahl; Anteil in %)</t>
  </si>
  <si>
    <t>(einschlägiger) Berufsfachschulabschluss***</t>
  </si>
  <si>
    <t>Sonstige****</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</si>
  <si>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</si>
  <si>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</si>
  <si>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</si>
  <si>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Einschlägiger Berufsfachschulabschluss: Kinderpfleger:in; Familienpfleger:in; Assistent:in im Sozialwesen; soziale und medizinische Helfer:innenberufe</t>
  </si>
  <si>
    <t>**** Sonstige soziale/sozialpädagogische Kurzausbildung; Lehrkräfte (inkl. Sonderschullehrkräfte); anderer Hochschulabschluss; sonstiger Berufsausbildungsabschluss</t>
  </si>
  <si>
    <t xml:space="preserve">***** Exklusive der Werte, die nach Angabe des Statistischen Bundesamtes der Geheimhaltung unterliegen </t>
  </si>
  <si>
    <t>Quelle: FDZ der Statistischen Ämter des Bundes und der Länder, Kinder und tätige Personen in Tageseinrichtungen und in öffentlich geförderter Kindertagespflege, 2021; berechnet vom LG Empirische Bildungsforschung der FernUniversität in Hagen, 2022.</t>
  </si>
  <si>
    <t>Tab60_i11a2_lm23: Pädagogisch Tätige in Kindertageseinrichtungen (mit Horten), die überwiegend in der Förderung von Kindern nach SGB VIII/SGB XII* in Kindertageseinrichtungen tätig sind, nach Qualifikationsniveau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</si>
  <si>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</si>
  <si>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Tab60_i11a2_lm24: Pädagogisch Tätige in Kindertageseinrichtungen (mit Horten), die überwiegend in der Förderung von Kindern nach SGB VIII/SGB XII* in Kindertageseinrichtungen tätig sind, nach Qualifikationsniveau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</si>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</sst>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0"/>
      <color indexed="8"/>
      <name val="Arial"/>
      <family val="2"/>
    </font>
    <font>
      <sz val="11"/>
      <color theme="1"/>
      <name val="Calibri"/>
      <family val="2"/>
      <scheme val="minor"/>
    </font>
    <font>
      <b/>
      <sz val="12"/>
      <color theme="1"/>
      <name val="Calibri"/>
      <family val="2"/>
      <scheme val="minor"/>
    </font>
    <font>
      <sz val="11"/>
      <color indexed="8"/>
      <name val="Calibri"/>
      <family val="2"/>
    </font>
    <font>
      <u/>
      <sz val="12"/>
      <color theme="10"/>
      <name val="Calibri"/>
      <family val="2"/>
      <scheme val="minor"/>
    </font>
    <font>
      <u/>
      <sz val="12"/>
      <color theme="11"/>
      <name val="Calibri"/>
      <family val="2"/>
      <scheme val="minor"/>
    </font>
    <font>
      <b/>
      <sz val="11"/>
      <color rgb="FF000000"/>
      <name val="Calibri"/>
      <family val="2"/>
      <scheme val="minor"/>
    </font>
    <font>
      <i/>
      <sz val="11"/>
      <color rgb="FF000000"/>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E7CF"/>
        <bgColor indexed="64"/>
      </patternFill>
    </fill>
    <fill>
      <patternFill patternType="solid">
        <fgColor rgb="FFDAEEF3"/>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indexed="22"/>
      </left>
      <right/>
      <top/>
      <bottom style="thin">
        <color indexed="22"/>
      </bottom>
      <diagonal/>
    </border>
    <border>
      <left/>
      <right/>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indexed="22"/>
      </left>
      <right/>
      <top/>
      <bottom style="thin">
        <color indexed="22"/>
      </bottom>
      <diagonal/>
    </border>
    <border>
      <left/>
      <right/>
      <top/>
      <bottom style="thin">
        <color indexed="22"/>
      </bottom>
      <diagonal/>
    </border>
    <border>
      <left/>
      <right/>
      <top/>
      <bottom style="thin">
        <color indexed="64"/>
      </bottom>
      <diagonal/>
    </border>
    <border>
      <left style="thin">
        <color auto="1"/>
      </left>
      <right style="thin">
        <color auto="1"/>
      </right>
      <top/>
      <bottom style="thin">
        <color auto="1"/>
      </bottom>
      <diagonal/>
    </border>
    <border>
      <left style="thin">
        <color indexed="22"/>
      </left>
      <right/>
      <top/>
      <bottom style="thin">
        <color indexed="22"/>
      </bottom>
      <diagonal/>
    </border>
    <border>
      <left/>
      <right/>
      <top/>
      <bottom style="thin">
        <color indexed="22"/>
      </bottom>
      <diagonal/>
    </border>
    <border>
      <left style="thin">
        <color auto="1"/>
      </left>
      <right/>
      <top/>
      <bottom style="thin">
        <color auto="1"/>
      </bottom>
      <diagonal/>
    </border>
  </borders>
  <cellStyleXfs count="21">
    <xf numFmtId="0" fontId="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9" fillId="0" borderId="0"/>
    <xf numFmtId="0" fontId="9"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cellStyleXfs>
  <cellXfs count="240">
    <xf numFmtId="0" fontId="0" fillId="0" borderId="0" xfId="0"/>
    <xf numFmtId="0" fontId="15" fillId="5" borderId="0" xfId="0" applyFont="1" applyFill="1" applyAlignment="1">
      <alignment horizontal="center" vertical="center" wrapText="1"/>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xf>
    <xf numFmtId="0" fontId="0" fillId="3" borderId="2" xfId="0" applyFill="1" applyBorder="1" applyAlignment="1">
      <alignment vertical="center"/>
    </xf>
    <xf numFmtId="0" fontId="0" fillId="3" borderId="6" xfId="0" applyFill="1" applyBorder="1" applyAlignment="1">
      <alignment vertical="center"/>
    </xf>
    <xf numFmtId="0" fontId="6" fillId="2" borderId="1" xfId="7" applyFont="1" applyFill="1" applyBorder="1" applyAlignment="1">
      <alignment vertical="center"/>
    </xf>
    <xf numFmtId="0" fontId="6" fillId="2" borderId="6" xfId="7" applyFont="1" applyFill="1" applyBorder="1" applyAlignment="1">
      <alignment vertical="center"/>
    </xf>
    <xf numFmtId="3" fontId="0" fillId="3" borderId="2" xfId="0" applyNumberFormat="1" applyFill="1" applyBorder="1" applyAlignment="1">
      <alignment horizontal="right" vertical="center" indent="5"/>
    </xf>
    <xf numFmtId="3" fontId="12" fillId="3" borderId="2" xfId="12" applyNumberFormat="1" applyFont="1" applyFill="1" applyBorder="1" applyAlignment="1">
      <alignment horizontal="right" vertical="center" wrapText="1" indent="5"/>
    </xf>
    <xf numFmtId="3" fontId="0" fillId="3" borderId="4" xfId="0" applyNumberFormat="1" applyFill="1" applyBorder="1" applyAlignment="1">
      <alignment horizontal="right" vertical="center" indent="5"/>
    </xf>
    <xf numFmtId="0" fontId="12" fillId="3" borderId="2" xfId="13" applyFont="1" applyFill="1" applyBorder="1" applyAlignment="1">
      <alignment horizontal="right" vertical="center" wrapText="1" indent="5"/>
    </xf>
    <xf numFmtId="3" fontId="12" fillId="3" borderId="12" xfId="12" applyNumberFormat="1" applyFont="1" applyFill="1" applyBorder="1" applyAlignment="1">
      <alignment horizontal="right" vertical="center" wrapText="1" indent="5"/>
    </xf>
    <xf numFmtId="3" fontId="0" fillId="3" borderId="6" xfId="0" applyNumberFormat="1" applyFill="1" applyBorder="1" applyAlignment="1">
      <alignment horizontal="right" vertical="center" indent="5"/>
    </xf>
    <xf numFmtId="3" fontId="12" fillId="3" borderId="13" xfId="12" applyNumberFormat="1" applyFont="1" applyFill="1" applyBorder="1" applyAlignment="1">
      <alignment horizontal="right" vertical="center" wrapText="1" indent="5"/>
    </xf>
    <xf numFmtId="3" fontId="12" fillId="3" borderId="10" xfId="12" applyNumberFormat="1" applyFont="1" applyFill="1" applyBorder="1" applyAlignment="1">
      <alignment horizontal="right" vertical="center" wrapText="1" indent="5"/>
    </xf>
    <xf numFmtId="3" fontId="12" fillId="3" borderId="6" xfId="12" applyNumberFormat="1" applyFont="1" applyFill="1" applyBorder="1" applyAlignment="1">
      <alignment horizontal="right" vertical="center" wrapText="1" indent="5"/>
    </xf>
    <xf numFmtId="3" fontId="0" fillId="3" borderId="11" xfId="0" applyNumberFormat="1" applyFill="1" applyBorder="1" applyAlignment="1">
      <alignment horizontal="right" vertical="center" indent="5"/>
    </xf>
    <xf numFmtId="3" fontId="0" fillId="3" borderId="10" xfId="0" applyNumberFormat="1" applyFill="1" applyBorder="1" applyAlignment="1">
      <alignment horizontal="right" vertical="center" indent="5"/>
    </xf>
    <xf numFmtId="0" fontId="12" fillId="3" borderId="6" xfId="13" applyFont="1" applyFill="1" applyBorder="1" applyAlignment="1">
      <alignment horizontal="right" vertical="center" wrapText="1" indent="5"/>
    </xf>
    <xf numFmtId="3" fontId="0" fillId="3" borderId="0" xfId="0" applyNumberFormat="1" applyFill="1" applyAlignment="1">
      <alignment horizontal="right" vertical="center" indent="5"/>
    </xf>
    <xf numFmtId="0" fontId="0" fillId="0" borderId="2" xfId="0" applyBorder="1" applyAlignment="1">
      <alignment vertical="center"/>
    </xf>
    <xf numFmtId="3" fontId="12" fillId="0" borderId="1" xfId="12" applyNumberFormat="1" applyFont="1" applyBorder="1" applyAlignment="1">
      <alignment horizontal="right" vertical="center" wrapText="1" indent="5"/>
    </xf>
    <xf numFmtId="3" fontId="0" fillId="0" borderId="1" xfId="0" applyNumberFormat="1" applyBorder="1" applyAlignment="1">
      <alignment horizontal="right" vertical="center" indent="5"/>
    </xf>
    <xf numFmtId="3" fontId="12" fillId="0" borderId="3" xfId="12" applyNumberFormat="1" applyFont="1" applyBorder="1" applyAlignment="1">
      <alignment horizontal="right" vertical="center" wrapText="1" indent="5"/>
    </xf>
    <xf numFmtId="3" fontId="12" fillId="0" borderId="9" xfId="12" applyNumberFormat="1" applyFont="1" applyBorder="1" applyAlignment="1">
      <alignment horizontal="right" vertical="center" wrapText="1" indent="5"/>
    </xf>
    <xf numFmtId="3" fontId="0" fillId="0" borderId="3" xfId="0" applyNumberFormat="1" applyBorder="1" applyAlignment="1">
      <alignment horizontal="right" vertical="center" indent="5"/>
    </xf>
    <xf numFmtId="3" fontId="0" fillId="0" borderId="9" xfId="0" applyNumberFormat="1" applyBorder="1" applyAlignment="1">
      <alignment horizontal="right" vertical="center" indent="5"/>
    </xf>
    <xf numFmtId="0" fontId="12" fillId="0" borderId="1" xfId="13" applyFont="1" applyBorder="1" applyAlignment="1">
      <alignment horizontal="right" vertical="center" wrapText="1" indent="5"/>
    </xf>
    <xf numFmtId="164" fontId="5" fillId="0" borderId="3" xfId="0" applyNumberFormat="1" applyFont="1" applyBorder="1" applyAlignment="1">
      <alignment horizontal="right" vertical="center" indent="5"/>
    </xf>
    <xf numFmtId="164" fontId="5" fillId="0" borderId="1" xfId="0" applyNumberFormat="1" applyFont="1" applyBorder="1" applyAlignment="1">
      <alignment horizontal="right" vertical="center" indent="5"/>
    </xf>
    <xf numFmtId="164" fontId="5" fillId="0" borderId="7" xfId="0" applyNumberFormat="1" applyFont="1" applyBorder="1" applyAlignment="1">
      <alignment horizontal="right" vertical="center" indent="5"/>
    </xf>
    <xf numFmtId="164" fontId="0" fillId="0" borderId="0" xfId="0" applyNumberFormat="1"/>
    <xf numFmtId="3" fontId="12" fillId="3" borderId="0" xfId="12" applyNumberFormat="1" applyFont="1" applyFill="1" applyAlignment="1">
      <alignment horizontal="right" vertical="center" wrapText="1" indent="5"/>
    </xf>
    <xf numFmtId="164" fontId="5" fillId="3" borderId="0" xfId="0" applyNumberFormat="1" applyFont="1" applyFill="1" applyAlignment="1">
      <alignment horizontal="right" vertical="center" indent="5"/>
    </xf>
    <xf numFmtId="164" fontId="5" fillId="3" borderId="2" xfId="0" applyNumberFormat="1" applyFont="1" applyFill="1" applyBorder="1" applyAlignment="1">
      <alignment horizontal="right" vertical="center" indent="5"/>
    </xf>
    <xf numFmtId="164" fontId="5" fillId="3" borderId="5" xfId="0" applyNumberFormat="1" applyFont="1" applyFill="1" applyBorder="1" applyAlignment="1">
      <alignment horizontal="right" vertical="center" indent="5"/>
    </xf>
    <xf numFmtId="3" fontId="12" fillId="0" borderId="0" xfId="12" applyNumberFormat="1" applyFont="1" applyAlignment="1">
      <alignment horizontal="right" vertical="center" wrapText="1" indent="5"/>
    </xf>
    <xf numFmtId="3" fontId="0" fillId="0" borderId="2" xfId="0" applyNumberFormat="1" applyBorder="1" applyAlignment="1">
      <alignment horizontal="right" vertical="center" indent="5"/>
    </xf>
    <xf numFmtId="3" fontId="12" fillId="0" borderId="2" xfId="12" applyNumberFormat="1" applyFont="1" applyBorder="1" applyAlignment="1">
      <alignment horizontal="right" vertical="center" wrapText="1" indent="5"/>
    </xf>
    <xf numFmtId="3" fontId="0" fillId="0" borderId="0" xfId="0" applyNumberFormat="1" applyAlignment="1">
      <alignment horizontal="right" vertical="center" indent="5"/>
    </xf>
    <xf numFmtId="3" fontId="0" fillId="0" borderId="4" xfId="0" applyNumberFormat="1" applyBorder="1" applyAlignment="1">
      <alignment horizontal="right" vertical="center" indent="5"/>
    </xf>
    <xf numFmtId="0" fontId="12" fillId="0" borderId="2" xfId="13" applyFont="1" applyBorder="1" applyAlignment="1">
      <alignment horizontal="right" vertical="center" wrapText="1" indent="5"/>
    </xf>
    <xf numFmtId="164" fontId="5" fillId="0" borderId="0" xfId="0" applyNumberFormat="1" applyFont="1" applyAlignment="1">
      <alignment horizontal="right" vertical="center" indent="5"/>
    </xf>
    <xf numFmtId="164" fontId="5" fillId="0" borderId="2" xfId="0" applyNumberFormat="1" applyFont="1" applyBorder="1" applyAlignment="1">
      <alignment horizontal="right" vertical="center" indent="5"/>
    </xf>
    <xf numFmtId="164" fontId="5" fillId="0" borderId="5" xfId="0" applyNumberFormat="1" applyFont="1" applyBorder="1" applyAlignment="1">
      <alignment horizontal="right" vertical="center" indent="5"/>
    </xf>
    <xf numFmtId="3" fontId="5" fillId="2" borderId="9" xfId="0" applyNumberFormat="1" applyFont="1" applyFill="1" applyBorder="1" applyAlignment="1">
      <alignment horizontal="right" vertical="center" indent="5"/>
    </xf>
    <xf numFmtId="3" fontId="5" fillId="2" borderId="4" xfId="0" applyNumberFormat="1" applyFont="1" applyFill="1" applyBorder="1" applyAlignment="1">
      <alignment horizontal="right" vertical="center" indent="5"/>
    </xf>
    <xf numFmtId="164" fontId="5" fillId="2" borderId="9" xfId="0" applyNumberFormat="1" applyFont="1" applyFill="1" applyBorder="1" applyAlignment="1">
      <alignment horizontal="right" vertical="center" indent="5"/>
    </xf>
    <xf numFmtId="164" fontId="5" fillId="2" borderId="1" xfId="0" applyNumberFormat="1" applyFont="1" applyFill="1" applyBorder="1" applyAlignment="1">
      <alignment horizontal="right" vertical="center" indent="5"/>
    </xf>
    <xf numFmtId="164" fontId="5" fillId="2" borderId="3" xfId="0" applyNumberFormat="1" applyFont="1" applyFill="1" applyBorder="1" applyAlignment="1">
      <alignment horizontal="right" vertical="center" indent="5"/>
    </xf>
    <xf numFmtId="164" fontId="5" fillId="2" borderId="7" xfId="0" applyNumberFormat="1" applyFont="1" applyFill="1" applyBorder="1" applyAlignment="1">
      <alignment horizontal="right" vertical="center" indent="5"/>
    </xf>
    <xf numFmtId="0" fontId="6" fillId="0" borderId="2" xfId="7" applyFont="1" applyBorder="1" applyAlignment="1">
      <alignment vertical="center"/>
    </xf>
    <xf numFmtId="3" fontId="5" fillId="0" borderId="4" xfId="0" applyNumberFormat="1" applyFont="1" applyBorder="1" applyAlignment="1">
      <alignment horizontal="right" vertical="center" indent="5"/>
    </xf>
    <xf numFmtId="3" fontId="5" fillId="0" borderId="2" xfId="0" applyNumberFormat="1" applyFont="1" applyBorder="1" applyAlignment="1">
      <alignment horizontal="right" vertical="center" indent="5"/>
    </xf>
    <xf numFmtId="3" fontId="5" fillId="0" borderId="0" xfId="0" applyNumberFormat="1" applyFont="1" applyAlignment="1">
      <alignment horizontal="right" vertical="center" indent="5"/>
    </xf>
    <xf numFmtId="164" fontId="5" fillId="0" borderId="4" xfId="0" applyNumberFormat="1" applyFont="1" applyBorder="1" applyAlignment="1">
      <alignment horizontal="right" vertical="center" indent="5"/>
    </xf>
    <xf numFmtId="3" fontId="5" fillId="2" borderId="10" xfId="0" applyNumberFormat="1" applyFont="1" applyFill="1" applyBorder="1" applyAlignment="1">
      <alignment horizontal="right" vertical="center" indent="5"/>
    </xf>
    <xf numFmtId="3" fontId="5" fillId="2" borderId="6" xfId="0" applyNumberFormat="1" applyFont="1" applyFill="1" applyBorder="1" applyAlignment="1">
      <alignment horizontal="right" vertical="center" indent="5"/>
    </xf>
    <xf numFmtId="3" fontId="5" fillId="2" borderId="11" xfId="0" applyNumberFormat="1" applyFont="1" applyFill="1" applyBorder="1" applyAlignment="1">
      <alignment horizontal="right" vertical="center" indent="5"/>
    </xf>
    <xf numFmtId="164" fontId="5" fillId="2" borderId="10" xfId="0" applyNumberFormat="1" applyFont="1" applyFill="1" applyBorder="1" applyAlignment="1">
      <alignment horizontal="right" vertical="center" indent="5"/>
    </xf>
    <xf numFmtId="164" fontId="5" fillId="2" borderId="6" xfId="0" applyNumberFormat="1" applyFont="1" applyFill="1" applyBorder="1" applyAlignment="1">
      <alignment horizontal="right" vertical="center" indent="5"/>
    </xf>
    <xf numFmtId="164" fontId="5" fillId="2" borderId="11" xfId="0" applyNumberFormat="1" applyFont="1" applyFill="1" applyBorder="1" applyAlignment="1">
      <alignment horizontal="right" vertical="center" indent="5"/>
    </xf>
    <xf numFmtId="164" fontId="5" fillId="2" borderId="8" xfId="0" applyNumberFormat="1" applyFont="1" applyFill="1" applyBorder="1" applyAlignment="1">
      <alignment horizontal="right" vertical="center" indent="5"/>
    </xf>
    <xf numFmtId="0" fontId="0" fillId="0" borderId="0" xfId="0" applyAlignment="1">
      <alignment wrapText="1"/>
    </xf>
    <xf numFmtId="0" fontId="0" fillId="7" borderId="0" xfId="0" applyFill="1"/>
    <xf numFmtId="0" fontId="0" fillId="7" borderId="4" xfId="0" applyFill="1" applyBorder="1"/>
    <xf numFmtId="164" fontId="4" fillId="0" borderId="3" xfId="0" applyNumberFormat="1" applyFont="1" applyBorder="1" applyAlignment="1">
      <alignment horizontal="right" vertical="center" indent="5"/>
    </xf>
    <xf numFmtId="164" fontId="4" fillId="0" borderId="1" xfId="0" applyNumberFormat="1" applyFont="1" applyBorder="1" applyAlignment="1">
      <alignment horizontal="right" vertical="center" indent="5"/>
    </xf>
    <xf numFmtId="164" fontId="4" fillId="0" borderId="7" xfId="0" applyNumberFormat="1" applyFont="1" applyBorder="1" applyAlignment="1">
      <alignment horizontal="right" vertical="center" indent="5"/>
    </xf>
    <xf numFmtId="164" fontId="4" fillId="3" borderId="0" xfId="0" applyNumberFormat="1" applyFont="1" applyFill="1" applyAlignment="1">
      <alignment horizontal="right" vertical="center" indent="5"/>
    </xf>
    <xf numFmtId="164" fontId="4" fillId="3" borderId="2" xfId="0" applyNumberFormat="1" applyFont="1" applyFill="1" applyBorder="1" applyAlignment="1">
      <alignment horizontal="right" vertical="center" indent="5"/>
    </xf>
    <xf numFmtId="164" fontId="4" fillId="3" borderId="5" xfId="0" applyNumberFormat="1" applyFont="1" applyFill="1" applyBorder="1" applyAlignment="1">
      <alignment horizontal="right" vertical="center" indent="5"/>
    </xf>
    <xf numFmtId="164" fontId="4" fillId="0" borderId="0" xfId="0" applyNumberFormat="1" applyFont="1" applyAlignment="1">
      <alignment horizontal="right" vertical="center" indent="5"/>
    </xf>
    <xf numFmtId="164" fontId="4" fillId="0" borderId="2" xfId="0" applyNumberFormat="1" applyFont="1" applyBorder="1" applyAlignment="1">
      <alignment horizontal="right" vertical="center" indent="5"/>
    </xf>
    <xf numFmtId="164" fontId="4" fillId="0" borderId="5" xfId="0" applyNumberFormat="1" applyFont="1" applyBorder="1" applyAlignment="1">
      <alignment horizontal="right" vertical="center" indent="5"/>
    </xf>
    <xf numFmtId="3" fontId="4" fillId="2" borderId="9" xfId="0" applyNumberFormat="1" applyFont="1" applyFill="1" applyBorder="1" applyAlignment="1">
      <alignment horizontal="right" vertical="center" indent="5"/>
    </xf>
    <xf numFmtId="3" fontId="4" fillId="2" borderId="4" xfId="0" applyNumberFormat="1" applyFont="1" applyFill="1" applyBorder="1" applyAlignment="1">
      <alignment horizontal="right" vertical="center" indent="5"/>
    </xf>
    <xf numFmtId="164" fontId="4" fillId="2" borderId="9" xfId="0" applyNumberFormat="1" applyFont="1" applyFill="1" applyBorder="1" applyAlignment="1">
      <alignment horizontal="right" vertical="center" indent="5"/>
    </xf>
    <xf numFmtId="164" fontId="4" fillId="2" borderId="1" xfId="0" applyNumberFormat="1" applyFont="1" applyFill="1" applyBorder="1" applyAlignment="1">
      <alignment horizontal="right" vertical="center" indent="5"/>
    </xf>
    <xf numFmtId="164" fontId="4" fillId="2" borderId="3" xfId="0" applyNumberFormat="1" applyFont="1" applyFill="1" applyBorder="1" applyAlignment="1">
      <alignment horizontal="right" vertical="center" indent="5"/>
    </xf>
    <xf numFmtId="3" fontId="4" fillId="0" borderId="4" xfId="0" applyNumberFormat="1" applyFont="1" applyBorder="1" applyAlignment="1">
      <alignment horizontal="right" vertical="center" indent="5"/>
    </xf>
    <xf numFmtId="3" fontId="4" fillId="0" borderId="2" xfId="0" applyNumberFormat="1" applyFont="1" applyBorder="1" applyAlignment="1">
      <alignment horizontal="right" vertical="center" indent="5"/>
    </xf>
    <xf numFmtId="3" fontId="4" fillId="0" borderId="0" xfId="0" applyNumberFormat="1" applyFont="1" applyAlignment="1">
      <alignment horizontal="right" vertical="center" indent="5"/>
    </xf>
    <xf numFmtId="164" fontId="4" fillId="0" borderId="4" xfId="0" applyNumberFormat="1" applyFont="1" applyBorder="1" applyAlignment="1">
      <alignment horizontal="right" vertical="center" indent="5"/>
    </xf>
    <xf numFmtId="3" fontId="4" fillId="2" borderId="10" xfId="0" applyNumberFormat="1" applyFont="1" applyFill="1" applyBorder="1" applyAlignment="1">
      <alignment horizontal="right" vertical="center" indent="5"/>
    </xf>
    <xf numFmtId="3" fontId="4" fillId="2" borderId="6" xfId="0" applyNumberFormat="1" applyFont="1" applyFill="1" applyBorder="1" applyAlignment="1">
      <alignment horizontal="right" vertical="center" indent="5"/>
    </xf>
    <xf numFmtId="3" fontId="4" fillId="2" borderId="11" xfId="0" applyNumberFormat="1" applyFont="1" applyFill="1" applyBorder="1" applyAlignment="1">
      <alignment horizontal="right" vertical="center" indent="5"/>
    </xf>
    <xf numFmtId="164" fontId="4" fillId="2" borderId="10" xfId="0" applyNumberFormat="1" applyFont="1" applyFill="1" applyBorder="1" applyAlignment="1">
      <alignment horizontal="right" vertical="center" indent="5"/>
    </xf>
    <xf numFmtId="164" fontId="4" fillId="2" borderId="6" xfId="0" applyNumberFormat="1" applyFont="1" applyFill="1" applyBorder="1" applyAlignment="1">
      <alignment horizontal="right" vertical="center" indent="5"/>
    </xf>
    <xf numFmtId="164" fontId="4" fillId="2" borderId="11" xfId="0" applyNumberFormat="1" applyFont="1" applyFill="1" applyBorder="1" applyAlignment="1">
      <alignment horizontal="right" vertical="center" indent="5"/>
    </xf>
    <xf numFmtId="164" fontId="4" fillId="2" borderId="8" xfId="0" applyNumberFormat="1" applyFont="1" applyFill="1" applyBorder="1" applyAlignment="1">
      <alignment horizontal="right" vertical="center" indent="5"/>
    </xf>
    <xf numFmtId="3" fontId="3" fillId="2" borderId="9" xfId="0" applyNumberFormat="1" applyFont="1" applyFill="1" applyBorder="1" applyAlignment="1">
      <alignment horizontal="right" vertical="center" indent="5"/>
    </xf>
    <xf numFmtId="3" fontId="3" fillId="0" borderId="0" xfId="0" applyNumberFormat="1" applyFont="1" applyAlignment="1">
      <alignment horizontal="right" vertical="center" indent="5"/>
    </xf>
    <xf numFmtId="3" fontId="3" fillId="0" borderId="2" xfId="0" applyNumberFormat="1" applyFont="1" applyBorder="1" applyAlignment="1">
      <alignment horizontal="right" vertical="center" indent="5"/>
    </xf>
    <xf numFmtId="164" fontId="3" fillId="2" borderId="1" xfId="0" applyNumberFormat="1" applyFont="1" applyFill="1" applyBorder="1" applyAlignment="1">
      <alignment horizontal="right" vertical="center" indent="5"/>
    </xf>
    <xf numFmtId="164" fontId="3" fillId="0" borderId="2" xfId="0" applyNumberFormat="1" applyFont="1" applyBorder="1" applyAlignment="1">
      <alignment horizontal="right" vertical="center" indent="5"/>
    </xf>
    <xf numFmtId="164" fontId="3" fillId="0" borderId="5" xfId="0" applyNumberFormat="1" applyFont="1" applyBorder="1" applyAlignment="1">
      <alignment horizontal="right" vertical="center" indent="5"/>
    </xf>
    <xf numFmtId="164" fontId="3" fillId="2" borderId="7" xfId="0" applyNumberFormat="1" applyFont="1" applyFill="1" applyBorder="1" applyAlignment="1">
      <alignment horizontal="right" vertical="center" indent="5"/>
    </xf>
    <xf numFmtId="164" fontId="2" fillId="0" borderId="1" xfId="0" applyNumberFormat="1" applyFont="1" applyBorder="1" applyAlignment="1">
      <alignment horizontal="right" vertical="center" indent="5"/>
    </xf>
    <xf numFmtId="164" fontId="2" fillId="0" borderId="7" xfId="0" applyNumberFormat="1" applyFont="1" applyBorder="1" applyAlignment="1">
      <alignment horizontal="right" vertical="center" indent="5"/>
    </xf>
    <xf numFmtId="164" fontId="2" fillId="3" borderId="2" xfId="0" applyNumberFormat="1" applyFont="1" applyFill="1" applyBorder="1" applyAlignment="1">
      <alignment horizontal="right" vertical="center" indent="5"/>
    </xf>
    <xf numFmtId="164" fontId="2" fillId="3" borderId="5" xfId="0" applyNumberFormat="1" applyFont="1" applyFill="1" applyBorder="1" applyAlignment="1">
      <alignment horizontal="right" vertical="center" indent="5"/>
    </xf>
    <xf numFmtId="164" fontId="2" fillId="0" borderId="2" xfId="0" applyNumberFormat="1" applyFont="1" applyBorder="1" applyAlignment="1">
      <alignment horizontal="right" vertical="center" indent="5"/>
    </xf>
    <xf numFmtId="164" fontId="2" fillId="0" borderId="5" xfId="0" applyNumberFormat="1" applyFont="1" applyBorder="1" applyAlignment="1">
      <alignment horizontal="right" vertical="center" indent="5"/>
    </xf>
    <xf numFmtId="0" fontId="0" fillId="3" borderId="21" xfId="0" applyFill="1" applyBorder="1" applyAlignment="1">
      <alignment vertical="center"/>
    </xf>
    <xf numFmtId="3" fontId="12" fillId="3" borderId="22" xfId="12" applyNumberFormat="1" applyFont="1" applyFill="1" applyBorder="1" applyAlignment="1">
      <alignment horizontal="right" vertical="center" wrapText="1" indent="5"/>
    </xf>
    <xf numFmtId="3" fontId="0" fillId="3" borderId="21" xfId="0" applyNumberFormat="1" applyFill="1" applyBorder="1" applyAlignment="1">
      <alignment horizontal="right" vertical="center" indent="5"/>
    </xf>
    <xf numFmtId="3" fontId="12" fillId="3" borderId="23" xfId="12" applyNumberFormat="1" applyFont="1" applyFill="1" applyBorder="1" applyAlignment="1">
      <alignment horizontal="right" vertical="center" wrapText="1" indent="5"/>
    </xf>
    <xf numFmtId="3" fontId="12" fillId="3" borderId="18" xfId="12" applyNumberFormat="1" applyFont="1" applyFill="1" applyBorder="1" applyAlignment="1">
      <alignment horizontal="right" vertical="center" wrapText="1" indent="5"/>
    </xf>
    <xf numFmtId="3" fontId="12" fillId="3" borderId="21" xfId="12" applyNumberFormat="1" applyFont="1" applyFill="1" applyBorder="1" applyAlignment="1">
      <alignment horizontal="right" vertical="center" wrapText="1" indent="5"/>
    </xf>
    <xf numFmtId="3" fontId="0" fillId="3" borderId="20" xfId="0" applyNumberFormat="1" applyFill="1" applyBorder="1" applyAlignment="1">
      <alignment horizontal="right" vertical="center" indent="5"/>
    </xf>
    <xf numFmtId="3" fontId="0" fillId="3" borderId="18" xfId="0" applyNumberFormat="1" applyFill="1" applyBorder="1" applyAlignment="1">
      <alignment horizontal="right" vertical="center" indent="5"/>
    </xf>
    <xf numFmtId="0" fontId="12" fillId="3" borderId="21" xfId="13" applyFont="1" applyFill="1" applyBorder="1" applyAlignment="1">
      <alignment horizontal="right" vertical="center" wrapText="1" indent="5"/>
    </xf>
    <xf numFmtId="164" fontId="2" fillId="3" borderId="21" xfId="0" applyNumberFormat="1" applyFont="1" applyFill="1" applyBorder="1" applyAlignment="1">
      <alignment horizontal="right" vertical="center" indent="5"/>
    </xf>
    <xf numFmtId="3" fontId="2" fillId="2" borderId="9" xfId="0" applyNumberFormat="1" applyFont="1" applyFill="1" applyBorder="1" applyAlignment="1">
      <alignment horizontal="right" vertical="center" indent="5"/>
    </xf>
    <xf numFmtId="3" fontId="2" fillId="2" borderId="4" xfId="0" applyNumberFormat="1" applyFont="1" applyFill="1" applyBorder="1" applyAlignment="1">
      <alignment horizontal="right" vertical="center" indent="5"/>
    </xf>
    <xf numFmtId="3" fontId="0" fillId="2" borderId="9" xfId="0" applyNumberFormat="1" applyFill="1" applyBorder="1" applyAlignment="1">
      <alignment horizontal="right" vertical="center" indent="5"/>
    </xf>
    <xf numFmtId="164" fontId="2" fillId="2" borderId="9" xfId="0" applyNumberFormat="1" applyFont="1" applyFill="1" applyBorder="1" applyAlignment="1">
      <alignment horizontal="right" vertical="center" indent="5"/>
    </xf>
    <xf numFmtId="164" fontId="2" fillId="2" borderId="1" xfId="0" applyNumberFormat="1" applyFont="1" applyFill="1" applyBorder="1" applyAlignment="1">
      <alignment horizontal="right" vertical="center" indent="5"/>
    </xf>
    <xf numFmtId="3" fontId="2" fillId="0" borderId="4" xfId="0" applyNumberFormat="1" applyFont="1" applyBorder="1" applyAlignment="1">
      <alignment horizontal="right" vertical="center" indent="5"/>
    </xf>
    <xf numFmtId="3" fontId="2" fillId="0" borderId="2" xfId="0" applyNumberFormat="1" applyFont="1" applyBorder="1" applyAlignment="1">
      <alignment horizontal="right" vertical="center" indent="5"/>
    </xf>
    <xf numFmtId="3" fontId="2" fillId="0" borderId="0" xfId="0" applyNumberFormat="1" applyFont="1" applyAlignment="1">
      <alignment horizontal="right" vertical="center" indent="5"/>
    </xf>
    <xf numFmtId="164" fontId="2" fillId="0" borderId="4" xfId="0" applyNumberFormat="1" applyFont="1" applyBorder="1" applyAlignment="1">
      <alignment horizontal="right" vertical="center" indent="5"/>
    </xf>
    <xf numFmtId="0" fontId="6" fillId="2" borderId="21" xfId="7" applyFont="1" applyFill="1" applyBorder="1" applyAlignment="1">
      <alignment vertical="center"/>
    </xf>
    <xf numFmtId="3" fontId="2" fillId="2" borderId="18" xfId="0" applyNumberFormat="1" applyFont="1" applyFill="1" applyBorder="1" applyAlignment="1">
      <alignment horizontal="right" vertical="center" indent="5"/>
    </xf>
    <xf numFmtId="3" fontId="2" fillId="2" borderId="21" xfId="0" applyNumberFormat="1" applyFont="1" applyFill="1" applyBorder="1" applyAlignment="1">
      <alignment horizontal="right" vertical="center" indent="5"/>
    </xf>
    <xf numFmtId="3" fontId="2" fillId="2" borderId="20" xfId="0" applyNumberFormat="1" applyFont="1" applyFill="1" applyBorder="1" applyAlignment="1">
      <alignment horizontal="right" vertical="center" indent="5"/>
    </xf>
    <xf numFmtId="164" fontId="2" fillId="2" borderId="18" xfId="0" applyNumberFormat="1" applyFont="1" applyFill="1" applyBorder="1" applyAlignment="1">
      <alignment horizontal="right" vertical="center" indent="5"/>
    </xf>
    <xf numFmtId="164" fontId="2" fillId="2" borderId="21" xfId="0" applyNumberFormat="1" applyFont="1" applyFill="1" applyBorder="1" applyAlignment="1">
      <alignment horizontal="right" vertical="center" indent="5"/>
    </xf>
    <xf numFmtId="0" fontId="1" fillId="0" borderId="0" xfId="20"/>
    <xf numFmtId="0" fontId="15" fillId="5" borderId="0" xfId="20" applyFont="1" applyFill="1" applyAlignment="1">
      <alignment horizontal="center" vertical="center" wrapText="1"/>
    </xf>
    <xf numFmtId="0" fontId="15" fillId="5" borderId="4" xfId="20" applyFont="1" applyFill="1" applyBorder="1" applyAlignment="1">
      <alignment horizontal="center" vertical="center" wrapText="1"/>
    </xf>
    <xf numFmtId="0" fontId="15" fillId="5" borderId="2" xfId="20" applyFont="1" applyFill="1" applyBorder="1" applyAlignment="1">
      <alignment horizontal="center" vertical="center"/>
    </xf>
    <xf numFmtId="0" fontId="1" fillId="0" borderId="2" xfId="20" applyBorder="1" applyAlignment="1">
      <alignment vertical="center"/>
    </xf>
    <xf numFmtId="3" fontId="1" fillId="0" borderId="1" xfId="20" applyNumberFormat="1" applyBorder="1" applyAlignment="1">
      <alignment horizontal="right" vertical="center" indent="5"/>
    </xf>
    <xf numFmtId="3" fontId="1" fillId="0" borderId="3" xfId="20" applyNumberFormat="1" applyBorder="1" applyAlignment="1">
      <alignment horizontal="right" vertical="center" indent="5"/>
    </xf>
    <xf numFmtId="3" fontId="1" fillId="0" borderId="9" xfId="20" applyNumberFormat="1" applyBorder="1" applyAlignment="1">
      <alignment horizontal="right" vertical="center" indent="5"/>
    </xf>
    <xf numFmtId="164" fontId="1" fillId="0" borderId="1" xfId="20" applyNumberFormat="1" applyBorder="1" applyAlignment="1">
      <alignment horizontal="right" vertical="center" indent="5"/>
    </xf>
    <xf numFmtId="164" fontId="1" fillId="0" borderId="7" xfId="20" applyNumberFormat="1" applyBorder="1" applyAlignment="1">
      <alignment horizontal="right" vertical="center" indent="5"/>
    </xf>
    <xf numFmtId="164" fontId="1" fillId="0" borderId="0" xfId="20" applyNumberFormat="1"/>
    <xf numFmtId="0" fontId="1" fillId="3" borderId="2" xfId="20" applyFill="1" applyBorder="1" applyAlignment="1">
      <alignment vertical="center"/>
    </xf>
    <xf numFmtId="3" fontId="1" fillId="3" borderId="2" xfId="20" applyNumberFormat="1" applyFill="1" applyBorder="1" applyAlignment="1">
      <alignment horizontal="right" vertical="center" indent="5"/>
    </xf>
    <xf numFmtId="3" fontId="1" fillId="3" borderId="0" xfId="20" applyNumberFormat="1" applyFill="1" applyAlignment="1">
      <alignment horizontal="right" vertical="center" indent="5"/>
    </xf>
    <xf numFmtId="3" fontId="1" fillId="3" borderId="4" xfId="20" applyNumberFormat="1" applyFill="1" applyBorder="1" applyAlignment="1">
      <alignment horizontal="right" vertical="center" indent="5"/>
    </xf>
    <xf numFmtId="164" fontId="1" fillId="3" borderId="2" xfId="20" applyNumberFormat="1" applyFill="1" applyBorder="1" applyAlignment="1">
      <alignment horizontal="right" vertical="center" indent="5"/>
    </xf>
    <xf numFmtId="164" fontId="1" fillId="3" borderId="5" xfId="20" applyNumberFormat="1" applyFill="1" applyBorder="1" applyAlignment="1">
      <alignment horizontal="right" vertical="center" indent="5"/>
    </xf>
    <xf numFmtId="3" fontId="1" fillId="0" borderId="2" xfId="20" applyNumberFormat="1" applyBorder="1" applyAlignment="1">
      <alignment horizontal="right" vertical="center" indent="5"/>
    </xf>
    <xf numFmtId="3" fontId="1" fillId="0" borderId="0" xfId="20" applyNumberFormat="1" applyAlignment="1">
      <alignment horizontal="right" vertical="center" indent="5"/>
    </xf>
    <xf numFmtId="3" fontId="1" fillId="0" borderId="4" xfId="20" applyNumberFormat="1" applyBorder="1" applyAlignment="1">
      <alignment horizontal="right" vertical="center" indent="5"/>
    </xf>
    <xf numFmtId="164" fontId="1" fillId="0" borderId="2" xfId="20" applyNumberFormat="1" applyBorder="1" applyAlignment="1">
      <alignment horizontal="right" vertical="center" indent="5"/>
    </xf>
    <xf numFmtId="164" fontId="1" fillId="0" borderId="5" xfId="20" applyNumberFormat="1" applyBorder="1" applyAlignment="1">
      <alignment horizontal="right" vertical="center" indent="5"/>
    </xf>
    <xf numFmtId="0" fontId="1" fillId="3" borderId="25" xfId="20" applyFill="1" applyBorder="1" applyAlignment="1">
      <alignment vertical="center"/>
    </xf>
    <xf numFmtId="3" fontId="12" fillId="3" borderId="26" xfId="12" applyNumberFormat="1" applyFont="1" applyFill="1" applyBorder="1" applyAlignment="1">
      <alignment horizontal="right" vertical="center" wrapText="1" indent="5"/>
    </xf>
    <xf numFmtId="3" fontId="1" fillId="3" borderId="25" xfId="20" applyNumberFormat="1" applyFill="1" applyBorder="1" applyAlignment="1">
      <alignment horizontal="right" vertical="center" indent="5"/>
    </xf>
    <xf numFmtId="3" fontId="12" fillId="3" borderId="27" xfId="12" applyNumberFormat="1" applyFont="1" applyFill="1" applyBorder="1" applyAlignment="1">
      <alignment horizontal="right" vertical="center" wrapText="1" indent="5"/>
    </xf>
    <xf numFmtId="3" fontId="12" fillId="3" borderId="28" xfId="12" applyNumberFormat="1" applyFont="1" applyFill="1" applyBorder="1" applyAlignment="1">
      <alignment horizontal="right" vertical="center" wrapText="1" indent="5"/>
    </xf>
    <xf numFmtId="3" fontId="12" fillId="3" borderId="25" xfId="12" applyNumberFormat="1" applyFont="1" applyFill="1" applyBorder="1" applyAlignment="1">
      <alignment horizontal="right" vertical="center" wrapText="1" indent="5"/>
    </xf>
    <xf numFmtId="3" fontId="1" fillId="3" borderId="24" xfId="20" applyNumberFormat="1" applyFill="1" applyBorder="1" applyAlignment="1">
      <alignment horizontal="right" vertical="center" indent="5"/>
    </xf>
    <xf numFmtId="3" fontId="1" fillId="3" borderId="28" xfId="20" applyNumberFormat="1" applyFill="1" applyBorder="1" applyAlignment="1">
      <alignment horizontal="right" vertical="center" indent="5"/>
    </xf>
    <xf numFmtId="164" fontId="1" fillId="3" borderId="25" xfId="20" applyNumberFormat="1" applyFill="1" applyBorder="1" applyAlignment="1">
      <alignment horizontal="right" vertical="center" indent="5"/>
    </xf>
    <xf numFmtId="3" fontId="1" fillId="2" borderId="9" xfId="20" applyNumberFormat="1" applyFill="1" applyBorder="1" applyAlignment="1">
      <alignment horizontal="right" vertical="center" indent="5"/>
    </xf>
    <xf numFmtId="3" fontId="1" fillId="2" borderId="4" xfId="20" applyNumberFormat="1" applyFill="1" applyBorder="1" applyAlignment="1">
      <alignment horizontal="right" vertical="center" indent="5"/>
    </xf>
    <xf numFmtId="164" fontId="1" fillId="2" borderId="9" xfId="20" applyNumberFormat="1" applyFill="1" applyBorder="1" applyAlignment="1">
      <alignment horizontal="right" vertical="center" indent="5"/>
    </xf>
    <xf numFmtId="164" fontId="1" fillId="2" borderId="1" xfId="20" applyNumberFormat="1" applyFill="1" applyBorder="1" applyAlignment="1">
      <alignment horizontal="right" vertical="center" indent="5"/>
    </xf>
    <xf numFmtId="164" fontId="1" fillId="0" borderId="4" xfId="20" applyNumberFormat="1" applyBorder="1" applyAlignment="1">
      <alignment horizontal="right" vertical="center" indent="5"/>
    </xf>
    <xf numFmtId="0" fontId="6" fillId="2" borderId="25" xfId="7" applyFont="1" applyFill="1" applyBorder="1" applyAlignment="1">
      <alignment vertical="center"/>
    </xf>
    <xf numFmtId="3" fontId="1" fillId="2" borderId="28" xfId="20" applyNumberFormat="1" applyFill="1" applyBorder="1" applyAlignment="1">
      <alignment horizontal="right" vertical="center" indent="5"/>
    </xf>
    <xf numFmtId="3" fontId="1" fillId="2" borderId="25" xfId="20" applyNumberFormat="1" applyFill="1" applyBorder="1" applyAlignment="1">
      <alignment horizontal="right" vertical="center" indent="5"/>
    </xf>
    <xf numFmtId="3" fontId="1" fillId="2" borderId="24" xfId="20" applyNumberFormat="1" applyFill="1" applyBorder="1" applyAlignment="1">
      <alignment horizontal="right" vertical="center" indent="5"/>
    </xf>
    <xf numFmtId="164" fontId="1" fillId="2" borderId="28" xfId="20" applyNumberFormat="1" applyFill="1" applyBorder="1" applyAlignment="1">
      <alignment horizontal="right" vertical="center" indent="5"/>
    </xf>
    <xf numFmtId="164" fontId="1" fillId="2" borderId="25" xfId="20" applyNumberFormat="1" applyFill="1" applyBorder="1" applyAlignment="1">
      <alignment horizontal="right" vertical="center" indent="5"/>
    </xf>
    <xf numFmtId="3" fontId="12" fillId="0" borderId="1" xfId="13" applyNumberFormat="1" applyFont="1" applyBorder="1" applyAlignment="1">
      <alignment horizontal="right" vertical="center" wrapText="1" indent="5"/>
    </xf>
    <xf numFmtId="3" fontId="12" fillId="3" borderId="2" xfId="13" applyNumberFormat="1" applyFont="1" applyFill="1" applyBorder="1" applyAlignment="1">
      <alignment horizontal="right" vertical="center" wrapText="1" indent="5"/>
    </xf>
    <xf numFmtId="3" fontId="12" fillId="0" borderId="2" xfId="13" applyNumberFormat="1" applyFont="1" applyBorder="1" applyAlignment="1">
      <alignment horizontal="right" vertical="center" wrapText="1" indent="5"/>
    </xf>
    <xf numFmtId="3" fontId="12" fillId="3" borderId="25" xfId="13" applyNumberFormat="1" applyFont="1" applyFill="1" applyBorder="1" applyAlignment="1">
      <alignment horizontal="right" vertical="center" wrapText="1" indent="5"/>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3" fillId="8" borderId="4" xfId="18" applyFont="1" applyFill="1" applyBorder="1" applyAlignment="1">
      <alignment horizontal="left" vertical="center" wrapText="1" indent="1"/>
    </xf>
    <xf numFmtId="0" fontId="23" fillId="8" borderId="0" xfId="18" applyFont="1" applyFill="1" applyBorder="1" applyAlignment="1">
      <alignment horizontal="left" vertical="center" wrapText="1" indent="1"/>
    </xf>
    <xf numFmtId="0" fontId="23" fillId="8" borderId="5" xfId="18" applyFont="1" applyFill="1" applyBorder="1" applyAlignment="1">
      <alignment horizontal="left" vertical="center" wrapText="1" indent="1"/>
    </xf>
    <xf numFmtId="0" fontId="23" fillId="0" borderId="4" xfId="18" applyFont="1" applyBorder="1" applyAlignment="1">
      <alignment horizontal="left" vertical="center" wrapText="1" indent="1"/>
    </xf>
    <xf numFmtId="0" fontId="23" fillId="0" borderId="0" xfId="18" applyFont="1" applyBorder="1" applyAlignment="1">
      <alignment horizontal="left" vertical="center" wrapText="1" indent="1"/>
    </xf>
    <xf numFmtId="0" fontId="23" fillId="0" borderId="5" xfId="18" applyFont="1" applyBorder="1" applyAlignment="1">
      <alignment horizontal="left" vertical="center" wrapText="1" indent="1"/>
    </xf>
    <xf numFmtId="0" fontId="0" fillId="0" borderId="0" xfId="0" applyAlignment="1">
      <alignment horizontal="center" vertical="center"/>
    </xf>
    <xf numFmtId="0" fontId="18" fillId="7" borderId="0" xfId="0" applyFont="1" applyFill="1" applyAlignment="1">
      <alignment horizontal="center" vertical="top"/>
    </xf>
    <xf numFmtId="0" fontId="19" fillId="7" borderId="0" xfId="0" applyFont="1" applyFill="1" applyAlignment="1">
      <alignment horizontal="center" vertical="top"/>
    </xf>
    <xf numFmtId="0" fontId="20" fillId="0" borderId="0" xfId="0" applyFont="1" applyAlignment="1">
      <alignment horizontal="center" vertical="center"/>
    </xf>
    <xf numFmtId="0" fontId="21" fillId="0" borderId="0" xfId="0" applyFont="1" applyAlignment="1">
      <alignment horizontal="center" vertical="center"/>
    </xf>
    <xf numFmtId="0" fontId="22" fillId="2" borderId="17" xfId="0" applyFont="1" applyFill="1" applyBorder="1" applyAlignment="1">
      <alignment horizontal="center" vertical="center"/>
    </xf>
    <xf numFmtId="0" fontId="23" fillId="0" borderId="18" xfId="18" applyFont="1" applyBorder="1" applyAlignment="1">
      <alignment horizontal="left" vertical="center" wrapText="1" indent="1"/>
    </xf>
    <xf numFmtId="0" fontId="23" fillId="0" borderId="20" xfId="18" applyFont="1" applyBorder="1" applyAlignment="1">
      <alignment horizontal="left" vertical="center" wrapText="1" indent="1"/>
    </xf>
    <xf numFmtId="0" fontId="23" fillId="0" borderId="19" xfId="18" applyFont="1" applyBorder="1" applyAlignment="1">
      <alignment horizontal="left" vertical="center" wrapText="1" indent="1"/>
    </xf>
    <xf numFmtId="0" fontId="13" fillId="7" borderId="0" xfId="19" applyFill="1" applyBorder="1" applyAlignment="1">
      <alignment horizontal="left" wrapText="1"/>
    </xf>
    <xf numFmtId="0" fontId="16" fillId="2" borderId="14" xfId="20" applyFont="1" applyFill="1" applyBorder="1" applyAlignment="1">
      <alignment horizontal="center" vertical="center" wrapText="1"/>
    </xf>
    <xf numFmtId="0" fontId="16" fillId="2" borderId="15" xfId="20" applyFont="1" applyFill="1" applyBorder="1" applyAlignment="1">
      <alignment horizontal="center" vertical="center" wrapText="1"/>
    </xf>
    <xf numFmtId="0" fontId="16" fillId="2" borderId="16" xfId="20" applyFont="1" applyFill="1" applyBorder="1" applyAlignment="1">
      <alignment horizontal="center" vertical="center" wrapText="1"/>
    </xf>
    <xf numFmtId="0" fontId="16" fillId="2" borderId="14" xfId="20" applyFont="1" applyFill="1" applyBorder="1" applyAlignment="1">
      <alignment horizontal="center" vertical="center"/>
    </xf>
    <xf numFmtId="0" fontId="16" fillId="2" borderId="15" xfId="20" applyFont="1" applyFill="1" applyBorder="1" applyAlignment="1">
      <alignment horizontal="center" vertical="center"/>
    </xf>
    <xf numFmtId="0" fontId="16" fillId="2" borderId="16" xfId="20" applyFont="1" applyFill="1" applyBorder="1" applyAlignment="1">
      <alignment horizontal="center" vertical="center"/>
    </xf>
    <xf numFmtId="0" fontId="17" fillId="0" borderId="24" xfId="20" applyFont="1" applyBorder="1" applyAlignment="1">
      <alignment horizontal="left" vertical="center" wrapText="1"/>
    </xf>
    <xf numFmtId="0" fontId="7" fillId="4" borderId="1" xfId="20" applyFont="1" applyFill="1" applyBorder="1" applyAlignment="1">
      <alignment horizontal="center" vertical="center" wrapText="1"/>
    </xf>
    <xf numFmtId="0" fontId="7" fillId="4" borderId="2" xfId="20" applyFont="1" applyFill="1" applyBorder="1" applyAlignment="1">
      <alignment horizontal="center" vertical="center" wrapText="1"/>
    </xf>
    <xf numFmtId="0" fontId="7" fillId="4" borderId="25" xfId="20" applyFont="1" applyFill="1" applyBorder="1" applyAlignment="1">
      <alignment horizontal="center" vertical="center" wrapText="1"/>
    </xf>
    <xf numFmtId="0" fontId="15" fillId="5" borderId="1" xfId="20" applyFont="1" applyFill="1" applyBorder="1" applyAlignment="1">
      <alignment horizontal="center" vertical="center" wrapText="1"/>
    </xf>
    <xf numFmtId="0" fontId="15" fillId="5" borderId="25" xfId="20" applyFont="1" applyFill="1" applyBorder="1" applyAlignment="1">
      <alignment horizontal="center" vertical="center" wrapText="1"/>
    </xf>
    <xf numFmtId="0" fontId="11" fillId="6" borderId="3" xfId="20" applyFont="1" applyFill="1" applyBorder="1" applyAlignment="1">
      <alignment horizontal="center" vertical="center" wrapText="1"/>
    </xf>
    <xf numFmtId="0" fontId="11" fillId="6" borderId="9" xfId="20" applyFont="1" applyFill="1" applyBorder="1" applyAlignment="1">
      <alignment horizontal="center" vertical="center" wrapText="1"/>
    </xf>
    <xf numFmtId="0" fontId="11" fillId="6" borderId="1" xfId="20" applyFont="1" applyFill="1" applyBorder="1" applyAlignment="1">
      <alignment horizontal="center" vertical="center" wrapText="1"/>
    </xf>
    <xf numFmtId="0" fontId="11" fillId="6" borderId="2" xfId="20" applyFont="1" applyFill="1" applyBorder="1" applyAlignment="1">
      <alignment horizontal="center" vertical="center" wrapText="1"/>
    </xf>
    <xf numFmtId="0" fontId="11" fillId="6" borderId="7" xfId="20" applyFont="1" applyFill="1" applyBorder="1" applyAlignment="1">
      <alignment horizontal="center" vertical="center" wrapText="1"/>
    </xf>
    <xf numFmtId="0" fontId="1" fillId="0" borderId="3" xfId="20" applyBorder="1" applyAlignment="1">
      <alignment horizontal="left" wrapText="1"/>
    </xf>
    <xf numFmtId="0" fontId="1" fillId="0" borderId="0" xfId="20" applyAlignment="1">
      <alignment horizontal="left" wrapText="1"/>
    </xf>
    <xf numFmtId="0" fontId="0" fillId="0" borderId="0" xfId="0" applyAlignment="1">
      <alignment horizontal="left" wrapText="1"/>
    </xf>
    <xf numFmtId="0" fontId="11" fillId="6" borderId="9"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0" fillId="0" borderId="3" xfId="0" applyBorder="1" applyAlignment="1">
      <alignment horizontal="left" wrapText="1"/>
    </xf>
    <xf numFmtId="0" fontId="17" fillId="0" borderId="20" xfId="0" applyFont="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0" borderId="0" xfId="0" applyAlignment="1">
      <alignment horizontal="left" vertical="top" wrapText="1"/>
    </xf>
    <xf numFmtId="0" fontId="17" fillId="0" borderId="11" xfId="0" applyFont="1" applyBorder="1" applyAlignment="1">
      <alignment horizontal="left" vertical="center" wrapText="1"/>
    </xf>
  </cellXfs>
  <cellStyles count="21">
    <cellStyle name="Besuchter Hyperlink" xfId="15" builtinId="9" hidden="1"/>
    <cellStyle name="Besuchter Hyperlink" xfId="17" builtinId="9" hidden="1"/>
    <cellStyle name="Hyperlink" xfId="19" xr:uid="{A73CC154-D1E8-4F1D-A554-34402F49ADAB}"/>
    <cellStyle name="Link" xfId="14" builtinId="8" hidden="1"/>
    <cellStyle name="Link" xfId="16" builtinId="8" hidden="1"/>
    <cellStyle name="Link" xfId="18" builtinId="8"/>
    <cellStyle name="Standard" xfId="0" builtinId="0"/>
    <cellStyle name="Standard 10 2" xfId="1" xr:uid="{00000000-0005-0000-0000-000005000000}"/>
    <cellStyle name="Standard 2" xfId="2" xr:uid="{00000000-0005-0000-0000-000006000000}"/>
    <cellStyle name="Standard 21 2" xfId="7" xr:uid="{00000000-0005-0000-0000-000007000000}"/>
    <cellStyle name="Standard 3" xfId="20" xr:uid="{5D6A930D-E6C9-4EEA-998E-418D76DEBBB6}"/>
    <cellStyle name="Standard_Tab60_i11a2_lm15 2" xfId="12" xr:uid="{00000000-0005-0000-0000-000008000000}"/>
    <cellStyle name="Standard_Tab60_i11a2_lm15_1 2" xfId="13" xr:uid="{00000000-0005-0000-0000-000009000000}"/>
    <cellStyle name="style1490087704425" xfId="11" xr:uid="{00000000-0005-0000-0000-00000A000000}"/>
    <cellStyle name="style1490087704472" xfId="10" xr:uid="{00000000-0005-0000-0000-00000B000000}"/>
    <cellStyle name="style1490087704581" xfId="9" xr:uid="{00000000-0005-0000-0000-00000C000000}"/>
    <cellStyle name="style1490087704628" xfId="8" xr:uid="{00000000-0005-0000-0000-00000D000000}"/>
    <cellStyle name="style1490109065979" xfId="5" xr:uid="{00000000-0005-0000-0000-00000E000000}"/>
    <cellStyle name="style1490109066025" xfId="6" xr:uid="{00000000-0005-0000-0000-00000F000000}"/>
    <cellStyle name="style1490109066120" xfId="3" xr:uid="{00000000-0005-0000-0000-000010000000}"/>
    <cellStyle name="style1490109066167" xfId="4" xr:uid="{00000000-0005-0000-0000-000011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60_lr13"/></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12699</xdr:rowOff>
    </xdr:from>
    <xdr:to>
      <xdr:col>13</xdr:col>
      <xdr:colOff>317500</xdr:colOff>
      <xdr:row>69</xdr:row>
      <xdr:rowOff>195210</xdr:rowOff>
    </xdr:to>
    <xdr:pic>
      <xdr:nvPicPr>
        <xdr:cNvPr id="2" name="Bild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2699"/>
          <a:ext cx="11049000" cy="14203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6</xdr:col>
      <xdr:colOff>491240</xdr:colOff>
      <xdr:row>70</xdr:row>
      <xdr:rowOff>0</xdr:rowOff>
    </xdr:to>
    <xdr:pic>
      <xdr:nvPicPr>
        <xdr:cNvPr id="2" name="Bild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700" y="12700"/>
          <a:ext cx="12302240" cy="1581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196292</xdr:rowOff>
    </xdr:to>
    <xdr:pic>
      <xdr:nvPicPr>
        <xdr:cNvPr id="2" name="Bild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061700" cy="14217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381000</xdr:colOff>
      <xdr:row>70</xdr:row>
      <xdr:rowOff>60940</xdr:rowOff>
    </xdr:to>
    <xdr:pic>
      <xdr:nvPicPr>
        <xdr:cNvPr id="3" name="Bild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11112500" cy="14284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76199</xdr:rowOff>
    </xdr:from>
    <xdr:to>
      <xdr:col>12</xdr:col>
      <xdr:colOff>228600</xdr:colOff>
      <xdr:row>70</xdr:row>
      <xdr:rowOff>169790</xdr:rowOff>
    </xdr:to>
    <xdr:pic>
      <xdr:nvPicPr>
        <xdr:cNvPr id="4" name="Bild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2700" y="76199"/>
          <a:ext cx="10121900" cy="14317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12</xdr:col>
      <xdr:colOff>76200</xdr:colOff>
      <xdr:row>69</xdr:row>
      <xdr:rowOff>63254</xdr:rowOff>
    </xdr:to>
    <xdr:pic>
      <xdr:nvPicPr>
        <xdr:cNvPr id="3" name="Bild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5400" y="0"/>
          <a:ext cx="9956800" cy="14084054"/>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523B-F0A3-4277-BEBC-0F6A3E409C23}">
  <sheetPr>
    <tabColor rgb="FF00B0F0"/>
  </sheetPr>
  <dimension ref="A1:J21"/>
  <sheetViews>
    <sheetView tabSelected="1" workbookViewId="0">
      <selection activeCell="D8" sqref="D8:I8"/>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65"/>
      <c r="B1" s="65"/>
      <c r="C1" s="65"/>
      <c r="D1" s="65"/>
      <c r="E1" s="65"/>
      <c r="F1" s="65"/>
      <c r="G1" s="65"/>
      <c r="H1" s="65"/>
      <c r="I1" s="65"/>
      <c r="J1" s="65"/>
    </row>
    <row r="2" spans="1:10">
      <c r="A2" s="65"/>
      <c r="B2" s="189" t="s">
        <v>74</v>
      </c>
      <c r="C2" s="190"/>
      <c r="D2" s="190"/>
      <c r="E2" s="190"/>
      <c r="F2" s="190"/>
      <c r="G2" s="190"/>
      <c r="H2" s="190"/>
      <c r="I2" s="190"/>
      <c r="J2" s="65"/>
    </row>
    <row r="3" spans="1:10" ht="24" customHeight="1">
      <c r="A3" s="65"/>
      <c r="B3" s="190"/>
      <c r="C3" s="190"/>
      <c r="D3" s="190"/>
      <c r="E3" s="190"/>
      <c r="F3" s="190"/>
      <c r="G3" s="190"/>
      <c r="H3" s="190"/>
      <c r="I3" s="190"/>
      <c r="J3" s="65"/>
    </row>
    <row r="4" spans="1:10">
      <c r="A4" s="65"/>
      <c r="B4" s="191" t="s">
        <v>77</v>
      </c>
      <c r="C4" s="192"/>
      <c r="D4" s="192"/>
      <c r="E4" s="192"/>
      <c r="F4" s="192"/>
      <c r="G4" s="192"/>
      <c r="H4" s="192"/>
      <c r="I4" s="192"/>
      <c r="J4" s="65"/>
    </row>
    <row r="5" spans="1:10" ht="39.9" customHeight="1">
      <c r="A5" s="65"/>
      <c r="B5" s="192"/>
      <c r="C5" s="192"/>
      <c r="D5" s="192"/>
      <c r="E5" s="192"/>
      <c r="F5" s="192"/>
      <c r="G5" s="192"/>
      <c r="H5" s="192"/>
      <c r="I5" s="192"/>
      <c r="J5" s="65"/>
    </row>
    <row r="6" spans="1:10">
      <c r="A6" s="65"/>
      <c r="B6" s="193" t="s">
        <v>75</v>
      </c>
      <c r="C6" s="193"/>
      <c r="D6" s="193" t="s">
        <v>76</v>
      </c>
      <c r="E6" s="193"/>
      <c r="F6" s="193"/>
      <c r="G6" s="193"/>
      <c r="H6" s="193"/>
      <c r="I6" s="193"/>
      <c r="J6" s="65"/>
    </row>
    <row r="7" spans="1:10">
      <c r="A7" s="65"/>
      <c r="B7" s="193"/>
      <c r="C7" s="193"/>
      <c r="D7" s="193"/>
      <c r="E7" s="193"/>
      <c r="F7" s="193"/>
      <c r="G7" s="193"/>
      <c r="H7" s="193"/>
      <c r="I7" s="193"/>
      <c r="J7" s="65"/>
    </row>
    <row r="8" spans="1:10" ht="33.75" customHeight="1">
      <c r="A8" s="65"/>
      <c r="B8" s="178">
        <v>2023</v>
      </c>
      <c r="C8" s="179"/>
      <c r="D8" s="185" t="s">
        <v>95</v>
      </c>
      <c r="E8" s="186"/>
      <c r="F8" s="186"/>
      <c r="G8" s="186"/>
      <c r="H8" s="186"/>
      <c r="I8" s="187"/>
      <c r="J8" s="65"/>
    </row>
    <row r="9" spans="1:10" ht="33.75" customHeight="1">
      <c r="A9" s="65"/>
      <c r="B9" s="176">
        <v>2022</v>
      </c>
      <c r="C9" s="177"/>
      <c r="D9" s="182" t="s">
        <v>93</v>
      </c>
      <c r="E9" s="183"/>
      <c r="F9" s="183"/>
      <c r="G9" s="183"/>
      <c r="H9" s="183"/>
      <c r="I9" s="184"/>
      <c r="J9" s="65"/>
    </row>
    <row r="10" spans="1:10" ht="33.75" customHeight="1">
      <c r="A10" s="65"/>
      <c r="B10" s="178">
        <v>2021</v>
      </c>
      <c r="C10" s="179"/>
      <c r="D10" s="185" t="s">
        <v>83</v>
      </c>
      <c r="E10" s="186"/>
      <c r="F10" s="186"/>
      <c r="G10" s="186"/>
      <c r="H10" s="186"/>
      <c r="I10" s="187"/>
      <c r="J10" s="65"/>
    </row>
    <row r="11" spans="1:10" ht="33" customHeight="1">
      <c r="A11" s="65"/>
      <c r="B11" s="176">
        <v>2020</v>
      </c>
      <c r="C11" s="177"/>
      <c r="D11" s="182" t="s">
        <v>67</v>
      </c>
      <c r="E11" s="183"/>
      <c r="F11" s="183"/>
      <c r="G11" s="183"/>
      <c r="H11" s="183"/>
      <c r="I11" s="184"/>
      <c r="J11" s="65"/>
    </row>
    <row r="12" spans="1:10" ht="33.75" customHeight="1">
      <c r="A12" s="65"/>
      <c r="B12" s="178">
        <v>2019</v>
      </c>
      <c r="C12" s="179"/>
      <c r="D12" s="185" t="s">
        <v>70</v>
      </c>
      <c r="E12" s="186"/>
      <c r="F12" s="186"/>
      <c r="G12" s="186"/>
      <c r="H12" s="186"/>
      <c r="I12" s="187"/>
      <c r="J12" s="65"/>
    </row>
    <row r="13" spans="1:10" ht="34.5" customHeight="1">
      <c r="A13" s="65"/>
      <c r="B13" s="176">
        <v>2018</v>
      </c>
      <c r="C13" s="177"/>
      <c r="D13" s="182" t="s">
        <v>71</v>
      </c>
      <c r="E13" s="183"/>
      <c r="F13" s="183"/>
      <c r="G13" s="183"/>
      <c r="H13" s="183"/>
      <c r="I13" s="184"/>
      <c r="J13" s="65"/>
    </row>
    <row r="14" spans="1:10" ht="33" customHeight="1">
      <c r="A14" s="65"/>
      <c r="B14" s="178">
        <v>2017</v>
      </c>
      <c r="C14" s="179"/>
      <c r="D14" s="185" t="s">
        <v>72</v>
      </c>
      <c r="E14" s="186"/>
      <c r="F14" s="186"/>
      <c r="G14" s="186"/>
      <c r="H14" s="186"/>
      <c r="I14" s="187"/>
      <c r="J14" s="65"/>
    </row>
    <row r="15" spans="1:10" ht="33" customHeight="1">
      <c r="A15" s="65"/>
      <c r="B15" s="176">
        <v>2016</v>
      </c>
      <c r="C15" s="177"/>
      <c r="D15" s="182" t="s">
        <v>73</v>
      </c>
      <c r="E15" s="183"/>
      <c r="F15" s="183"/>
      <c r="G15" s="183"/>
      <c r="H15" s="183"/>
      <c r="I15" s="184"/>
      <c r="J15" s="65"/>
    </row>
    <row r="16" spans="1:10" ht="33" customHeight="1">
      <c r="A16" s="65"/>
      <c r="B16" s="178">
        <v>2015</v>
      </c>
      <c r="C16" s="188"/>
      <c r="D16" s="185" t="s">
        <v>78</v>
      </c>
      <c r="E16" s="186"/>
      <c r="F16" s="186"/>
      <c r="G16" s="186"/>
      <c r="H16" s="186"/>
      <c r="I16" s="186"/>
      <c r="J16" s="66"/>
    </row>
    <row r="17" spans="1:10" ht="32.25" customHeight="1">
      <c r="A17" s="65"/>
      <c r="B17" s="176">
        <v>2014</v>
      </c>
      <c r="C17" s="177"/>
      <c r="D17" s="182" t="s">
        <v>79</v>
      </c>
      <c r="E17" s="183"/>
      <c r="F17" s="183"/>
      <c r="G17" s="183"/>
      <c r="H17" s="183"/>
      <c r="I17" s="184"/>
      <c r="J17" s="65"/>
    </row>
    <row r="18" spans="1:10" ht="33" customHeight="1">
      <c r="A18" s="65"/>
      <c r="B18" s="178">
        <v>2012</v>
      </c>
      <c r="C18" s="179"/>
      <c r="D18" s="185" t="s">
        <v>80</v>
      </c>
      <c r="E18" s="186"/>
      <c r="F18" s="186"/>
      <c r="G18" s="186"/>
      <c r="H18" s="186"/>
      <c r="I18" s="187"/>
      <c r="J18" s="65"/>
    </row>
    <row r="19" spans="1:10" ht="31.5" customHeight="1">
      <c r="A19" s="65"/>
      <c r="B19" s="176">
        <v>2011</v>
      </c>
      <c r="C19" s="177"/>
      <c r="D19" s="182" t="s">
        <v>81</v>
      </c>
      <c r="E19" s="183"/>
      <c r="F19" s="183"/>
      <c r="G19" s="183"/>
      <c r="H19" s="183"/>
      <c r="I19" s="184"/>
      <c r="J19" s="65"/>
    </row>
    <row r="20" spans="1:10" ht="31.5" customHeight="1">
      <c r="A20" s="65"/>
      <c r="B20" s="180">
        <v>2010</v>
      </c>
      <c r="C20" s="181"/>
      <c r="D20" s="194" t="s">
        <v>82</v>
      </c>
      <c r="E20" s="195"/>
      <c r="F20" s="195"/>
      <c r="G20" s="195"/>
      <c r="H20" s="195"/>
      <c r="I20" s="196"/>
      <c r="J20" s="65"/>
    </row>
    <row r="21" spans="1:10" ht="33" customHeight="1">
      <c r="A21" s="65"/>
      <c r="B21" s="65"/>
      <c r="C21" s="65"/>
      <c r="D21" s="197"/>
      <c r="E21" s="197"/>
      <c r="F21" s="197"/>
      <c r="G21" s="197"/>
      <c r="H21" s="197"/>
      <c r="I21" s="197"/>
      <c r="J21" s="65"/>
    </row>
  </sheetData>
  <mergeCells count="31">
    <mergeCell ref="D17:I17"/>
    <mergeCell ref="D18:I18"/>
    <mergeCell ref="D19:I19"/>
    <mergeCell ref="D20:I20"/>
    <mergeCell ref="D21:I21"/>
    <mergeCell ref="B2:I3"/>
    <mergeCell ref="B4:I5"/>
    <mergeCell ref="D6:I7"/>
    <mergeCell ref="D11:I11"/>
    <mergeCell ref="D12:I12"/>
    <mergeCell ref="B6:C7"/>
    <mergeCell ref="B11:C11"/>
    <mergeCell ref="B12:C12"/>
    <mergeCell ref="B10:C10"/>
    <mergeCell ref="D10:I10"/>
    <mergeCell ref="B9:C9"/>
    <mergeCell ref="D9:I9"/>
    <mergeCell ref="B8:C8"/>
    <mergeCell ref="D8:I8"/>
    <mergeCell ref="D13:I13"/>
    <mergeCell ref="D14:I14"/>
    <mergeCell ref="D15:I15"/>
    <mergeCell ref="D16:I16"/>
    <mergeCell ref="B16:C16"/>
    <mergeCell ref="B17:C17"/>
    <mergeCell ref="B18:C18"/>
    <mergeCell ref="B19:C19"/>
    <mergeCell ref="B20:C20"/>
    <mergeCell ref="B13:C13"/>
    <mergeCell ref="B14:C14"/>
    <mergeCell ref="B15:C15"/>
  </mergeCells>
  <hyperlinks>
    <hyperlink ref="D11:I11" location="'01.03.2020'!A1" display="Tab60_i11a2_lm21: Pädagogisch Tätige in Kindertageseinrichtungen (mit Horten), die überwiegend in der Förderung von Kindern nach SGB VIII/SGB XII* in Kindertageseinrichtungen tätig sind, nach Qualifikationsniveau in den Bundesländern am 01.03.2020 (Anzahl; Anteil in %)" xr:uid="{B4DED957-09AD-4EC6-9955-6D01D2C82034}"/>
    <hyperlink ref="D12:I12" location="'01.03.2019'!A1" display="Tab60_i11a2_lm20: Pädagogisch Tätige in Kindertageseinrichtungen (mit Horten), die überwiegend in der Förderung von Kindern nach SGB VIII/SGB XII* in Kindertageseinrichtungen tätig sind, nach Qualifikationsniveau in den Bundesländern am 01.03.2019 (Anzahl absolut; Anteil in %)" xr:uid="{BE0A8C77-1F04-4D72-9F8A-1143AD70BD6C}"/>
    <hyperlink ref="D13:I13" location="'01.03.2018'!A1" display="Tab60_i11a2_lm19: Pädagogisch Tätige in Kindertageseinrichtungen (mit Horten), die überwiegend in der Förderung von Kindern nach SGB VIII/SGB XII* in Kindertageseinrichtungen tätig sind, nach Qualifikationsniveau in den Bundesländern am 01.03.2018 (Anzahl absolut; Anteil in %)" xr:uid="{33F21F6B-A5A5-4AEB-B31B-F597C6200072}"/>
    <hyperlink ref="D14:I14" location="'01.03.2017'!A1" display="Tab60_i11a2_lm18: Pädagogisch Tätige in Kindertageseinrichtungen (mit Horten), die überwiegend in der Förderung von Kindern nach SGB VIII/SGB XII* in Kindertageseinrichtungen tätig sind, nach Qualifikationsniveau in den Bundesländern am 01.03.2017 (Anzahl absolut; Anteil in %)" xr:uid="{36F4EA00-D017-4F24-90E4-CBE2D5C15FDA}"/>
    <hyperlink ref="D15:I15" location="'01.03.2016'!A1" display="Tab60_i11a2_lm17: Pädagogisch Tätige in Kindertageseinrichtungen (mit Horten), die überwiegend in der Förderung von Kindern nach SGB VIII/SGB XII* in Kindertageseinrichtungen tätig sind, nach Qualifikationsniveau in den Bundesländern am 01.03.2016 (Anzahl absolut; Anteil in %)" xr:uid="{CF67EE6D-EECB-4781-846E-61CFEA10CE59}"/>
    <hyperlink ref="D16:I16" location="'01.03.2015'!A1" display="Tab.60_LM16: Pädagogisch Tätige in Kindertageseinrichtungen (mit Horten), die überwiegend in der Förderung von Kindern nach SGB VIII/SGB XII* in Kindertageseinrichtungen tätig sind, nach Qualifikationsniveau in den Bundesländern am 01.03.2015 (Anzahl absolut; Anteil in %)" xr:uid="{4A6F816B-BF3C-4F78-828A-E03D70869257}"/>
    <hyperlink ref="D17:I17" location="'01.03.2014'!A1" display="Tab.60_LR15: Pädagogisch Tätige in Kindertageseinrichtungen (mit Horten), die überwiegend in der Förderung von Kindern nach SGB VIII/SGB XII* in Kindertageseinrichtungen tätig sind, nach Qualifikationsniveau in den Bundesländern am 01.03.2014 (Anzahl absolut; Anteil in %)" xr:uid="{0D076029-D64A-452F-A9F7-AA4C091A84B3}"/>
    <hyperlink ref="D18:I18" location="'01.03.2012'!A1" display="Tab.60_LR13: Pädagogisch Tätige in Kindertageseinrichtungen (mit Horten), die überwiegend in der Förderung von Kindern nach SGB VIII/SGB XII* in Kindertageseinrichtungen tätig sind, nach Qualifikationsniveau in den Bundesländern am 01.03.2012 (Anzahl absolut; Anteil in %)" xr:uid="{4A1F09F9-9EF5-4B6B-B37B-5E74D88BC2B7}"/>
    <hyperlink ref="D19:I19" location="'01.03.2011'!A1" display="Tab.60a_LM12: Tätige in Kindertageseinrichtungen (mit Horten), die überwiegend in der Förderung von Kindern nach SGB VIII/SGB XII* in Kindertageseinrichtungen tätig sind, nach Berufsausbildungsabschluss in den Bundesländern am 01.03.2011 (Anzahl absolut; Anteil in %)" xr:uid="{8F236A96-A9E5-4BFD-BF62-282B0C54030E}"/>
    <hyperlink ref="D20:I20" location="'01.03.2010'!A1" display="Tab.60a_LM11: Pädagogisch Tätige in Kindertageseinrichtungen (mit Horten), die überwiegend in der Förderung von Kindern nach SGB VIII/SGB XII* in Kindertageseinrichtungen tätig sind, nach Qualifikationsniveau in den Bundesländern am 01.03.2010 (Anzahl absolut; Anteil in %)" xr:uid="{3D7A40C8-EE74-4650-A31C-817DD89EAD06}"/>
    <hyperlink ref="D10:I10" location="'01.03.2021'!A1" display="Tab60_i11a2_lm22: Pädagogisch Tätige in Kindertageseinrichtungen (mit Horten), die überwiegend in der Förderung von Kindern nach SGB VIII/SGB XII* in Kindertageseinrichtungen tätig sind, nach Qualifikationsniveau in den Bundesländern am 01.03.2021** (Anzahl; Anteil in %)" xr:uid="{619077B4-5218-4A17-9484-E57AB10F8927}"/>
    <hyperlink ref="D9" location="'01.03.2022'!A1" display="Tab60_i11a2_lm23: Pädagogisch Tätige in Kindertageseinrichtungen (mit Horten), die überwiegend in der Förderung von Kindern nach SGB VIII/SGB XII* in Kindertageseinrichtungen tätig sind, nach Qualifikationsniveau in den Bundesländern am 01.03.2022 (Anzahl; Anteil in %)" xr:uid="{42BD58E4-DD9C-473D-96A2-7705573BD0D7}"/>
    <hyperlink ref="D8:I8" location="'01.03.2023'!A1" display="Tab60_i11a2_lm24: Pädagogisch Tätige in Kindertageseinrichtungen (mit Horten), die überwiegend in der Förderung von Kindern nach SGB VIII/SGB XII* in Kindertageseinrichtungen tätig sind, nach Qualifikationsniveau in den Bundesländern am 01.03.2023 (Anzahl; Anteil in %)" xr:uid="{67A731BA-45C9-48DF-9D7B-9C74E956B30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6417-1DE5-4E1B-B68F-739B88E4D9BE}">
  <sheetPr>
    <tabColor rgb="FF002060"/>
  </sheetPr>
  <dimension ref="B2:V29"/>
  <sheetViews>
    <sheetView zoomScale="55" zoomScaleNormal="55" workbookViewId="0">
      <selection activeCell="E20" sqref="E20"/>
    </sheetView>
  </sheetViews>
  <sheetFormatPr baseColWidth="10" defaultColWidth="9.3984375" defaultRowHeight="14.4"/>
  <cols>
    <col min="1" max="1" width="9.3984375" style="130"/>
    <col min="2" max="2" width="29.19921875" style="130" customWidth="1"/>
    <col min="3" max="21" width="20.19921875" style="130" customWidth="1"/>
    <col min="22" max="16384" width="9.3984375" style="130"/>
  </cols>
  <sheetData>
    <row r="2" spans="2:22" ht="15.45" customHeight="1">
      <c r="B2" s="204" t="s">
        <v>95</v>
      </c>
      <c r="C2" s="204"/>
      <c r="D2" s="204"/>
      <c r="E2" s="204"/>
      <c r="F2" s="204"/>
      <c r="G2" s="204"/>
      <c r="H2" s="204"/>
      <c r="I2" s="204"/>
      <c r="J2" s="204"/>
      <c r="K2" s="204"/>
      <c r="L2" s="204"/>
      <c r="M2" s="204"/>
      <c r="N2" s="204"/>
      <c r="O2" s="204"/>
      <c r="P2" s="204"/>
      <c r="Q2" s="204"/>
      <c r="R2" s="204"/>
      <c r="S2" s="204"/>
      <c r="T2" s="204"/>
      <c r="U2" s="204"/>
    </row>
    <row r="3" spans="2:22" ht="29.7" customHeight="1">
      <c r="B3" s="205" t="s">
        <v>19</v>
      </c>
      <c r="C3" s="208" t="s">
        <v>20</v>
      </c>
      <c r="D3" s="210" t="s">
        <v>21</v>
      </c>
      <c r="E3" s="210"/>
      <c r="F3" s="211" t="s">
        <v>22</v>
      </c>
      <c r="G3" s="210"/>
      <c r="H3" s="212" t="s">
        <v>45</v>
      </c>
      <c r="I3" s="210" t="s">
        <v>23</v>
      </c>
      <c r="J3" s="210"/>
      <c r="K3" s="212" t="s">
        <v>24</v>
      </c>
      <c r="L3" s="212" t="s">
        <v>25</v>
      </c>
      <c r="M3" s="211" t="s">
        <v>21</v>
      </c>
      <c r="N3" s="214"/>
      <c r="O3" s="211" t="s">
        <v>22</v>
      </c>
      <c r="P3" s="214"/>
      <c r="Q3" s="212" t="s">
        <v>45</v>
      </c>
      <c r="R3" s="211" t="s">
        <v>23</v>
      </c>
      <c r="S3" s="210"/>
      <c r="T3" s="212" t="s">
        <v>24</v>
      </c>
      <c r="U3" s="212" t="s">
        <v>25</v>
      </c>
    </row>
    <row r="4" spans="2:22" ht="137.25" customHeight="1">
      <c r="B4" s="206"/>
      <c r="C4" s="209"/>
      <c r="D4" s="131" t="s">
        <v>56</v>
      </c>
      <c r="E4" s="132" t="s">
        <v>57</v>
      </c>
      <c r="F4" s="132" t="s">
        <v>58</v>
      </c>
      <c r="G4" s="132" t="s">
        <v>59</v>
      </c>
      <c r="H4" s="213"/>
      <c r="I4" s="133" t="s">
        <v>28</v>
      </c>
      <c r="J4" s="131" t="s">
        <v>29</v>
      </c>
      <c r="K4" s="213"/>
      <c r="L4" s="213"/>
      <c r="M4" s="131" t="s">
        <v>56</v>
      </c>
      <c r="N4" s="132" t="s">
        <v>57</v>
      </c>
      <c r="O4" s="132" t="s">
        <v>58</v>
      </c>
      <c r="P4" s="132" t="s">
        <v>59</v>
      </c>
      <c r="Q4" s="213"/>
      <c r="R4" s="133" t="s">
        <v>28</v>
      </c>
      <c r="S4" s="131" t="s">
        <v>29</v>
      </c>
      <c r="T4" s="213"/>
      <c r="U4" s="213"/>
    </row>
    <row r="5" spans="2:22">
      <c r="B5" s="207"/>
      <c r="C5" s="198" t="s">
        <v>0</v>
      </c>
      <c r="D5" s="199"/>
      <c r="E5" s="199"/>
      <c r="F5" s="199"/>
      <c r="G5" s="199"/>
      <c r="H5" s="199"/>
      <c r="I5" s="199"/>
      <c r="J5" s="199"/>
      <c r="K5" s="199"/>
      <c r="L5" s="200"/>
      <c r="M5" s="201" t="s">
        <v>60</v>
      </c>
      <c r="N5" s="202"/>
      <c r="O5" s="202"/>
      <c r="P5" s="202"/>
      <c r="Q5" s="202"/>
      <c r="R5" s="202"/>
      <c r="S5" s="202"/>
      <c r="T5" s="202"/>
      <c r="U5" s="203"/>
    </row>
    <row r="6" spans="2:22">
      <c r="B6" s="134" t="s">
        <v>1</v>
      </c>
      <c r="C6" s="22">
        <v>1941</v>
      </c>
      <c r="D6" s="135">
        <v>138</v>
      </c>
      <c r="E6" s="24">
        <v>47</v>
      </c>
      <c r="F6" s="25">
        <v>598</v>
      </c>
      <c r="G6" s="22">
        <v>105</v>
      </c>
      <c r="H6" s="136">
        <v>75</v>
      </c>
      <c r="I6" s="137">
        <v>718</v>
      </c>
      <c r="J6" s="172">
        <v>112</v>
      </c>
      <c r="K6" s="136">
        <v>17</v>
      </c>
      <c r="L6" s="22">
        <v>131</v>
      </c>
      <c r="M6" s="138">
        <v>7.1097372488408039</v>
      </c>
      <c r="N6" s="138">
        <v>2.4214322514167956</v>
      </c>
      <c r="O6" s="138">
        <v>30.808861411643484</v>
      </c>
      <c r="P6" s="138">
        <v>5.4095826893353935</v>
      </c>
      <c r="Q6" s="138">
        <v>3.863987635239567</v>
      </c>
      <c r="R6" s="138">
        <v>36.991241628026792</v>
      </c>
      <c r="S6" s="138">
        <v>5.7702215352910873</v>
      </c>
      <c r="T6" s="138">
        <v>0.87583719732096854</v>
      </c>
      <c r="U6" s="139">
        <v>6.7490984028851102</v>
      </c>
      <c r="V6" s="140"/>
    </row>
    <row r="7" spans="2:22">
      <c r="B7" s="141" t="s">
        <v>2</v>
      </c>
      <c r="C7" s="33">
        <v>3897</v>
      </c>
      <c r="D7" s="142">
        <v>684</v>
      </c>
      <c r="E7" s="9">
        <v>253</v>
      </c>
      <c r="F7" s="33">
        <v>985</v>
      </c>
      <c r="G7" s="9">
        <v>1229</v>
      </c>
      <c r="H7" s="143">
        <v>214</v>
      </c>
      <c r="I7" s="144">
        <v>140</v>
      </c>
      <c r="J7" s="173" t="s">
        <v>38</v>
      </c>
      <c r="K7" s="143" t="s">
        <v>38</v>
      </c>
      <c r="L7" s="9" t="s">
        <v>38</v>
      </c>
      <c r="M7" s="145">
        <v>17.551963048498845</v>
      </c>
      <c r="N7" s="145">
        <v>6.4921734667693105</v>
      </c>
      <c r="O7" s="145">
        <v>25.275853220425969</v>
      </c>
      <c r="P7" s="145">
        <v>31.537079804978191</v>
      </c>
      <c r="Q7" s="145">
        <v>5.491403643828586</v>
      </c>
      <c r="R7" s="145">
        <v>3.5925070567102901</v>
      </c>
      <c r="S7" s="145" t="s">
        <v>38</v>
      </c>
      <c r="T7" s="145" t="s">
        <v>38</v>
      </c>
      <c r="U7" s="146" t="s">
        <v>38</v>
      </c>
      <c r="V7" s="140"/>
    </row>
    <row r="8" spans="2:22">
      <c r="B8" s="134" t="s">
        <v>3</v>
      </c>
      <c r="C8" s="37">
        <v>2743</v>
      </c>
      <c r="D8" s="147">
        <v>138</v>
      </c>
      <c r="E8" s="39">
        <v>228</v>
      </c>
      <c r="F8" s="37">
        <v>2086</v>
      </c>
      <c r="G8" s="39">
        <v>189</v>
      </c>
      <c r="H8" s="148">
        <v>19</v>
      </c>
      <c r="I8" s="149">
        <v>28</v>
      </c>
      <c r="J8" s="174" t="s">
        <v>38</v>
      </c>
      <c r="K8" s="148" t="s">
        <v>38</v>
      </c>
      <c r="L8" s="39" t="s">
        <v>38</v>
      </c>
      <c r="M8" s="150">
        <v>5.0309879693765946</v>
      </c>
      <c r="N8" s="150">
        <v>8.3120670798395917</v>
      </c>
      <c r="O8" s="150">
        <v>76.048122493620127</v>
      </c>
      <c r="P8" s="150">
        <v>6.8902661319722931</v>
      </c>
      <c r="Q8" s="150">
        <v>0.69267225665329935</v>
      </c>
      <c r="R8" s="150">
        <v>1.0207801676995989</v>
      </c>
      <c r="S8" s="150" t="s">
        <v>38</v>
      </c>
      <c r="T8" s="150" t="s">
        <v>38</v>
      </c>
      <c r="U8" s="151" t="s">
        <v>38</v>
      </c>
      <c r="V8" s="140"/>
    </row>
    <row r="9" spans="2:22">
      <c r="B9" s="141" t="s">
        <v>4</v>
      </c>
      <c r="C9" s="33">
        <v>404</v>
      </c>
      <c r="D9" s="142">
        <v>11</v>
      </c>
      <c r="E9" s="9">
        <v>21</v>
      </c>
      <c r="F9" s="33">
        <v>61</v>
      </c>
      <c r="G9" s="9">
        <v>252</v>
      </c>
      <c r="H9" s="143">
        <v>7</v>
      </c>
      <c r="I9" s="144">
        <v>28</v>
      </c>
      <c r="J9" s="173">
        <v>15</v>
      </c>
      <c r="K9" s="143">
        <v>3</v>
      </c>
      <c r="L9" s="9">
        <v>6</v>
      </c>
      <c r="M9" s="145">
        <v>2.722772277227723</v>
      </c>
      <c r="N9" s="145">
        <v>5.1980198019801982</v>
      </c>
      <c r="O9" s="145">
        <v>15.099009900990099</v>
      </c>
      <c r="P9" s="145">
        <v>62.376237623762378</v>
      </c>
      <c r="Q9" s="145">
        <v>1.7326732673267329</v>
      </c>
      <c r="R9" s="145">
        <v>6.9306930693069315</v>
      </c>
      <c r="S9" s="145">
        <v>3.7128712871287126</v>
      </c>
      <c r="T9" s="145">
        <v>0.74257425742574257</v>
      </c>
      <c r="U9" s="146">
        <v>1.4851485148514851</v>
      </c>
      <c r="V9" s="140"/>
    </row>
    <row r="10" spans="2:22">
      <c r="B10" s="134" t="s">
        <v>5</v>
      </c>
      <c r="C10" s="37">
        <v>329</v>
      </c>
      <c r="D10" s="147">
        <v>6</v>
      </c>
      <c r="E10" s="39" t="s">
        <v>38</v>
      </c>
      <c r="F10" s="37" t="s">
        <v>38</v>
      </c>
      <c r="G10" s="39">
        <v>14</v>
      </c>
      <c r="H10" s="148">
        <v>63</v>
      </c>
      <c r="I10" s="149" t="s">
        <v>38</v>
      </c>
      <c r="J10" s="174" t="s">
        <v>38</v>
      </c>
      <c r="K10" s="148" t="s">
        <v>38</v>
      </c>
      <c r="L10" s="39" t="s">
        <v>38</v>
      </c>
      <c r="M10" s="150">
        <v>1.8237082066869299</v>
      </c>
      <c r="N10" s="150" t="s">
        <v>38</v>
      </c>
      <c r="O10" s="150" t="s">
        <v>38</v>
      </c>
      <c r="P10" s="150">
        <v>4.2553191489361701</v>
      </c>
      <c r="Q10" s="150">
        <v>19.148936170212767</v>
      </c>
      <c r="R10" s="150" t="s">
        <v>38</v>
      </c>
      <c r="S10" s="150" t="s">
        <v>38</v>
      </c>
      <c r="T10" s="150" t="s">
        <v>38</v>
      </c>
      <c r="U10" s="151" t="s">
        <v>38</v>
      </c>
      <c r="V10" s="140"/>
    </row>
    <row r="11" spans="2:22">
      <c r="B11" s="141" t="s">
        <v>6</v>
      </c>
      <c r="C11" s="33">
        <v>908</v>
      </c>
      <c r="D11" s="142">
        <v>36</v>
      </c>
      <c r="E11" s="9">
        <v>16</v>
      </c>
      <c r="F11" s="33">
        <v>295</v>
      </c>
      <c r="G11" s="9">
        <v>395</v>
      </c>
      <c r="H11" s="143">
        <v>19</v>
      </c>
      <c r="I11" s="144">
        <v>12</v>
      </c>
      <c r="J11" s="173">
        <v>120</v>
      </c>
      <c r="K11" s="143">
        <v>9</v>
      </c>
      <c r="L11" s="9">
        <v>6</v>
      </c>
      <c r="M11" s="145">
        <v>3.9647577092511015</v>
      </c>
      <c r="N11" s="145">
        <v>1.7621145374449341</v>
      </c>
      <c r="O11" s="145">
        <v>32.48898678414097</v>
      </c>
      <c r="P11" s="145">
        <v>43.502202643171806</v>
      </c>
      <c r="Q11" s="145">
        <v>2.0925110132158591</v>
      </c>
      <c r="R11" s="145">
        <v>1.3215859030837005</v>
      </c>
      <c r="S11" s="145">
        <v>13.215859030837004</v>
      </c>
      <c r="T11" s="145">
        <v>0.99118942731277537</v>
      </c>
      <c r="U11" s="146">
        <v>0.66079295154185025</v>
      </c>
      <c r="V11" s="140"/>
    </row>
    <row r="12" spans="2:22">
      <c r="B12" s="134" t="s">
        <v>7</v>
      </c>
      <c r="C12" s="37">
        <v>3038</v>
      </c>
      <c r="D12" s="147">
        <v>293</v>
      </c>
      <c r="E12" s="39">
        <v>25</v>
      </c>
      <c r="F12" s="37">
        <v>1956</v>
      </c>
      <c r="G12" s="39">
        <v>160</v>
      </c>
      <c r="H12" s="148">
        <v>112</v>
      </c>
      <c r="I12" s="149">
        <v>157</v>
      </c>
      <c r="J12" s="174">
        <v>85</v>
      </c>
      <c r="K12" s="148">
        <v>160</v>
      </c>
      <c r="L12" s="39">
        <v>90</v>
      </c>
      <c r="M12" s="150">
        <v>9.6445029624753129</v>
      </c>
      <c r="N12" s="150">
        <v>0.82290980908492439</v>
      </c>
      <c r="O12" s="150">
        <v>64.384463462804476</v>
      </c>
      <c r="P12" s="150">
        <v>5.2666227781435158</v>
      </c>
      <c r="Q12" s="150">
        <v>3.6866359447004609</v>
      </c>
      <c r="R12" s="150">
        <v>5.1678736010533246</v>
      </c>
      <c r="S12" s="150">
        <v>2.7978933508887427</v>
      </c>
      <c r="T12" s="150">
        <v>5.2666227781435158</v>
      </c>
      <c r="U12" s="151">
        <v>2.9624753127057275</v>
      </c>
      <c r="V12" s="140"/>
    </row>
    <row r="13" spans="2:22">
      <c r="B13" s="141" t="s">
        <v>8</v>
      </c>
      <c r="C13" s="33">
        <v>606</v>
      </c>
      <c r="D13" s="142">
        <v>11</v>
      </c>
      <c r="E13" s="9" t="s">
        <v>38</v>
      </c>
      <c r="F13" s="33">
        <v>120</v>
      </c>
      <c r="G13" s="9">
        <v>386</v>
      </c>
      <c r="H13" s="143">
        <v>16</v>
      </c>
      <c r="I13" s="144">
        <v>52</v>
      </c>
      <c r="J13" s="173" t="s">
        <v>38</v>
      </c>
      <c r="K13" s="143" t="s">
        <v>38</v>
      </c>
      <c r="L13" s="9" t="s">
        <v>38</v>
      </c>
      <c r="M13" s="145">
        <v>1.8151815181518154</v>
      </c>
      <c r="N13" s="145" t="s">
        <v>38</v>
      </c>
      <c r="O13" s="145">
        <v>19.801980198019802</v>
      </c>
      <c r="P13" s="145">
        <v>63.696369636963702</v>
      </c>
      <c r="Q13" s="145">
        <v>2.6402640264026402</v>
      </c>
      <c r="R13" s="145">
        <v>8.5808580858085808</v>
      </c>
      <c r="S13" s="145" t="s">
        <v>38</v>
      </c>
      <c r="T13" s="145" t="s">
        <v>38</v>
      </c>
      <c r="U13" s="146" t="s">
        <v>38</v>
      </c>
      <c r="V13" s="140"/>
    </row>
    <row r="14" spans="2:22">
      <c r="B14" s="134" t="s">
        <v>9</v>
      </c>
      <c r="C14" s="37">
        <v>2599</v>
      </c>
      <c r="D14" s="147">
        <v>90</v>
      </c>
      <c r="E14" s="39">
        <v>102</v>
      </c>
      <c r="F14" s="37">
        <v>599</v>
      </c>
      <c r="G14" s="39">
        <v>1458</v>
      </c>
      <c r="H14" s="148">
        <v>74</v>
      </c>
      <c r="I14" s="149">
        <v>35</v>
      </c>
      <c r="J14" s="174">
        <v>225</v>
      </c>
      <c r="K14" s="148">
        <v>8</v>
      </c>
      <c r="L14" s="39">
        <v>8</v>
      </c>
      <c r="M14" s="150">
        <v>3.4628703347441321</v>
      </c>
      <c r="N14" s="150">
        <v>3.9245863793766835</v>
      </c>
      <c r="O14" s="150">
        <v>23.047325894574836</v>
      </c>
      <c r="P14" s="150">
        <v>56.098499422854943</v>
      </c>
      <c r="Q14" s="150">
        <v>2.8472489419007312</v>
      </c>
      <c r="R14" s="150">
        <v>1.3466717968449404</v>
      </c>
      <c r="S14" s="150">
        <v>8.6571758368603309</v>
      </c>
      <c r="T14" s="150">
        <v>0.30781069642170067</v>
      </c>
      <c r="U14" s="151">
        <v>0.30781069642170067</v>
      </c>
      <c r="V14" s="140"/>
    </row>
    <row r="15" spans="2:22">
      <c r="B15" s="141" t="s">
        <v>10</v>
      </c>
      <c r="C15" s="33">
        <v>6941</v>
      </c>
      <c r="D15" s="142">
        <v>442</v>
      </c>
      <c r="E15" s="9">
        <v>199</v>
      </c>
      <c r="F15" s="33">
        <v>3474</v>
      </c>
      <c r="G15" s="9">
        <v>920</v>
      </c>
      <c r="H15" s="143">
        <v>250</v>
      </c>
      <c r="I15" s="144">
        <v>538</v>
      </c>
      <c r="J15" s="173">
        <v>700</v>
      </c>
      <c r="K15" s="143">
        <v>48</v>
      </c>
      <c r="L15" s="9">
        <v>370</v>
      </c>
      <c r="M15" s="145">
        <v>6.3679585074196794</v>
      </c>
      <c r="N15" s="145">
        <v>2.8670220429332951</v>
      </c>
      <c r="O15" s="145">
        <v>50.050425010805355</v>
      </c>
      <c r="P15" s="145">
        <v>13.254574268837343</v>
      </c>
      <c r="Q15" s="145">
        <v>3.6017864860971041</v>
      </c>
      <c r="R15" s="145">
        <v>7.7510445180809686</v>
      </c>
      <c r="S15" s="145">
        <v>10.085002161071891</v>
      </c>
      <c r="T15" s="145">
        <v>0.69154300533064406</v>
      </c>
      <c r="U15" s="146">
        <v>5.3306439994237138</v>
      </c>
      <c r="V15" s="140"/>
    </row>
    <row r="16" spans="2:22">
      <c r="B16" s="134" t="s">
        <v>11</v>
      </c>
      <c r="C16" s="37">
        <v>961</v>
      </c>
      <c r="D16" s="147">
        <v>71</v>
      </c>
      <c r="E16" s="39">
        <v>24</v>
      </c>
      <c r="F16" s="37">
        <v>231</v>
      </c>
      <c r="G16" s="39">
        <v>73</v>
      </c>
      <c r="H16" s="148">
        <v>41</v>
      </c>
      <c r="I16" s="149">
        <v>269</v>
      </c>
      <c r="J16" s="174">
        <v>154</v>
      </c>
      <c r="K16" s="148">
        <v>18</v>
      </c>
      <c r="L16" s="39">
        <v>80</v>
      </c>
      <c r="M16" s="150">
        <v>7.3881373569198754</v>
      </c>
      <c r="N16" s="150">
        <v>2.497398543184183</v>
      </c>
      <c r="O16" s="150">
        <v>24.037460978147763</v>
      </c>
      <c r="P16" s="150">
        <v>7.5962539021852233</v>
      </c>
      <c r="Q16" s="150">
        <v>4.2663891779396463</v>
      </c>
      <c r="R16" s="150">
        <v>27.991675338189388</v>
      </c>
      <c r="S16" s="150">
        <v>16.024973985431842</v>
      </c>
      <c r="T16" s="150">
        <v>1.8730489073881373</v>
      </c>
      <c r="U16" s="151">
        <v>8.3246618106139447</v>
      </c>
      <c r="V16" s="140"/>
    </row>
    <row r="17" spans="2:22">
      <c r="B17" s="141" t="s">
        <v>12</v>
      </c>
      <c r="C17" s="33">
        <v>282</v>
      </c>
      <c r="D17" s="142">
        <v>40</v>
      </c>
      <c r="E17" s="9" t="s">
        <v>38</v>
      </c>
      <c r="F17" s="33" t="s">
        <v>38</v>
      </c>
      <c r="G17" s="9">
        <v>13</v>
      </c>
      <c r="H17" s="143">
        <v>15</v>
      </c>
      <c r="I17" s="144" t="s">
        <v>38</v>
      </c>
      <c r="J17" s="173" t="s">
        <v>38</v>
      </c>
      <c r="K17" s="143" t="s">
        <v>38</v>
      </c>
      <c r="L17" s="9" t="s">
        <v>38</v>
      </c>
      <c r="M17" s="145">
        <v>14.184397163120568</v>
      </c>
      <c r="N17" s="145" t="s">
        <v>38</v>
      </c>
      <c r="O17" s="145" t="s">
        <v>38</v>
      </c>
      <c r="P17" s="145">
        <v>4.6099290780141837</v>
      </c>
      <c r="Q17" s="145">
        <v>5.3191489361702127</v>
      </c>
      <c r="R17" s="145" t="s">
        <v>38</v>
      </c>
      <c r="S17" s="145" t="s">
        <v>38</v>
      </c>
      <c r="T17" s="145" t="s">
        <v>38</v>
      </c>
      <c r="U17" s="146" t="s">
        <v>38</v>
      </c>
      <c r="V17" s="140"/>
    </row>
    <row r="18" spans="2:22">
      <c r="B18" s="134" t="s">
        <v>13</v>
      </c>
      <c r="C18" s="37">
        <v>1282</v>
      </c>
      <c r="D18" s="147">
        <v>84</v>
      </c>
      <c r="E18" s="39">
        <v>41</v>
      </c>
      <c r="F18" s="37">
        <v>607</v>
      </c>
      <c r="G18" s="39">
        <v>450</v>
      </c>
      <c r="H18" s="148">
        <v>33</v>
      </c>
      <c r="I18" s="149">
        <v>30</v>
      </c>
      <c r="J18" s="174">
        <v>25</v>
      </c>
      <c r="K18" s="148">
        <v>7</v>
      </c>
      <c r="L18" s="39">
        <v>5</v>
      </c>
      <c r="M18" s="150">
        <v>6.5522620904836195</v>
      </c>
      <c r="N18" s="150">
        <v>3.1981279251170043</v>
      </c>
      <c r="O18" s="150">
        <v>47.347893915756629</v>
      </c>
      <c r="P18" s="150">
        <v>35.101404056162245</v>
      </c>
      <c r="Q18" s="150">
        <v>2.5741029641185649</v>
      </c>
      <c r="R18" s="150">
        <v>2.3400936037441498</v>
      </c>
      <c r="S18" s="150">
        <v>1.9500780031201248</v>
      </c>
      <c r="T18" s="150">
        <v>0.54602184087363492</v>
      </c>
      <c r="U18" s="151">
        <v>0.39001560062402496</v>
      </c>
      <c r="V18" s="140"/>
    </row>
    <row r="19" spans="2:22">
      <c r="B19" s="141" t="s">
        <v>14</v>
      </c>
      <c r="C19" s="33">
        <v>635</v>
      </c>
      <c r="D19" s="142">
        <v>17</v>
      </c>
      <c r="E19" s="9">
        <v>34</v>
      </c>
      <c r="F19" s="33">
        <v>116</v>
      </c>
      <c r="G19" s="9">
        <v>358</v>
      </c>
      <c r="H19" s="143">
        <v>9</v>
      </c>
      <c r="I19" s="144">
        <v>11</v>
      </c>
      <c r="J19" s="173">
        <v>87</v>
      </c>
      <c r="K19" s="143" t="s">
        <v>38</v>
      </c>
      <c r="L19" s="9" t="s">
        <v>38</v>
      </c>
      <c r="M19" s="145">
        <v>2.6771653543307088</v>
      </c>
      <c r="N19" s="145">
        <v>5.3543307086614176</v>
      </c>
      <c r="O19" s="145">
        <v>18.26771653543307</v>
      </c>
      <c r="P19" s="145">
        <v>56.377952755905511</v>
      </c>
      <c r="Q19" s="145">
        <v>1.4173228346456692</v>
      </c>
      <c r="R19" s="145">
        <v>1.7322834645669292</v>
      </c>
      <c r="S19" s="145">
        <v>13.700787401574804</v>
      </c>
      <c r="T19" s="145" t="s">
        <v>38</v>
      </c>
      <c r="U19" s="146" t="s">
        <v>38</v>
      </c>
      <c r="V19" s="140"/>
    </row>
    <row r="20" spans="2:22">
      <c r="B20" s="134" t="s">
        <v>15</v>
      </c>
      <c r="C20" s="37">
        <v>519</v>
      </c>
      <c r="D20" s="147">
        <v>22</v>
      </c>
      <c r="E20" s="39">
        <v>21</v>
      </c>
      <c r="F20" s="37">
        <v>60</v>
      </c>
      <c r="G20" s="39">
        <v>248</v>
      </c>
      <c r="H20" s="148">
        <v>24</v>
      </c>
      <c r="I20" s="149">
        <v>90</v>
      </c>
      <c r="J20" s="174">
        <v>15</v>
      </c>
      <c r="K20" s="148">
        <v>5</v>
      </c>
      <c r="L20" s="39">
        <v>34</v>
      </c>
      <c r="M20" s="150">
        <v>4.2389210019267818</v>
      </c>
      <c r="N20" s="150">
        <v>4.0462427745664744</v>
      </c>
      <c r="O20" s="150">
        <v>11.560693641618498</v>
      </c>
      <c r="P20" s="150">
        <v>47.784200385356456</v>
      </c>
      <c r="Q20" s="150">
        <v>4.6242774566473983</v>
      </c>
      <c r="R20" s="150">
        <v>17.341040462427745</v>
      </c>
      <c r="S20" s="150">
        <v>2.8901734104046244</v>
      </c>
      <c r="T20" s="150">
        <v>0.96339113680154131</v>
      </c>
      <c r="U20" s="151">
        <v>6.5510597302504818</v>
      </c>
      <c r="V20" s="140"/>
    </row>
    <row r="21" spans="2:22">
      <c r="B21" s="152" t="s">
        <v>16</v>
      </c>
      <c r="C21" s="153">
        <v>778</v>
      </c>
      <c r="D21" s="154">
        <v>62</v>
      </c>
      <c r="E21" s="155">
        <v>23</v>
      </c>
      <c r="F21" s="156">
        <v>114</v>
      </c>
      <c r="G21" s="157">
        <v>550</v>
      </c>
      <c r="H21" s="158">
        <v>7</v>
      </c>
      <c r="I21" s="159">
        <v>14</v>
      </c>
      <c r="J21" s="175" t="s">
        <v>38</v>
      </c>
      <c r="K21" s="143" t="s">
        <v>38</v>
      </c>
      <c r="L21" s="157" t="s">
        <v>38</v>
      </c>
      <c r="M21" s="160">
        <v>7.9691516709511561</v>
      </c>
      <c r="N21" s="160">
        <v>2.9562982005141389</v>
      </c>
      <c r="O21" s="160">
        <v>14.652956298200515</v>
      </c>
      <c r="P21" s="160">
        <v>70.694087403598971</v>
      </c>
      <c r="Q21" s="160">
        <v>0.89974293059125965</v>
      </c>
      <c r="R21" s="160">
        <v>1.7994858611825193</v>
      </c>
      <c r="S21" s="160" t="s">
        <v>38</v>
      </c>
      <c r="T21" s="160" t="s">
        <v>38</v>
      </c>
      <c r="U21" s="146" t="s">
        <v>38</v>
      </c>
      <c r="V21" s="140"/>
    </row>
    <row r="22" spans="2:22">
      <c r="B22" s="6" t="s">
        <v>17</v>
      </c>
      <c r="C22" s="161">
        <v>6448</v>
      </c>
      <c r="D22" s="161">
        <v>323</v>
      </c>
      <c r="E22" s="161" t="s">
        <v>38</v>
      </c>
      <c r="F22" s="161">
        <v>3104</v>
      </c>
      <c r="G22" s="161">
        <v>2185</v>
      </c>
      <c r="H22" s="161">
        <v>91</v>
      </c>
      <c r="I22" s="161">
        <v>163</v>
      </c>
      <c r="J22" s="162" t="s">
        <v>38</v>
      </c>
      <c r="K22" s="161" t="s">
        <v>38</v>
      </c>
      <c r="L22" s="161" t="s">
        <v>38</v>
      </c>
      <c r="M22" s="163">
        <v>5.0093052109181144</v>
      </c>
      <c r="N22" s="163" t="s">
        <v>38</v>
      </c>
      <c r="O22" s="163">
        <v>48.138957816377172</v>
      </c>
      <c r="P22" s="163">
        <v>33.886476426799007</v>
      </c>
      <c r="Q22" s="163">
        <v>1.411290322580645</v>
      </c>
      <c r="R22" s="163">
        <v>2.5279156327543424</v>
      </c>
      <c r="S22" s="163" t="s">
        <v>38</v>
      </c>
      <c r="T22" s="163" t="s">
        <v>38</v>
      </c>
      <c r="U22" s="164" t="s">
        <v>38</v>
      </c>
      <c r="V22" s="140"/>
    </row>
    <row r="23" spans="2:22">
      <c r="B23" s="52" t="s">
        <v>50</v>
      </c>
      <c r="C23" s="149">
        <v>21415</v>
      </c>
      <c r="D23" s="147">
        <v>1822</v>
      </c>
      <c r="E23" s="148" t="s">
        <v>38</v>
      </c>
      <c r="F23" s="147" t="s">
        <v>38</v>
      </c>
      <c r="G23" s="148">
        <v>4615</v>
      </c>
      <c r="H23" s="147">
        <v>887</v>
      </c>
      <c r="I23" s="148" t="s">
        <v>38</v>
      </c>
      <c r="J23" s="147" t="s">
        <v>38</v>
      </c>
      <c r="K23" s="148" t="s">
        <v>38</v>
      </c>
      <c r="L23" s="147" t="s">
        <v>38</v>
      </c>
      <c r="M23" s="165">
        <v>8.5080551015643238</v>
      </c>
      <c r="N23" s="165" t="s">
        <v>38</v>
      </c>
      <c r="O23" s="165" t="s">
        <v>38</v>
      </c>
      <c r="P23" s="165">
        <v>21.550315199626429</v>
      </c>
      <c r="Q23" s="165">
        <v>4.1419565724959142</v>
      </c>
      <c r="R23" s="165" t="s">
        <v>38</v>
      </c>
      <c r="S23" s="165" t="s">
        <v>38</v>
      </c>
      <c r="T23" s="165" t="s">
        <v>38</v>
      </c>
      <c r="U23" s="150" t="s">
        <v>38</v>
      </c>
      <c r="V23" s="140"/>
    </row>
    <row r="24" spans="2:22">
      <c r="B24" s="166" t="s">
        <v>18</v>
      </c>
      <c r="C24" s="167">
        <v>27863</v>
      </c>
      <c r="D24" s="168">
        <v>2145</v>
      </c>
      <c r="E24" s="169">
        <v>1042</v>
      </c>
      <c r="F24" s="168">
        <v>11519</v>
      </c>
      <c r="G24" s="169">
        <v>6800</v>
      </c>
      <c r="H24" s="168">
        <v>978</v>
      </c>
      <c r="I24" s="169">
        <v>2187</v>
      </c>
      <c r="J24" s="168">
        <v>1983</v>
      </c>
      <c r="K24" s="169">
        <v>321</v>
      </c>
      <c r="L24" s="168">
        <v>888</v>
      </c>
      <c r="M24" s="170">
        <v>7.6983813659692064</v>
      </c>
      <c r="N24" s="170">
        <v>3.7397265190395865</v>
      </c>
      <c r="O24" s="170">
        <v>41.341564081398268</v>
      </c>
      <c r="P24" s="170">
        <v>24.405125076266014</v>
      </c>
      <c r="Q24" s="170">
        <v>3.5100312242041416</v>
      </c>
      <c r="R24" s="170">
        <v>7.8491189032049675</v>
      </c>
      <c r="S24" s="170">
        <v>7.1169651509169878</v>
      </c>
      <c r="T24" s="170">
        <v>1.1520654631590281</v>
      </c>
      <c r="U24" s="171">
        <v>3.1870222158417976</v>
      </c>
      <c r="V24" s="140"/>
    </row>
    <row r="25" spans="2:22" ht="14.7" customHeight="1">
      <c r="B25" s="215" t="s">
        <v>63</v>
      </c>
      <c r="C25" s="215"/>
      <c r="D25" s="215"/>
      <c r="E25" s="215"/>
      <c r="F25" s="215"/>
      <c r="G25" s="215"/>
      <c r="H25" s="215"/>
      <c r="I25" s="215"/>
      <c r="J25" s="215"/>
      <c r="K25" s="215"/>
      <c r="L25" s="215"/>
      <c r="M25" s="215"/>
      <c r="N25" s="215"/>
      <c r="O25" s="215"/>
      <c r="P25" s="215"/>
      <c r="Q25" s="215"/>
      <c r="R25" s="215"/>
      <c r="S25" s="215"/>
      <c r="T25" s="215"/>
      <c r="U25" s="215"/>
    </row>
    <row r="26" spans="2:22" ht="16.2" customHeight="1">
      <c r="B26" s="216" t="s">
        <v>32</v>
      </c>
      <c r="C26" s="216"/>
      <c r="D26" s="216"/>
      <c r="E26" s="216"/>
      <c r="F26" s="216"/>
      <c r="G26" s="216"/>
      <c r="H26" s="216"/>
      <c r="I26" s="216"/>
      <c r="J26" s="216"/>
      <c r="K26" s="216"/>
      <c r="L26" s="216"/>
      <c r="M26" s="216"/>
      <c r="N26" s="216"/>
      <c r="O26" s="216"/>
      <c r="P26" s="216"/>
      <c r="Q26" s="216"/>
      <c r="R26" s="216"/>
      <c r="S26" s="216"/>
      <c r="T26" s="216"/>
      <c r="U26" s="216"/>
    </row>
    <row r="27" spans="2:22" ht="14.7" customHeight="1">
      <c r="B27" s="216" t="s">
        <v>64</v>
      </c>
      <c r="C27" s="216"/>
      <c r="D27" s="216"/>
      <c r="E27" s="216"/>
      <c r="F27" s="216"/>
      <c r="G27" s="216"/>
      <c r="H27" s="216"/>
      <c r="I27" s="216"/>
      <c r="J27" s="216"/>
      <c r="K27" s="216"/>
      <c r="L27" s="216"/>
      <c r="M27" s="216"/>
      <c r="N27" s="216"/>
      <c r="O27" s="216"/>
      <c r="P27" s="216"/>
      <c r="Q27" s="216"/>
      <c r="R27" s="216"/>
      <c r="S27" s="216"/>
      <c r="T27" s="216"/>
      <c r="U27" s="216"/>
    </row>
    <row r="28" spans="2:22" ht="14.7" customHeight="1">
      <c r="B28" s="216" t="s">
        <v>43</v>
      </c>
      <c r="C28" s="216"/>
      <c r="D28" s="216"/>
      <c r="E28" s="216"/>
      <c r="F28" s="216"/>
      <c r="G28" s="216"/>
      <c r="H28" s="216"/>
      <c r="I28" s="216"/>
      <c r="J28" s="216"/>
      <c r="K28" s="216"/>
      <c r="L28" s="216"/>
      <c r="M28" s="216"/>
      <c r="N28" s="216"/>
      <c r="O28" s="216"/>
      <c r="P28" s="216"/>
      <c r="Q28" s="216"/>
      <c r="R28" s="216"/>
      <c r="S28" s="216"/>
      <c r="T28" s="216"/>
      <c r="U28" s="216"/>
    </row>
    <row r="29" spans="2:22" ht="14.7" customHeight="1">
      <c r="B29" s="216" t="s">
        <v>96</v>
      </c>
      <c r="C29" s="216"/>
      <c r="D29" s="216"/>
      <c r="E29" s="216"/>
      <c r="F29" s="216"/>
      <c r="G29" s="216"/>
      <c r="H29" s="216"/>
      <c r="I29" s="216"/>
      <c r="J29" s="216"/>
      <c r="K29" s="216"/>
      <c r="L29" s="216"/>
      <c r="M29" s="216"/>
      <c r="N29" s="216"/>
      <c r="O29" s="216"/>
      <c r="P29" s="216"/>
      <c r="Q29" s="216"/>
      <c r="R29" s="216"/>
      <c r="S29" s="216"/>
      <c r="T29" s="216"/>
      <c r="U29" s="216"/>
    </row>
  </sheetData>
  <mergeCells count="22">
    <mergeCell ref="B29:U29"/>
    <mergeCell ref="U3:U4"/>
    <mergeCell ref="B25:U25"/>
    <mergeCell ref="B26:U26"/>
    <mergeCell ref="B27:U27"/>
    <mergeCell ref="B28:U28"/>
    <mergeCell ref="C5:L5"/>
    <mergeCell ref="M5:U5"/>
    <mergeCell ref="B2:U2"/>
    <mergeCell ref="B3:B5"/>
    <mergeCell ref="C3:C4"/>
    <mergeCell ref="D3:E3"/>
    <mergeCell ref="F3:G3"/>
    <mergeCell ref="H3:H4"/>
    <mergeCell ref="I3:J3"/>
    <mergeCell ref="K3:K4"/>
    <mergeCell ref="L3:L4"/>
    <mergeCell ref="M3:N3"/>
    <mergeCell ref="O3:P3"/>
    <mergeCell ref="Q3:Q4"/>
    <mergeCell ref="R3:S3"/>
    <mergeCell ref="T3:T4"/>
  </mergeCells>
  <pageMargins left="0.70866141732283472" right="0.70866141732283472" top="0.78740157480314965" bottom="0.78740157480314965"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8E59-B238-40C2-B0D9-4905A3EC9CFC}">
  <dimension ref="B2:V30"/>
  <sheetViews>
    <sheetView workbookViewId="0">
      <selection activeCell="B2" sqref="B2:U2"/>
    </sheetView>
  </sheetViews>
  <sheetFormatPr baseColWidth="10" defaultColWidth="9.09765625" defaultRowHeight="15.6"/>
  <cols>
    <col min="2" max="2" width="28.5" customWidth="1"/>
    <col min="3" max="21" width="19.59765625" customWidth="1"/>
  </cols>
  <sheetData>
    <row r="2" spans="2:22" ht="15.45" customHeight="1">
      <c r="B2" s="230" t="s">
        <v>93</v>
      </c>
      <c r="C2" s="230"/>
      <c r="D2" s="230"/>
      <c r="E2" s="230"/>
      <c r="F2" s="230"/>
      <c r="G2" s="230"/>
      <c r="H2" s="230"/>
      <c r="I2" s="230"/>
      <c r="J2" s="230"/>
      <c r="K2" s="230"/>
      <c r="L2" s="230"/>
      <c r="M2" s="230"/>
      <c r="N2" s="230"/>
      <c r="O2" s="230"/>
      <c r="P2" s="230"/>
      <c r="Q2" s="230"/>
      <c r="R2" s="230"/>
      <c r="S2" s="230"/>
      <c r="T2" s="230"/>
      <c r="U2" s="230"/>
    </row>
    <row r="3" spans="2:22" ht="29.7" customHeight="1">
      <c r="B3" s="231" t="s">
        <v>19</v>
      </c>
      <c r="C3" s="234" t="s">
        <v>20</v>
      </c>
      <c r="D3" s="222" t="s">
        <v>21</v>
      </c>
      <c r="E3" s="222"/>
      <c r="F3" s="218" t="s">
        <v>22</v>
      </c>
      <c r="G3" s="222"/>
      <c r="H3" s="220" t="s">
        <v>45</v>
      </c>
      <c r="I3" s="222" t="s">
        <v>23</v>
      </c>
      <c r="J3" s="222"/>
      <c r="K3" s="220" t="s">
        <v>24</v>
      </c>
      <c r="L3" s="220" t="s">
        <v>25</v>
      </c>
      <c r="M3" s="218" t="s">
        <v>21</v>
      </c>
      <c r="N3" s="219"/>
      <c r="O3" s="218" t="s">
        <v>22</v>
      </c>
      <c r="P3" s="219"/>
      <c r="Q3" s="220" t="s">
        <v>45</v>
      </c>
      <c r="R3" s="218" t="s">
        <v>23</v>
      </c>
      <c r="S3" s="222"/>
      <c r="T3" s="220" t="s">
        <v>24</v>
      </c>
      <c r="U3" s="220" t="s">
        <v>25</v>
      </c>
    </row>
    <row r="4" spans="2:22" ht="137.25" customHeight="1">
      <c r="B4" s="232"/>
      <c r="C4" s="235"/>
      <c r="D4" s="1" t="s">
        <v>56</v>
      </c>
      <c r="E4" s="2" t="s">
        <v>57</v>
      </c>
      <c r="F4" s="2" t="s">
        <v>58</v>
      </c>
      <c r="G4" s="2" t="s">
        <v>59</v>
      </c>
      <c r="H4" s="221"/>
      <c r="I4" s="3" t="s">
        <v>28</v>
      </c>
      <c r="J4" s="1" t="s">
        <v>29</v>
      </c>
      <c r="K4" s="221"/>
      <c r="L4" s="221"/>
      <c r="M4" s="1" t="s">
        <v>56</v>
      </c>
      <c r="N4" s="2" t="s">
        <v>57</v>
      </c>
      <c r="O4" s="2" t="s">
        <v>58</v>
      </c>
      <c r="P4" s="2" t="s">
        <v>59</v>
      </c>
      <c r="Q4" s="221"/>
      <c r="R4" s="3" t="s">
        <v>28</v>
      </c>
      <c r="S4" s="1" t="s">
        <v>29</v>
      </c>
      <c r="T4" s="221"/>
      <c r="U4" s="221"/>
    </row>
    <row r="5" spans="2:22">
      <c r="B5" s="233"/>
      <c r="C5" s="223" t="s">
        <v>0</v>
      </c>
      <c r="D5" s="224"/>
      <c r="E5" s="224"/>
      <c r="F5" s="224"/>
      <c r="G5" s="224"/>
      <c r="H5" s="224"/>
      <c r="I5" s="224"/>
      <c r="J5" s="224"/>
      <c r="K5" s="224"/>
      <c r="L5" s="225"/>
      <c r="M5" s="226" t="s">
        <v>60</v>
      </c>
      <c r="N5" s="227"/>
      <c r="O5" s="227"/>
      <c r="P5" s="227"/>
      <c r="Q5" s="227"/>
      <c r="R5" s="227"/>
      <c r="S5" s="227"/>
      <c r="T5" s="227"/>
      <c r="U5" s="228"/>
    </row>
    <row r="6" spans="2:22">
      <c r="B6" s="21" t="s">
        <v>1</v>
      </c>
      <c r="C6" s="22">
        <v>1791</v>
      </c>
      <c r="D6" s="23">
        <v>131</v>
      </c>
      <c r="E6" s="24">
        <v>48</v>
      </c>
      <c r="F6" s="25">
        <v>567</v>
      </c>
      <c r="G6" s="22">
        <v>114</v>
      </c>
      <c r="H6" s="26">
        <v>70</v>
      </c>
      <c r="I6" s="27">
        <v>582</v>
      </c>
      <c r="J6" s="28">
        <v>102</v>
      </c>
      <c r="K6" s="26">
        <v>27</v>
      </c>
      <c r="L6" s="22">
        <v>150</v>
      </c>
      <c r="M6" s="99">
        <f>D6/$C6*100</f>
        <v>7.3143495254048023</v>
      </c>
      <c r="N6" s="99">
        <f t="shared" ref="N6:U21" si="0">E6/$C6*100</f>
        <v>2.6800670016750421</v>
      </c>
      <c r="O6" s="99">
        <f t="shared" si="0"/>
        <v>31.658291457286431</v>
      </c>
      <c r="P6" s="99">
        <f t="shared" si="0"/>
        <v>6.3651591289782248</v>
      </c>
      <c r="Q6" s="99">
        <f t="shared" si="0"/>
        <v>3.9084310441094359</v>
      </c>
      <c r="R6" s="99">
        <f t="shared" si="0"/>
        <v>32.495812395309883</v>
      </c>
      <c r="S6" s="99">
        <f t="shared" si="0"/>
        <v>5.6951423785594635</v>
      </c>
      <c r="T6" s="99">
        <f t="shared" si="0"/>
        <v>1.5075376884422109</v>
      </c>
      <c r="U6" s="100">
        <f t="shared" si="0"/>
        <v>8.3752093802345069</v>
      </c>
      <c r="V6" s="32"/>
    </row>
    <row r="7" spans="2:22">
      <c r="B7" s="4" t="s">
        <v>2</v>
      </c>
      <c r="C7" s="33">
        <v>3722</v>
      </c>
      <c r="D7" s="8">
        <v>650</v>
      </c>
      <c r="E7" s="9">
        <v>239</v>
      </c>
      <c r="F7" s="33">
        <v>942</v>
      </c>
      <c r="G7" s="9">
        <v>1162</v>
      </c>
      <c r="H7" s="20">
        <v>227</v>
      </c>
      <c r="I7" s="10" t="s">
        <v>38</v>
      </c>
      <c r="J7" s="11">
        <v>427</v>
      </c>
      <c r="K7" s="20" t="s">
        <v>38</v>
      </c>
      <c r="L7" s="9" t="s">
        <v>38</v>
      </c>
      <c r="M7" s="101">
        <f t="shared" ref="M7:U24" si="1">D7/$C7*100</f>
        <v>17.463729177861364</v>
      </c>
      <c r="N7" s="101">
        <f t="shared" si="0"/>
        <v>6.4212788823213325</v>
      </c>
      <c r="O7" s="101">
        <f t="shared" si="0"/>
        <v>25.308973670069857</v>
      </c>
      <c r="P7" s="101">
        <f t="shared" si="0"/>
        <v>31.219774314884468</v>
      </c>
      <c r="Q7" s="101">
        <f t="shared" si="0"/>
        <v>6.0988715744223532</v>
      </c>
      <c r="R7" s="101" t="s">
        <v>38</v>
      </c>
      <c r="S7" s="101">
        <f t="shared" si="0"/>
        <v>11.472326706072005</v>
      </c>
      <c r="T7" s="101" t="s">
        <v>38</v>
      </c>
      <c r="U7" s="102" t="s">
        <v>38</v>
      </c>
      <c r="V7" s="32"/>
    </row>
    <row r="8" spans="2:22">
      <c r="B8" s="21" t="s">
        <v>3</v>
      </c>
      <c r="C8" s="37">
        <v>2597</v>
      </c>
      <c r="D8" s="38">
        <v>97</v>
      </c>
      <c r="E8" s="39">
        <v>226</v>
      </c>
      <c r="F8" s="37">
        <v>1980</v>
      </c>
      <c r="G8" s="39">
        <v>180</v>
      </c>
      <c r="H8" s="40">
        <v>12</v>
      </c>
      <c r="I8" s="41">
        <v>33</v>
      </c>
      <c r="J8" s="42">
        <v>21</v>
      </c>
      <c r="K8" s="40">
        <v>45</v>
      </c>
      <c r="L8" s="39">
        <v>3</v>
      </c>
      <c r="M8" s="103">
        <f t="shared" si="1"/>
        <v>3.7350789372352713</v>
      </c>
      <c r="N8" s="103">
        <f t="shared" si="0"/>
        <v>8.7023488640739313</v>
      </c>
      <c r="O8" s="103">
        <f t="shared" si="0"/>
        <v>76.24181748170966</v>
      </c>
      <c r="P8" s="103">
        <f t="shared" si="0"/>
        <v>6.9310743165190605</v>
      </c>
      <c r="Q8" s="103">
        <f t="shared" si="0"/>
        <v>0.4620716211012707</v>
      </c>
      <c r="R8" s="103">
        <f t="shared" si="0"/>
        <v>1.2706969580284944</v>
      </c>
      <c r="S8" s="103">
        <f t="shared" si="0"/>
        <v>0.80862533692722371</v>
      </c>
      <c r="T8" s="103">
        <f t="shared" si="0"/>
        <v>1.7327685791297651</v>
      </c>
      <c r="U8" s="104">
        <f t="shared" si="0"/>
        <v>0.11551790527531768</v>
      </c>
      <c r="V8" s="32"/>
    </row>
    <row r="9" spans="2:22">
      <c r="B9" s="4" t="s">
        <v>4</v>
      </c>
      <c r="C9" s="33">
        <v>391</v>
      </c>
      <c r="D9" s="8">
        <v>11</v>
      </c>
      <c r="E9" s="9">
        <v>25</v>
      </c>
      <c r="F9" s="33">
        <v>78</v>
      </c>
      <c r="G9" s="9">
        <v>241</v>
      </c>
      <c r="H9" s="20">
        <v>3</v>
      </c>
      <c r="I9" s="10">
        <v>20</v>
      </c>
      <c r="J9" s="11">
        <v>11</v>
      </c>
      <c r="K9" s="20" t="s">
        <v>38</v>
      </c>
      <c r="L9" s="9" t="s">
        <v>38</v>
      </c>
      <c r="M9" s="101">
        <f t="shared" si="1"/>
        <v>2.8132992327365729</v>
      </c>
      <c r="N9" s="101">
        <f t="shared" si="0"/>
        <v>6.3938618925831205</v>
      </c>
      <c r="O9" s="101">
        <f t="shared" si="0"/>
        <v>19.948849104859335</v>
      </c>
      <c r="P9" s="101">
        <f t="shared" si="0"/>
        <v>61.636828644501271</v>
      </c>
      <c r="Q9" s="101">
        <f t="shared" si="0"/>
        <v>0.76726342710997442</v>
      </c>
      <c r="R9" s="101">
        <f t="shared" si="0"/>
        <v>5.1150895140664963</v>
      </c>
      <c r="S9" s="101">
        <f t="shared" si="0"/>
        <v>2.8132992327365729</v>
      </c>
      <c r="T9" s="101" t="s">
        <v>38</v>
      </c>
      <c r="U9" s="102" t="s">
        <v>38</v>
      </c>
      <c r="V9" s="32"/>
    </row>
    <row r="10" spans="2:22">
      <c r="B10" s="21" t="s">
        <v>5</v>
      </c>
      <c r="C10" s="37">
        <v>330</v>
      </c>
      <c r="D10" s="38">
        <v>6</v>
      </c>
      <c r="E10" s="39" t="s">
        <v>38</v>
      </c>
      <c r="F10" s="37">
        <v>73</v>
      </c>
      <c r="G10" s="39">
        <v>14</v>
      </c>
      <c r="H10" s="40" t="s">
        <v>38</v>
      </c>
      <c r="I10" s="41">
        <v>54</v>
      </c>
      <c r="J10" s="42" t="s">
        <v>38</v>
      </c>
      <c r="K10" s="40" t="s">
        <v>38</v>
      </c>
      <c r="L10" s="39" t="s">
        <v>38</v>
      </c>
      <c r="M10" s="103">
        <f t="shared" si="1"/>
        <v>1.8181818181818181</v>
      </c>
      <c r="N10" s="103" t="s">
        <v>38</v>
      </c>
      <c r="O10" s="103">
        <f t="shared" si="0"/>
        <v>22.121212121212121</v>
      </c>
      <c r="P10" s="103">
        <f t="shared" si="0"/>
        <v>4.2424242424242431</v>
      </c>
      <c r="Q10" s="103" t="s">
        <v>38</v>
      </c>
      <c r="R10" s="103">
        <f t="shared" si="0"/>
        <v>16.363636363636363</v>
      </c>
      <c r="S10" s="103" t="s">
        <v>38</v>
      </c>
      <c r="T10" s="103" t="s">
        <v>38</v>
      </c>
      <c r="U10" s="104" t="s">
        <v>38</v>
      </c>
      <c r="V10" s="32"/>
    </row>
    <row r="11" spans="2:22">
      <c r="B11" s="4" t="s">
        <v>6</v>
      </c>
      <c r="C11" s="33">
        <v>790</v>
      </c>
      <c r="D11" s="8">
        <v>27</v>
      </c>
      <c r="E11" s="9">
        <v>10</v>
      </c>
      <c r="F11" s="33">
        <v>237</v>
      </c>
      <c r="G11" s="9">
        <v>371</v>
      </c>
      <c r="H11" s="20">
        <v>14</v>
      </c>
      <c r="I11" s="10">
        <v>22</v>
      </c>
      <c r="J11" s="11">
        <v>96</v>
      </c>
      <c r="K11" s="20">
        <v>3</v>
      </c>
      <c r="L11" s="9">
        <v>10</v>
      </c>
      <c r="M11" s="101">
        <f t="shared" si="1"/>
        <v>3.4177215189873418</v>
      </c>
      <c r="N11" s="101">
        <f t="shared" si="0"/>
        <v>1.2658227848101267</v>
      </c>
      <c r="O11" s="101">
        <f t="shared" si="0"/>
        <v>30</v>
      </c>
      <c r="P11" s="101">
        <f t="shared" si="0"/>
        <v>46.962025316455694</v>
      </c>
      <c r="Q11" s="101">
        <f t="shared" si="0"/>
        <v>1.7721518987341773</v>
      </c>
      <c r="R11" s="101">
        <f t="shared" si="0"/>
        <v>2.7848101265822782</v>
      </c>
      <c r="S11" s="101">
        <f t="shared" si="0"/>
        <v>12.151898734177214</v>
      </c>
      <c r="T11" s="101">
        <f t="shared" si="0"/>
        <v>0.37974683544303794</v>
      </c>
      <c r="U11" s="102">
        <f t="shared" si="0"/>
        <v>1.2658227848101267</v>
      </c>
      <c r="V11" s="32"/>
    </row>
    <row r="12" spans="2:22">
      <c r="B12" s="21" t="s">
        <v>7</v>
      </c>
      <c r="C12" s="37">
        <v>2913</v>
      </c>
      <c r="D12" s="38">
        <v>289</v>
      </c>
      <c r="E12" s="39">
        <v>22</v>
      </c>
      <c r="F12" s="37">
        <v>1852</v>
      </c>
      <c r="G12" s="39">
        <v>129</v>
      </c>
      <c r="H12" s="40">
        <v>99</v>
      </c>
      <c r="I12" s="41">
        <v>181</v>
      </c>
      <c r="J12" s="42">
        <v>72</v>
      </c>
      <c r="K12" s="40">
        <v>193</v>
      </c>
      <c r="L12" s="39">
        <v>76</v>
      </c>
      <c r="M12" s="103">
        <f t="shared" si="1"/>
        <v>9.921043597665637</v>
      </c>
      <c r="N12" s="103">
        <f t="shared" si="0"/>
        <v>0.75523515276347408</v>
      </c>
      <c r="O12" s="103">
        <f t="shared" si="0"/>
        <v>63.577068314452454</v>
      </c>
      <c r="P12" s="103">
        <f t="shared" si="0"/>
        <v>4.4284243048403704</v>
      </c>
      <c r="Q12" s="103">
        <f t="shared" si="0"/>
        <v>3.3985581874356332</v>
      </c>
      <c r="R12" s="103">
        <f t="shared" si="0"/>
        <v>6.2135255750085818</v>
      </c>
      <c r="S12" s="103">
        <f t="shared" si="0"/>
        <v>2.4716786817713698</v>
      </c>
      <c r="T12" s="103">
        <f t="shared" si="0"/>
        <v>6.6254720219704772</v>
      </c>
      <c r="U12" s="104">
        <f t="shared" si="0"/>
        <v>2.6089941640920014</v>
      </c>
      <c r="V12" s="32"/>
    </row>
    <row r="13" spans="2:22">
      <c r="B13" s="4" t="s">
        <v>8</v>
      </c>
      <c r="C13" s="33">
        <v>614</v>
      </c>
      <c r="D13" s="8">
        <v>14</v>
      </c>
      <c r="E13" s="9">
        <v>5</v>
      </c>
      <c r="F13" s="33">
        <v>105</v>
      </c>
      <c r="G13" s="9">
        <v>418</v>
      </c>
      <c r="H13" s="20">
        <v>27</v>
      </c>
      <c r="I13" s="10">
        <v>23</v>
      </c>
      <c r="J13" s="11">
        <v>13</v>
      </c>
      <c r="K13" s="20" t="s">
        <v>38</v>
      </c>
      <c r="L13" s="9" t="s">
        <v>38</v>
      </c>
      <c r="M13" s="101">
        <f t="shared" si="1"/>
        <v>2.2801302931596092</v>
      </c>
      <c r="N13" s="101">
        <f t="shared" si="0"/>
        <v>0.81433224755700329</v>
      </c>
      <c r="O13" s="101">
        <f t="shared" si="0"/>
        <v>17.100977198697066</v>
      </c>
      <c r="P13" s="101">
        <f t="shared" si="0"/>
        <v>68.078175895765469</v>
      </c>
      <c r="Q13" s="101">
        <f t="shared" si="0"/>
        <v>4.3973941368078178</v>
      </c>
      <c r="R13" s="101">
        <f t="shared" si="0"/>
        <v>3.7459283387622153</v>
      </c>
      <c r="S13" s="101">
        <f t="shared" si="0"/>
        <v>2.1172638436482085</v>
      </c>
      <c r="T13" s="101" t="s">
        <v>38</v>
      </c>
      <c r="U13" s="102" t="s">
        <v>38</v>
      </c>
      <c r="V13" s="32"/>
    </row>
    <row r="14" spans="2:22">
      <c r="B14" s="21" t="s">
        <v>9</v>
      </c>
      <c r="C14" s="37">
        <v>2636</v>
      </c>
      <c r="D14" s="38">
        <v>70</v>
      </c>
      <c r="E14" s="39">
        <v>122</v>
      </c>
      <c r="F14" s="37">
        <v>652</v>
      </c>
      <c r="G14" s="39">
        <v>1443</v>
      </c>
      <c r="H14" s="40">
        <v>70</v>
      </c>
      <c r="I14" s="41">
        <v>22</v>
      </c>
      <c r="J14" s="42">
        <v>245</v>
      </c>
      <c r="K14" s="40" t="s">
        <v>38</v>
      </c>
      <c r="L14" s="39" t="s">
        <v>38</v>
      </c>
      <c r="M14" s="103">
        <f t="shared" si="1"/>
        <v>2.6555386949924125</v>
      </c>
      <c r="N14" s="103">
        <f t="shared" si="0"/>
        <v>4.628224582701062</v>
      </c>
      <c r="O14" s="103">
        <f t="shared" si="0"/>
        <v>24.734446130500761</v>
      </c>
      <c r="P14" s="103">
        <f t="shared" si="0"/>
        <v>54.742033383915022</v>
      </c>
      <c r="Q14" s="103">
        <f t="shared" si="0"/>
        <v>2.6555386949924125</v>
      </c>
      <c r="R14" s="103">
        <f t="shared" si="0"/>
        <v>0.83459787556904397</v>
      </c>
      <c r="S14" s="103">
        <f t="shared" si="0"/>
        <v>9.2943854324734438</v>
      </c>
      <c r="T14" s="103" t="s">
        <v>38</v>
      </c>
      <c r="U14" s="104" t="s">
        <v>38</v>
      </c>
      <c r="V14" s="32"/>
    </row>
    <row r="15" spans="2:22">
      <c r="B15" s="4" t="s">
        <v>10</v>
      </c>
      <c r="C15" s="33">
        <v>6391</v>
      </c>
      <c r="D15" s="8">
        <v>437</v>
      </c>
      <c r="E15" s="9">
        <v>209</v>
      </c>
      <c r="F15" s="33">
        <v>3184</v>
      </c>
      <c r="G15" s="9">
        <v>950</v>
      </c>
      <c r="H15" s="20">
        <v>249</v>
      </c>
      <c r="I15" s="10">
        <v>372</v>
      </c>
      <c r="J15" s="11">
        <v>749</v>
      </c>
      <c r="K15" s="20">
        <v>42</v>
      </c>
      <c r="L15" s="9">
        <v>199</v>
      </c>
      <c r="M15" s="101">
        <f t="shared" si="1"/>
        <v>6.8377405726803318</v>
      </c>
      <c r="N15" s="101">
        <f t="shared" si="0"/>
        <v>3.2702237521514634</v>
      </c>
      <c r="O15" s="101">
        <f t="shared" si="0"/>
        <v>49.820059458613677</v>
      </c>
      <c r="P15" s="101">
        <f t="shared" si="0"/>
        <v>14.864653418870285</v>
      </c>
      <c r="Q15" s="101">
        <f t="shared" si="0"/>
        <v>3.8961038961038961</v>
      </c>
      <c r="R15" s="101">
        <f t="shared" si="0"/>
        <v>5.8206853387576283</v>
      </c>
      <c r="S15" s="101">
        <f t="shared" si="0"/>
        <v>11.71960569550931</v>
      </c>
      <c r="T15" s="101">
        <f t="shared" si="0"/>
        <v>0.65717415115005473</v>
      </c>
      <c r="U15" s="102">
        <f t="shared" si="0"/>
        <v>3.1137537161633548</v>
      </c>
      <c r="V15" s="32"/>
    </row>
    <row r="16" spans="2:22">
      <c r="B16" s="21" t="s">
        <v>11</v>
      </c>
      <c r="C16" s="37">
        <v>970</v>
      </c>
      <c r="D16" s="38">
        <v>72</v>
      </c>
      <c r="E16" s="39">
        <v>15</v>
      </c>
      <c r="F16" s="37">
        <v>278</v>
      </c>
      <c r="G16" s="39">
        <v>111</v>
      </c>
      <c r="H16" s="40">
        <v>50</v>
      </c>
      <c r="I16" s="41">
        <v>184</v>
      </c>
      <c r="J16" s="42">
        <v>174</v>
      </c>
      <c r="K16" s="40">
        <v>36</v>
      </c>
      <c r="L16" s="39">
        <v>50</v>
      </c>
      <c r="M16" s="103">
        <f t="shared" si="1"/>
        <v>7.4226804123711343</v>
      </c>
      <c r="N16" s="103">
        <f t="shared" si="0"/>
        <v>1.5463917525773196</v>
      </c>
      <c r="O16" s="103">
        <f t="shared" si="0"/>
        <v>28.659793814432987</v>
      </c>
      <c r="P16" s="103">
        <f t="shared" si="0"/>
        <v>11.443298969072165</v>
      </c>
      <c r="Q16" s="103">
        <f t="shared" si="0"/>
        <v>5.1546391752577314</v>
      </c>
      <c r="R16" s="103">
        <f t="shared" si="0"/>
        <v>18.969072164948454</v>
      </c>
      <c r="S16" s="103">
        <f t="shared" si="0"/>
        <v>17.938144329896907</v>
      </c>
      <c r="T16" s="103">
        <f t="shared" si="0"/>
        <v>3.7113402061855671</v>
      </c>
      <c r="U16" s="104">
        <f t="shared" si="0"/>
        <v>5.1546391752577314</v>
      </c>
      <c r="V16" s="32"/>
    </row>
    <row r="17" spans="2:22">
      <c r="B17" s="4" t="s">
        <v>12</v>
      </c>
      <c r="C17" s="33">
        <v>244</v>
      </c>
      <c r="D17" s="8">
        <v>38</v>
      </c>
      <c r="E17" s="9" t="s">
        <v>38</v>
      </c>
      <c r="F17" s="33">
        <v>123</v>
      </c>
      <c r="G17" s="9">
        <v>19</v>
      </c>
      <c r="H17" s="20" t="s">
        <v>38</v>
      </c>
      <c r="I17" s="10">
        <v>33</v>
      </c>
      <c r="J17" s="11">
        <v>8</v>
      </c>
      <c r="K17" s="20">
        <v>5</v>
      </c>
      <c r="L17" s="9">
        <v>13</v>
      </c>
      <c r="M17" s="101">
        <f t="shared" si="1"/>
        <v>15.573770491803279</v>
      </c>
      <c r="N17" s="101" t="s">
        <v>38</v>
      </c>
      <c r="O17" s="101">
        <f t="shared" si="0"/>
        <v>50.409836065573764</v>
      </c>
      <c r="P17" s="101">
        <f t="shared" si="0"/>
        <v>7.7868852459016393</v>
      </c>
      <c r="Q17" s="101" t="s">
        <v>38</v>
      </c>
      <c r="R17" s="101">
        <f t="shared" si="0"/>
        <v>13.524590163934427</v>
      </c>
      <c r="S17" s="101">
        <f t="shared" si="0"/>
        <v>3.278688524590164</v>
      </c>
      <c r="T17" s="101">
        <f t="shared" si="0"/>
        <v>2.0491803278688523</v>
      </c>
      <c r="U17" s="102">
        <f t="shared" si="0"/>
        <v>5.3278688524590159</v>
      </c>
      <c r="V17" s="32"/>
    </row>
    <row r="18" spans="2:22">
      <c r="B18" s="21" t="s">
        <v>13</v>
      </c>
      <c r="C18" s="37">
        <v>1277</v>
      </c>
      <c r="D18" s="38">
        <v>85</v>
      </c>
      <c r="E18" s="39">
        <v>34</v>
      </c>
      <c r="F18" s="37">
        <v>604</v>
      </c>
      <c r="G18" s="39">
        <v>458</v>
      </c>
      <c r="H18" s="40">
        <v>20</v>
      </c>
      <c r="I18" s="41">
        <v>35</v>
      </c>
      <c r="J18" s="42">
        <v>22</v>
      </c>
      <c r="K18" s="40" t="s">
        <v>38</v>
      </c>
      <c r="L18" s="39" t="s">
        <v>38</v>
      </c>
      <c r="M18" s="103">
        <f t="shared" si="1"/>
        <v>6.6562255285826151</v>
      </c>
      <c r="N18" s="103">
        <f t="shared" si="0"/>
        <v>2.6624902114330462</v>
      </c>
      <c r="O18" s="103">
        <f t="shared" si="0"/>
        <v>47.298355520751763</v>
      </c>
      <c r="P18" s="103">
        <f t="shared" si="0"/>
        <v>35.865309318715738</v>
      </c>
      <c r="Q18" s="103">
        <f t="shared" si="0"/>
        <v>1.5661707126076743</v>
      </c>
      <c r="R18" s="103">
        <f t="shared" si="0"/>
        <v>2.7407987470634301</v>
      </c>
      <c r="S18" s="103">
        <f t="shared" si="0"/>
        <v>1.7227877838684416</v>
      </c>
      <c r="T18" s="103" t="s">
        <v>38</v>
      </c>
      <c r="U18" s="104" t="s">
        <v>38</v>
      </c>
      <c r="V18" s="32"/>
    </row>
    <row r="19" spans="2:22">
      <c r="B19" s="4" t="s">
        <v>14</v>
      </c>
      <c r="C19" s="33">
        <v>654</v>
      </c>
      <c r="D19" s="8">
        <v>16</v>
      </c>
      <c r="E19" s="9">
        <v>36</v>
      </c>
      <c r="F19" s="33">
        <v>113</v>
      </c>
      <c r="G19" s="9">
        <v>381</v>
      </c>
      <c r="H19" s="20">
        <v>6</v>
      </c>
      <c r="I19" s="10" t="s">
        <v>38</v>
      </c>
      <c r="J19" s="11">
        <v>89</v>
      </c>
      <c r="K19" s="20" t="s">
        <v>38</v>
      </c>
      <c r="L19" s="9" t="s">
        <v>38</v>
      </c>
      <c r="M19" s="101">
        <f t="shared" si="1"/>
        <v>2.4464831804281344</v>
      </c>
      <c r="N19" s="101">
        <f t="shared" si="0"/>
        <v>5.5045871559633035</v>
      </c>
      <c r="O19" s="101">
        <f t="shared" si="0"/>
        <v>17.278287461773701</v>
      </c>
      <c r="P19" s="101">
        <f t="shared" si="0"/>
        <v>58.256880733944946</v>
      </c>
      <c r="Q19" s="101">
        <f t="shared" si="0"/>
        <v>0.91743119266055051</v>
      </c>
      <c r="R19" s="101" t="s">
        <v>38</v>
      </c>
      <c r="S19" s="101">
        <f t="shared" si="0"/>
        <v>13.608562691131498</v>
      </c>
      <c r="T19" s="101" t="s">
        <v>38</v>
      </c>
      <c r="U19" s="102" t="s">
        <v>38</v>
      </c>
      <c r="V19" s="32"/>
    </row>
    <row r="20" spans="2:22">
      <c r="B20" s="21" t="s">
        <v>15</v>
      </c>
      <c r="C20" s="37">
        <v>563</v>
      </c>
      <c r="D20" s="38">
        <v>23</v>
      </c>
      <c r="E20" s="39">
        <v>33</v>
      </c>
      <c r="F20" s="37">
        <v>75</v>
      </c>
      <c r="G20" s="39">
        <v>276</v>
      </c>
      <c r="H20" s="40">
        <v>26</v>
      </c>
      <c r="I20" s="41">
        <v>64</v>
      </c>
      <c r="J20" s="42">
        <v>16</v>
      </c>
      <c r="K20" s="40">
        <v>3</v>
      </c>
      <c r="L20" s="39">
        <v>47</v>
      </c>
      <c r="M20" s="103">
        <f t="shared" si="1"/>
        <v>4.0852575488454708</v>
      </c>
      <c r="N20" s="103">
        <f t="shared" si="0"/>
        <v>5.8614564831261102</v>
      </c>
      <c r="O20" s="103">
        <f t="shared" si="0"/>
        <v>13.321492007104796</v>
      </c>
      <c r="P20" s="103">
        <f t="shared" si="0"/>
        <v>49.023090586145642</v>
      </c>
      <c r="Q20" s="103">
        <f t="shared" si="0"/>
        <v>4.6181172291296626</v>
      </c>
      <c r="R20" s="103">
        <f t="shared" si="0"/>
        <v>11.367673179396093</v>
      </c>
      <c r="S20" s="103">
        <f t="shared" si="0"/>
        <v>2.8419182948490231</v>
      </c>
      <c r="T20" s="103">
        <f t="shared" si="0"/>
        <v>0.53285968028419184</v>
      </c>
      <c r="U20" s="104">
        <f t="shared" si="0"/>
        <v>8.3481349911190055</v>
      </c>
      <c r="V20" s="32"/>
    </row>
    <row r="21" spans="2:22">
      <c r="B21" s="105" t="s">
        <v>16</v>
      </c>
      <c r="C21" s="106">
        <v>724</v>
      </c>
      <c r="D21" s="107">
        <v>69</v>
      </c>
      <c r="E21" s="108">
        <v>27</v>
      </c>
      <c r="F21" s="109">
        <v>106</v>
      </c>
      <c r="G21" s="110">
        <v>503</v>
      </c>
      <c r="H21" s="111">
        <v>6</v>
      </c>
      <c r="I21" s="112">
        <v>9</v>
      </c>
      <c r="J21" s="113" t="s">
        <v>38</v>
      </c>
      <c r="K21" s="20" t="s">
        <v>38</v>
      </c>
      <c r="L21" s="110" t="s">
        <v>38</v>
      </c>
      <c r="M21" s="114">
        <f t="shared" si="1"/>
        <v>9.5303867403314921</v>
      </c>
      <c r="N21" s="114">
        <f t="shared" si="0"/>
        <v>3.7292817679558015</v>
      </c>
      <c r="O21" s="114">
        <f t="shared" si="0"/>
        <v>14.64088397790055</v>
      </c>
      <c r="P21" s="114">
        <f t="shared" si="0"/>
        <v>69.475138121546962</v>
      </c>
      <c r="Q21" s="114">
        <f t="shared" si="0"/>
        <v>0.82872928176795579</v>
      </c>
      <c r="R21" s="114">
        <f t="shared" si="0"/>
        <v>1.2430939226519337</v>
      </c>
      <c r="S21" s="114" t="s">
        <v>38</v>
      </c>
      <c r="T21" s="114" t="s">
        <v>38</v>
      </c>
      <c r="U21" s="102" t="s">
        <v>38</v>
      </c>
      <c r="V21" s="32"/>
    </row>
    <row r="22" spans="2:22">
      <c r="B22" s="6" t="s">
        <v>61</v>
      </c>
      <c r="C22" s="115">
        <f>SUM(D22:L22)</f>
        <v>6210</v>
      </c>
      <c r="D22" s="115">
        <f t="shared" ref="D22:L22" si="2">SUM(D9,D13,D18,D19,D21,D8)</f>
        <v>292</v>
      </c>
      <c r="E22" s="115">
        <f t="shared" si="2"/>
        <v>353</v>
      </c>
      <c r="F22" s="115">
        <f t="shared" si="2"/>
        <v>2986</v>
      </c>
      <c r="G22" s="115">
        <f t="shared" si="2"/>
        <v>2181</v>
      </c>
      <c r="H22" s="115">
        <f t="shared" si="2"/>
        <v>74</v>
      </c>
      <c r="I22" s="115">
        <f t="shared" si="2"/>
        <v>120</v>
      </c>
      <c r="J22" s="116">
        <f t="shared" si="2"/>
        <v>156</v>
      </c>
      <c r="K22" s="117">
        <f t="shared" si="2"/>
        <v>45</v>
      </c>
      <c r="L22" s="117">
        <f t="shared" si="2"/>
        <v>3</v>
      </c>
      <c r="M22" s="118">
        <f t="shared" si="1"/>
        <v>4.7020933977455712</v>
      </c>
      <c r="N22" s="118">
        <f t="shared" si="1"/>
        <v>5.6843800322061186</v>
      </c>
      <c r="O22" s="118">
        <f t="shared" si="1"/>
        <v>48.083735909822863</v>
      </c>
      <c r="P22" s="118">
        <f t="shared" si="1"/>
        <v>35.120772946859901</v>
      </c>
      <c r="Q22" s="118">
        <f t="shared" si="1"/>
        <v>1.1916264090177133</v>
      </c>
      <c r="R22" s="118">
        <f t="shared" si="1"/>
        <v>1.932367149758454</v>
      </c>
      <c r="S22" s="118">
        <f t="shared" si="1"/>
        <v>2.5120772946859904</v>
      </c>
      <c r="T22" s="118">
        <f t="shared" si="1"/>
        <v>0.72463768115942029</v>
      </c>
      <c r="U22" s="119">
        <f t="shared" si="1"/>
        <v>4.8309178743961352E-2</v>
      </c>
      <c r="V22" s="32"/>
    </row>
    <row r="23" spans="2:22">
      <c r="B23" s="52" t="s">
        <v>62</v>
      </c>
      <c r="C23" s="120">
        <f>SUM(D23:L23)</f>
        <v>20075</v>
      </c>
      <c r="D23" s="121">
        <f t="shared" ref="D23:L23" si="3">SUM(D6,D7,D10,D11,D12,D14,D15,D16,D17,D20)</f>
        <v>1743</v>
      </c>
      <c r="E23" s="122">
        <f t="shared" si="3"/>
        <v>698</v>
      </c>
      <c r="F23" s="121">
        <f t="shared" si="3"/>
        <v>7983</v>
      </c>
      <c r="G23" s="122">
        <f t="shared" si="3"/>
        <v>4589</v>
      </c>
      <c r="H23" s="121">
        <f t="shared" si="3"/>
        <v>805</v>
      </c>
      <c r="I23" s="122">
        <f t="shared" si="3"/>
        <v>1514</v>
      </c>
      <c r="J23" s="121">
        <f t="shared" si="3"/>
        <v>1889</v>
      </c>
      <c r="K23" s="40">
        <f t="shared" si="3"/>
        <v>309</v>
      </c>
      <c r="L23" s="38">
        <f t="shared" si="3"/>
        <v>545</v>
      </c>
      <c r="M23" s="123">
        <f t="shared" si="1"/>
        <v>8.6824408468244094</v>
      </c>
      <c r="N23" s="123">
        <f t="shared" si="1"/>
        <v>3.4769613947696141</v>
      </c>
      <c r="O23" s="123">
        <f t="shared" si="1"/>
        <v>39.76587795765878</v>
      </c>
      <c r="P23" s="123">
        <f t="shared" si="1"/>
        <v>22.859277708592778</v>
      </c>
      <c r="Q23" s="123">
        <f t="shared" si="1"/>
        <v>4.0099626400996264</v>
      </c>
      <c r="R23" s="123">
        <f t="shared" si="1"/>
        <v>7.5417185554171855</v>
      </c>
      <c r="S23" s="123">
        <f t="shared" si="1"/>
        <v>9.409713574097136</v>
      </c>
      <c r="T23" s="123">
        <f t="shared" si="1"/>
        <v>1.5392278953922791</v>
      </c>
      <c r="U23" s="103">
        <f t="shared" si="1"/>
        <v>2.714819427148194</v>
      </c>
      <c r="V23" s="32"/>
    </row>
    <row r="24" spans="2:22">
      <c r="B24" s="124" t="s">
        <v>18</v>
      </c>
      <c r="C24" s="125">
        <v>26607</v>
      </c>
      <c r="D24" s="126">
        <v>2035</v>
      </c>
      <c r="E24" s="127">
        <v>1054</v>
      </c>
      <c r="F24" s="126">
        <v>10969</v>
      </c>
      <c r="G24" s="127">
        <v>6770</v>
      </c>
      <c r="H24" s="126">
        <v>947</v>
      </c>
      <c r="I24" s="127">
        <v>1716</v>
      </c>
      <c r="J24" s="126">
        <v>2055</v>
      </c>
      <c r="K24" s="127">
        <v>385</v>
      </c>
      <c r="L24" s="126">
        <v>676</v>
      </c>
      <c r="M24" s="128">
        <f t="shared" si="1"/>
        <v>7.6483632126883903</v>
      </c>
      <c r="N24" s="128">
        <f t="shared" si="1"/>
        <v>3.9613635509452396</v>
      </c>
      <c r="O24" s="128">
        <f t="shared" si="1"/>
        <v>41.225993159694816</v>
      </c>
      <c r="P24" s="128">
        <f t="shared" si="1"/>
        <v>25.444431916412974</v>
      </c>
      <c r="Q24" s="128">
        <f t="shared" si="1"/>
        <v>3.5592137407449167</v>
      </c>
      <c r="R24" s="128">
        <f t="shared" si="1"/>
        <v>6.44943060096967</v>
      </c>
      <c r="S24" s="128">
        <f t="shared" si="1"/>
        <v>7.72353140151088</v>
      </c>
      <c r="T24" s="128">
        <f t="shared" si="1"/>
        <v>1.4469876348329387</v>
      </c>
      <c r="U24" s="129">
        <f t="shared" si="1"/>
        <v>2.5406847822001732</v>
      </c>
      <c r="V24" s="32"/>
    </row>
    <row r="25" spans="2:22" ht="14.7" customHeight="1">
      <c r="B25" s="229" t="s">
        <v>63</v>
      </c>
      <c r="C25" s="229"/>
      <c r="D25" s="229"/>
      <c r="E25" s="229"/>
      <c r="F25" s="229"/>
      <c r="G25" s="229"/>
      <c r="H25" s="229"/>
      <c r="I25" s="229"/>
      <c r="J25" s="229"/>
      <c r="K25" s="229"/>
      <c r="L25" s="229"/>
      <c r="M25" s="229"/>
      <c r="N25" s="229"/>
      <c r="O25" s="229"/>
      <c r="P25" s="229"/>
      <c r="Q25" s="229"/>
      <c r="R25" s="229"/>
      <c r="S25" s="229"/>
      <c r="T25" s="229"/>
      <c r="U25" s="229"/>
    </row>
    <row r="26" spans="2:22" ht="16.2" customHeight="1">
      <c r="B26" s="217" t="s">
        <v>32</v>
      </c>
      <c r="C26" s="217"/>
      <c r="D26" s="217"/>
      <c r="E26" s="217"/>
      <c r="F26" s="217"/>
      <c r="G26" s="217"/>
      <c r="H26" s="217"/>
      <c r="I26" s="217"/>
      <c r="J26" s="217"/>
      <c r="K26" s="217"/>
      <c r="L26" s="217"/>
      <c r="M26" s="217"/>
      <c r="N26" s="217"/>
      <c r="O26" s="217"/>
      <c r="P26" s="217"/>
      <c r="Q26" s="217"/>
      <c r="R26" s="217"/>
      <c r="S26" s="217"/>
      <c r="T26" s="217"/>
      <c r="U26" s="217"/>
    </row>
    <row r="27" spans="2:22" ht="14.7" customHeight="1">
      <c r="B27" s="217" t="s">
        <v>64</v>
      </c>
      <c r="C27" s="217"/>
      <c r="D27" s="217"/>
      <c r="E27" s="217"/>
      <c r="F27" s="217"/>
      <c r="G27" s="217"/>
      <c r="H27" s="217"/>
      <c r="I27" s="217"/>
      <c r="J27" s="217"/>
      <c r="K27" s="217"/>
      <c r="L27" s="217"/>
      <c r="M27" s="217"/>
      <c r="N27" s="217"/>
      <c r="O27" s="217"/>
      <c r="P27" s="217"/>
      <c r="Q27" s="217"/>
      <c r="R27" s="217"/>
      <c r="S27" s="217"/>
      <c r="T27" s="217"/>
      <c r="U27" s="217"/>
    </row>
    <row r="28" spans="2:22" ht="14.7" customHeight="1">
      <c r="B28" s="217" t="s">
        <v>43</v>
      </c>
      <c r="C28" s="217"/>
      <c r="D28" s="217"/>
      <c r="E28" s="217"/>
      <c r="F28" s="217"/>
      <c r="G28" s="217"/>
      <c r="H28" s="217"/>
      <c r="I28" s="217"/>
      <c r="J28" s="217"/>
      <c r="K28" s="217"/>
      <c r="L28" s="217"/>
      <c r="M28" s="217"/>
      <c r="N28" s="217"/>
      <c r="O28" s="217"/>
      <c r="P28" s="217"/>
      <c r="Q28" s="217"/>
      <c r="R28" s="217"/>
      <c r="S28" s="217"/>
      <c r="T28" s="217"/>
      <c r="U28" s="217"/>
    </row>
    <row r="29" spans="2:22" ht="14.7" customHeight="1">
      <c r="B29" s="217" t="s">
        <v>65</v>
      </c>
      <c r="C29" s="217"/>
      <c r="D29" s="217"/>
      <c r="E29" s="217"/>
      <c r="F29" s="217"/>
      <c r="G29" s="217"/>
      <c r="H29" s="217"/>
      <c r="I29" s="217"/>
      <c r="J29" s="217"/>
      <c r="K29" s="217"/>
      <c r="L29" s="217"/>
      <c r="M29" s="217"/>
      <c r="N29" s="217"/>
      <c r="O29" s="217"/>
      <c r="P29" s="217"/>
      <c r="Q29" s="217"/>
      <c r="R29" s="217"/>
      <c r="S29" s="217"/>
      <c r="T29" s="217"/>
      <c r="U29" s="217"/>
    </row>
    <row r="30" spans="2:22" ht="14.7" customHeight="1">
      <c r="B30" s="217" t="s">
        <v>94</v>
      </c>
      <c r="C30" s="217"/>
      <c r="D30" s="217"/>
      <c r="E30" s="217"/>
      <c r="F30" s="217"/>
      <c r="G30" s="217"/>
      <c r="H30" s="217"/>
      <c r="I30" s="217"/>
      <c r="J30" s="217"/>
      <c r="K30" s="217"/>
      <c r="L30" s="217"/>
      <c r="M30" s="217"/>
      <c r="N30" s="217"/>
      <c r="O30" s="217"/>
      <c r="P30" s="217"/>
      <c r="Q30" s="217"/>
      <c r="R30" s="217"/>
      <c r="S30" s="217"/>
      <c r="T30" s="217"/>
      <c r="U30" s="217"/>
    </row>
  </sheetData>
  <mergeCells count="23">
    <mergeCell ref="B2:U2"/>
    <mergeCell ref="B3:B5"/>
    <mergeCell ref="C3:C4"/>
    <mergeCell ref="D3:E3"/>
    <mergeCell ref="F3:G3"/>
    <mergeCell ref="H3:H4"/>
    <mergeCell ref="I3:J3"/>
    <mergeCell ref="K3:K4"/>
    <mergeCell ref="L3:L4"/>
    <mergeCell ref="M3:N3"/>
    <mergeCell ref="B30:U30"/>
    <mergeCell ref="O3:P3"/>
    <mergeCell ref="Q3:Q4"/>
    <mergeCell ref="R3:S3"/>
    <mergeCell ref="T3:T4"/>
    <mergeCell ref="U3:U4"/>
    <mergeCell ref="C5:L5"/>
    <mergeCell ref="M5:U5"/>
    <mergeCell ref="B25:U25"/>
    <mergeCell ref="B26:U26"/>
    <mergeCell ref="B27:U27"/>
    <mergeCell ref="B28:U28"/>
    <mergeCell ref="B29:U2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260F-4532-42BC-A041-C40CEC2B1446}">
  <dimension ref="B2:V31"/>
  <sheetViews>
    <sheetView workbookViewId="0"/>
  </sheetViews>
  <sheetFormatPr baseColWidth="10" defaultColWidth="9.3984375" defaultRowHeight="15.6"/>
  <cols>
    <col min="2" max="2" width="28.19921875" customWidth="1"/>
    <col min="3" max="21" width="20.19921875" customWidth="1"/>
  </cols>
  <sheetData>
    <row r="2" spans="2:22" ht="15.6" customHeight="1">
      <c r="B2" s="230" t="s">
        <v>83</v>
      </c>
      <c r="C2" s="230"/>
      <c r="D2" s="230"/>
      <c r="E2" s="230"/>
      <c r="F2" s="230"/>
      <c r="G2" s="230"/>
      <c r="H2" s="230"/>
      <c r="I2" s="230"/>
      <c r="J2" s="230"/>
      <c r="K2" s="230"/>
      <c r="L2" s="230"/>
      <c r="M2" s="230"/>
      <c r="N2" s="230"/>
      <c r="O2" s="230"/>
      <c r="P2" s="230"/>
      <c r="Q2" s="230"/>
      <c r="R2" s="230"/>
      <c r="S2" s="230"/>
      <c r="T2" s="230"/>
      <c r="U2" s="230"/>
    </row>
    <row r="3" spans="2:22" ht="29.85" customHeight="1">
      <c r="B3" s="231" t="s">
        <v>19</v>
      </c>
      <c r="C3" s="234" t="s">
        <v>20</v>
      </c>
      <c r="D3" s="222" t="s">
        <v>21</v>
      </c>
      <c r="E3" s="222"/>
      <c r="F3" s="218" t="s">
        <v>22</v>
      </c>
      <c r="G3" s="222"/>
      <c r="H3" s="220" t="s">
        <v>84</v>
      </c>
      <c r="I3" s="222" t="s">
        <v>23</v>
      </c>
      <c r="J3" s="222"/>
      <c r="K3" s="220" t="s">
        <v>24</v>
      </c>
      <c r="L3" s="220" t="s">
        <v>25</v>
      </c>
      <c r="M3" s="218" t="s">
        <v>21</v>
      </c>
      <c r="N3" s="219"/>
      <c r="O3" s="218" t="s">
        <v>22</v>
      </c>
      <c r="P3" s="219"/>
      <c r="Q3" s="220" t="s">
        <v>84</v>
      </c>
      <c r="R3" s="218" t="s">
        <v>23</v>
      </c>
      <c r="S3" s="222"/>
      <c r="T3" s="220" t="s">
        <v>24</v>
      </c>
      <c r="U3" s="220" t="s">
        <v>25</v>
      </c>
    </row>
    <row r="4" spans="2:22" ht="115.2">
      <c r="B4" s="232"/>
      <c r="C4" s="237"/>
      <c r="D4" s="1" t="s">
        <v>56</v>
      </c>
      <c r="E4" s="2" t="s">
        <v>57</v>
      </c>
      <c r="F4" s="2" t="s">
        <v>58</v>
      </c>
      <c r="G4" s="2" t="s">
        <v>59</v>
      </c>
      <c r="H4" s="221"/>
      <c r="I4" s="3" t="s">
        <v>85</v>
      </c>
      <c r="J4" s="1" t="s">
        <v>29</v>
      </c>
      <c r="K4" s="221"/>
      <c r="L4" s="221"/>
      <c r="M4" s="1" t="s">
        <v>56</v>
      </c>
      <c r="N4" s="2" t="s">
        <v>57</v>
      </c>
      <c r="O4" s="2" t="s">
        <v>58</v>
      </c>
      <c r="P4" s="2" t="s">
        <v>59</v>
      </c>
      <c r="Q4" s="221"/>
      <c r="R4" s="3" t="s">
        <v>85</v>
      </c>
      <c r="S4" s="1" t="s">
        <v>29</v>
      </c>
      <c r="T4" s="221"/>
      <c r="U4" s="221"/>
    </row>
    <row r="5" spans="2:22">
      <c r="B5" s="236"/>
      <c r="C5" s="223" t="s">
        <v>0</v>
      </c>
      <c r="D5" s="224"/>
      <c r="E5" s="224"/>
      <c r="F5" s="224"/>
      <c r="G5" s="224"/>
      <c r="H5" s="224"/>
      <c r="I5" s="224"/>
      <c r="J5" s="224"/>
      <c r="K5" s="224"/>
      <c r="L5" s="225"/>
      <c r="M5" s="226" t="s">
        <v>60</v>
      </c>
      <c r="N5" s="227"/>
      <c r="O5" s="227"/>
      <c r="P5" s="227"/>
      <c r="Q5" s="227"/>
      <c r="R5" s="227"/>
      <c r="S5" s="227"/>
      <c r="T5" s="227"/>
      <c r="U5" s="228"/>
    </row>
    <row r="6" spans="2:22">
      <c r="B6" s="21" t="s">
        <v>1</v>
      </c>
      <c r="C6" s="22">
        <v>1844</v>
      </c>
      <c r="D6" s="23">
        <v>139</v>
      </c>
      <c r="E6" s="24">
        <v>40</v>
      </c>
      <c r="F6" s="25">
        <v>638</v>
      </c>
      <c r="G6" s="22">
        <v>92</v>
      </c>
      <c r="H6" s="26">
        <v>73</v>
      </c>
      <c r="I6" s="27">
        <v>555</v>
      </c>
      <c r="J6" s="28">
        <v>109</v>
      </c>
      <c r="K6" s="26" t="s">
        <v>38</v>
      </c>
      <c r="L6" s="22" t="s">
        <v>38</v>
      </c>
      <c r="M6" s="67">
        <f>D6/$C6*100</f>
        <v>7.537960954446854</v>
      </c>
      <c r="N6" s="68">
        <f>E6/$C6*100</f>
        <v>2.1691973969631237</v>
      </c>
      <c r="O6" s="67">
        <f>F6/$C6*100</f>
        <v>34.598698481561826</v>
      </c>
      <c r="P6" s="68">
        <f>G6/$C6*100</f>
        <v>4.9891540130151846</v>
      </c>
      <c r="Q6" s="69">
        <f t="shared" ref="M6:S21" si="0">H6/$C6*100</f>
        <v>3.9587852494577005</v>
      </c>
      <c r="R6" s="68">
        <f>I6/$C6*100</f>
        <v>30.097613882863339</v>
      </c>
      <c r="S6" s="67">
        <f t="shared" si="0"/>
        <v>5.9110629067245117</v>
      </c>
      <c r="T6" s="68" t="s">
        <v>38</v>
      </c>
      <c r="U6" s="69" t="s">
        <v>38</v>
      </c>
      <c r="V6" s="32"/>
    </row>
    <row r="7" spans="2:22">
      <c r="B7" s="4" t="s">
        <v>2</v>
      </c>
      <c r="C7" s="33">
        <v>3675</v>
      </c>
      <c r="D7" s="8">
        <v>590</v>
      </c>
      <c r="E7" s="9">
        <v>242</v>
      </c>
      <c r="F7" s="33">
        <v>931</v>
      </c>
      <c r="G7" s="9">
        <v>1119</v>
      </c>
      <c r="H7" s="20">
        <v>227</v>
      </c>
      <c r="I7" s="10">
        <v>137</v>
      </c>
      <c r="J7" s="11">
        <v>420</v>
      </c>
      <c r="K7" s="20" t="s">
        <v>38</v>
      </c>
      <c r="L7" s="9" t="s">
        <v>38</v>
      </c>
      <c r="M7" s="70">
        <f t="shared" si="0"/>
        <v>16.054421768707485</v>
      </c>
      <c r="N7" s="71">
        <f t="shared" si="0"/>
        <v>6.5850340136054424</v>
      </c>
      <c r="O7" s="70">
        <f t="shared" si="0"/>
        <v>25.333333333333336</v>
      </c>
      <c r="P7" s="71">
        <f t="shared" si="0"/>
        <v>30.448979591836732</v>
      </c>
      <c r="Q7" s="70">
        <f t="shared" si="0"/>
        <v>6.1768707482993204</v>
      </c>
      <c r="R7" s="71">
        <f t="shared" si="0"/>
        <v>3.7278911564625852</v>
      </c>
      <c r="S7" s="70">
        <f t="shared" si="0"/>
        <v>11.428571428571429</v>
      </c>
      <c r="T7" s="71" t="s">
        <v>38</v>
      </c>
      <c r="U7" s="72" t="s">
        <v>38</v>
      </c>
      <c r="V7" s="32"/>
    </row>
    <row r="8" spans="2:22">
      <c r="B8" s="21" t="s">
        <v>3</v>
      </c>
      <c r="C8" s="37">
        <v>2586</v>
      </c>
      <c r="D8" s="38">
        <v>95</v>
      </c>
      <c r="E8" s="39">
        <v>226</v>
      </c>
      <c r="F8" s="37">
        <v>1975</v>
      </c>
      <c r="G8" s="39">
        <v>188</v>
      </c>
      <c r="H8" s="40">
        <v>15</v>
      </c>
      <c r="I8" s="41">
        <v>43</v>
      </c>
      <c r="J8" s="42">
        <v>17</v>
      </c>
      <c r="K8" s="40" t="s">
        <v>38</v>
      </c>
      <c r="L8" s="39" t="s">
        <v>38</v>
      </c>
      <c r="M8" s="73">
        <f t="shared" si="0"/>
        <v>3.6736272235112146</v>
      </c>
      <c r="N8" s="74">
        <f t="shared" si="0"/>
        <v>8.7393658159319418</v>
      </c>
      <c r="O8" s="73">
        <f t="shared" si="0"/>
        <v>76.37277648878576</v>
      </c>
      <c r="P8" s="74">
        <f t="shared" si="0"/>
        <v>7.2699149265274556</v>
      </c>
      <c r="Q8" s="73">
        <f t="shared" si="0"/>
        <v>0.58004640371229699</v>
      </c>
      <c r="R8" s="74">
        <f t="shared" si="0"/>
        <v>1.6627996906419182</v>
      </c>
      <c r="S8" s="73">
        <f t="shared" si="0"/>
        <v>0.65738592420726993</v>
      </c>
      <c r="T8" s="74" t="s">
        <v>38</v>
      </c>
      <c r="U8" s="75" t="s">
        <v>38</v>
      </c>
      <c r="V8" s="32"/>
    </row>
    <row r="9" spans="2:22">
      <c r="B9" s="4" t="s">
        <v>4</v>
      </c>
      <c r="C9" s="33">
        <v>399</v>
      </c>
      <c r="D9" s="8">
        <v>8</v>
      </c>
      <c r="E9" s="9">
        <v>36</v>
      </c>
      <c r="F9" s="33">
        <v>71</v>
      </c>
      <c r="G9" s="9">
        <v>230</v>
      </c>
      <c r="H9" s="20">
        <v>22</v>
      </c>
      <c r="I9" s="10">
        <v>20</v>
      </c>
      <c r="J9" s="11">
        <v>9</v>
      </c>
      <c r="K9" s="20" t="s">
        <v>38</v>
      </c>
      <c r="L9" s="9" t="s">
        <v>38</v>
      </c>
      <c r="M9" s="70">
        <f t="shared" si="0"/>
        <v>2.0050125313283207</v>
      </c>
      <c r="N9" s="71">
        <f t="shared" si="0"/>
        <v>9.0225563909774422</v>
      </c>
      <c r="O9" s="70">
        <f t="shared" si="0"/>
        <v>17.794486215538846</v>
      </c>
      <c r="P9" s="71">
        <f t="shared" si="0"/>
        <v>57.644110275689222</v>
      </c>
      <c r="Q9" s="70">
        <f t="shared" si="0"/>
        <v>5.5137844611528823</v>
      </c>
      <c r="R9" s="71">
        <f t="shared" si="0"/>
        <v>5.0125313283208017</v>
      </c>
      <c r="S9" s="70">
        <f t="shared" si="0"/>
        <v>2.2556390977443606</v>
      </c>
      <c r="T9" s="71" t="s">
        <v>38</v>
      </c>
      <c r="U9" s="72" t="s">
        <v>38</v>
      </c>
      <c r="V9" s="32"/>
    </row>
    <row r="10" spans="2:22">
      <c r="B10" s="21" t="s">
        <v>5</v>
      </c>
      <c r="C10" s="37">
        <v>272</v>
      </c>
      <c r="D10" s="38">
        <v>9</v>
      </c>
      <c r="E10" s="39" t="s">
        <v>38</v>
      </c>
      <c r="F10" s="37">
        <v>48</v>
      </c>
      <c r="G10" s="39">
        <v>10</v>
      </c>
      <c r="H10" s="40">
        <v>52</v>
      </c>
      <c r="I10" s="41">
        <v>59</v>
      </c>
      <c r="J10" s="42">
        <v>4</v>
      </c>
      <c r="K10" s="40" t="s">
        <v>38</v>
      </c>
      <c r="L10" s="39" t="s">
        <v>38</v>
      </c>
      <c r="M10" s="73">
        <f t="shared" si="0"/>
        <v>3.3088235294117649</v>
      </c>
      <c r="N10" s="74" t="s">
        <v>38</v>
      </c>
      <c r="O10" s="73">
        <f t="shared" si="0"/>
        <v>17.647058823529413</v>
      </c>
      <c r="P10" s="74">
        <f t="shared" si="0"/>
        <v>3.6764705882352944</v>
      </c>
      <c r="Q10" s="73">
        <f t="shared" si="0"/>
        <v>19.117647058823529</v>
      </c>
      <c r="R10" s="74">
        <f t="shared" si="0"/>
        <v>21.691176470588236</v>
      </c>
      <c r="S10" s="73">
        <f t="shared" si="0"/>
        <v>1.4705882352941175</v>
      </c>
      <c r="T10" s="74" t="s">
        <v>38</v>
      </c>
      <c r="U10" s="75" t="s">
        <v>38</v>
      </c>
      <c r="V10" s="32"/>
    </row>
    <row r="11" spans="2:22">
      <c r="B11" s="4" t="s">
        <v>6</v>
      </c>
      <c r="C11" s="33">
        <v>783</v>
      </c>
      <c r="D11" s="8">
        <v>15</v>
      </c>
      <c r="E11" s="9">
        <v>12</v>
      </c>
      <c r="F11" s="33">
        <v>274</v>
      </c>
      <c r="G11" s="9">
        <v>349</v>
      </c>
      <c r="H11" s="20">
        <v>13</v>
      </c>
      <c r="I11" s="10">
        <v>15</v>
      </c>
      <c r="J11" s="11">
        <v>92</v>
      </c>
      <c r="K11" s="20" t="s">
        <v>38</v>
      </c>
      <c r="L11" s="9" t="s">
        <v>38</v>
      </c>
      <c r="M11" s="70">
        <f t="shared" si="0"/>
        <v>1.9157088122605364</v>
      </c>
      <c r="N11" s="71">
        <f t="shared" si="0"/>
        <v>1.5325670498084289</v>
      </c>
      <c r="O11" s="70">
        <f t="shared" si="0"/>
        <v>34.993614303959134</v>
      </c>
      <c r="P11" s="71">
        <f t="shared" si="0"/>
        <v>44.572158365261814</v>
      </c>
      <c r="Q11" s="70">
        <f t="shared" si="0"/>
        <v>1.6602809706257982</v>
      </c>
      <c r="R11" s="71">
        <f t="shared" si="0"/>
        <v>1.9157088122605364</v>
      </c>
      <c r="S11" s="70">
        <f t="shared" si="0"/>
        <v>11.749680715197956</v>
      </c>
      <c r="T11" s="71" t="s">
        <v>38</v>
      </c>
      <c r="U11" s="72" t="s">
        <v>38</v>
      </c>
      <c r="V11" s="32"/>
    </row>
    <row r="12" spans="2:22">
      <c r="B12" s="21" t="s">
        <v>7</v>
      </c>
      <c r="C12" s="37">
        <v>2807</v>
      </c>
      <c r="D12" s="38">
        <v>293</v>
      </c>
      <c r="E12" s="39">
        <v>32</v>
      </c>
      <c r="F12" s="37">
        <v>1815</v>
      </c>
      <c r="G12" s="39">
        <v>149</v>
      </c>
      <c r="H12" s="40">
        <v>82</v>
      </c>
      <c r="I12" s="41">
        <v>132</v>
      </c>
      <c r="J12" s="42">
        <v>64</v>
      </c>
      <c r="K12" s="40" t="s">
        <v>38</v>
      </c>
      <c r="L12" s="39" t="s">
        <v>38</v>
      </c>
      <c r="M12" s="73">
        <f t="shared" si="0"/>
        <v>10.438190238688993</v>
      </c>
      <c r="N12" s="74">
        <f t="shared" si="0"/>
        <v>1.1400071250445314</v>
      </c>
      <c r="O12" s="73">
        <f t="shared" si="0"/>
        <v>64.659779123619515</v>
      </c>
      <c r="P12" s="74">
        <f t="shared" si="0"/>
        <v>5.3081581759885994</v>
      </c>
      <c r="Q12" s="73">
        <f t="shared" si="0"/>
        <v>2.921268257926612</v>
      </c>
      <c r="R12" s="74">
        <f t="shared" si="0"/>
        <v>4.7025293908086931</v>
      </c>
      <c r="S12" s="73">
        <f t="shared" si="0"/>
        <v>2.2800142500890628</v>
      </c>
      <c r="T12" s="74" t="s">
        <v>38</v>
      </c>
      <c r="U12" s="75" t="s">
        <v>38</v>
      </c>
      <c r="V12" s="32"/>
    </row>
    <row r="13" spans="2:22">
      <c r="B13" s="4" t="s">
        <v>8</v>
      </c>
      <c r="C13" s="33">
        <v>611</v>
      </c>
      <c r="D13" s="8">
        <v>18</v>
      </c>
      <c r="E13" s="9">
        <v>8</v>
      </c>
      <c r="F13" s="33">
        <v>120</v>
      </c>
      <c r="G13" s="9">
        <v>387</v>
      </c>
      <c r="H13" s="20">
        <v>30</v>
      </c>
      <c r="I13" s="10">
        <v>24</v>
      </c>
      <c r="J13" s="11">
        <v>19</v>
      </c>
      <c r="K13" s="20" t="s">
        <v>38</v>
      </c>
      <c r="L13" s="9" t="s">
        <v>38</v>
      </c>
      <c r="M13" s="70">
        <f t="shared" si="0"/>
        <v>2.9459901800327333</v>
      </c>
      <c r="N13" s="71">
        <f t="shared" si="0"/>
        <v>1.3093289689034371</v>
      </c>
      <c r="O13" s="70">
        <f t="shared" si="0"/>
        <v>19.639934533551553</v>
      </c>
      <c r="P13" s="71">
        <f t="shared" si="0"/>
        <v>63.338788870703766</v>
      </c>
      <c r="Q13" s="70">
        <f t="shared" si="0"/>
        <v>4.9099836333878883</v>
      </c>
      <c r="R13" s="71">
        <f t="shared" si="0"/>
        <v>3.927986906710311</v>
      </c>
      <c r="S13" s="70">
        <f t="shared" si="0"/>
        <v>3.1096563011456628</v>
      </c>
      <c r="T13" s="71" t="s">
        <v>38</v>
      </c>
      <c r="U13" s="72" t="s">
        <v>38</v>
      </c>
      <c r="V13" s="32"/>
    </row>
    <row r="14" spans="2:22">
      <c r="B14" s="21" t="s">
        <v>9</v>
      </c>
      <c r="C14" s="37">
        <v>2479</v>
      </c>
      <c r="D14" s="38">
        <v>62</v>
      </c>
      <c r="E14" s="39">
        <v>119</v>
      </c>
      <c r="F14" s="37">
        <v>577</v>
      </c>
      <c r="G14" s="39">
        <v>1407</v>
      </c>
      <c r="H14" s="40">
        <v>67</v>
      </c>
      <c r="I14" s="41">
        <v>20</v>
      </c>
      <c r="J14" s="42">
        <v>210</v>
      </c>
      <c r="K14" s="40" t="s">
        <v>38</v>
      </c>
      <c r="L14" s="39" t="s">
        <v>38</v>
      </c>
      <c r="M14" s="73">
        <f t="shared" si="0"/>
        <v>2.501008471157725</v>
      </c>
      <c r="N14" s="74">
        <f t="shared" si="0"/>
        <v>4.8003227107704722</v>
      </c>
      <c r="O14" s="73">
        <f t="shared" si="0"/>
        <v>23.275514320290437</v>
      </c>
      <c r="P14" s="74">
        <f t="shared" si="0"/>
        <v>56.756756756756758</v>
      </c>
      <c r="Q14" s="73">
        <f t="shared" si="0"/>
        <v>2.7027027027027026</v>
      </c>
      <c r="R14" s="74">
        <f t="shared" si="0"/>
        <v>0.80677692617991126</v>
      </c>
      <c r="S14" s="73">
        <f t="shared" si="0"/>
        <v>8.4711577248890677</v>
      </c>
      <c r="T14" s="74" t="s">
        <v>38</v>
      </c>
      <c r="U14" s="75" t="s">
        <v>38</v>
      </c>
      <c r="V14" s="32"/>
    </row>
    <row r="15" spans="2:22">
      <c r="B15" s="4" t="s">
        <v>10</v>
      </c>
      <c r="C15" s="33">
        <v>6160</v>
      </c>
      <c r="D15" s="8">
        <v>431</v>
      </c>
      <c r="E15" s="9">
        <v>224</v>
      </c>
      <c r="F15" s="33">
        <v>3021</v>
      </c>
      <c r="G15" s="9">
        <v>904</v>
      </c>
      <c r="H15" s="20">
        <v>201</v>
      </c>
      <c r="I15" s="10">
        <v>341</v>
      </c>
      <c r="J15" s="11">
        <v>766</v>
      </c>
      <c r="K15" s="20" t="s">
        <v>38</v>
      </c>
      <c r="L15" s="9" t="s">
        <v>38</v>
      </c>
      <c r="M15" s="70">
        <f t="shared" si="0"/>
        <v>6.9967532467532472</v>
      </c>
      <c r="N15" s="71">
        <f t="shared" si="0"/>
        <v>3.6363636363636362</v>
      </c>
      <c r="O15" s="70">
        <f t="shared" si="0"/>
        <v>49.04220779220779</v>
      </c>
      <c r="P15" s="71">
        <f t="shared" si="0"/>
        <v>14.675324675324674</v>
      </c>
      <c r="Q15" s="70">
        <f t="shared" si="0"/>
        <v>3.2629870129870127</v>
      </c>
      <c r="R15" s="71">
        <f t="shared" si="0"/>
        <v>5.5357142857142856</v>
      </c>
      <c r="S15" s="70">
        <f t="shared" si="0"/>
        <v>12.435064935064934</v>
      </c>
      <c r="T15" s="71" t="s">
        <v>38</v>
      </c>
      <c r="U15" s="72" t="s">
        <v>38</v>
      </c>
      <c r="V15" s="32"/>
    </row>
    <row r="16" spans="2:22">
      <c r="B16" s="21" t="s">
        <v>11</v>
      </c>
      <c r="C16" s="37">
        <v>876</v>
      </c>
      <c r="D16" s="38">
        <v>76</v>
      </c>
      <c r="E16" s="39">
        <v>23</v>
      </c>
      <c r="F16" s="37">
        <v>266</v>
      </c>
      <c r="G16" s="39">
        <v>97</v>
      </c>
      <c r="H16" s="40">
        <v>29</v>
      </c>
      <c r="I16" s="41">
        <v>157</v>
      </c>
      <c r="J16" s="42">
        <v>173</v>
      </c>
      <c r="K16" s="40" t="s">
        <v>38</v>
      </c>
      <c r="L16" s="39" t="s">
        <v>38</v>
      </c>
      <c r="M16" s="73">
        <f t="shared" si="0"/>
        <v>8.6757990867579906</v>
      </c>
      <c r="N16" s="74">
        <f t="shared" si="0"/>
        <v>2.6255707762557075</v>
      </c>
      <c r="O16" s="73">
        <f t="shared" si="0"/>
        <v>30.365296803652971</v>
      </c>
      <c r="P16" s="74">
        <f t="shared" si="0"/>
        <v>11.073059360730593</v>
      </c>
      <c r="Q16" s="73">
        <f t="shared" si="0"/>
        <v>3.3105022831050226</v>
      </c>
      <c r="R16" s="74">
        <f t="shared" si="0"/>
        <v>17.922374429223744</v>
      </c>
      <c r="S16" s="73">
        <f t="shared" si="0"/>
        <v>19.748858447488583</v>
      </c>
      <c r="T16" s="74" t="s">
        <v>38</v>
      </c>
      <c r="U16" s="75" t="s">
        <v>38</v>
      </c>
      <c r="V16" s="32"/>
    </row>
    <row r="17" spans="2:22">
      <c r="B17" s="4" t="s">
        <v>12</v>
      </c>
      <c r="C17" s="33">
        <v>216</v>
      </c>
      <c r="D17" s="8">
        <v>18</v>
      </c>
      <c r="E17" s="9" t="s">
        <v>38</v>
      </c>
      <c r="F17" s="33">
        <v>107</v>
      </c>
      <c r="G17" s="9">
        <v>19</v>
      </c>
      <c r="H17" s="20">
        <v>11</v>
      </c>
      <c r="I17" s="10">
        <v>38</v>
      </c>
      <c r="J17" s="11">
        <v>4</v>
      </c>
      <c r="K17" s="20" t="s">
        <v>38</v>
      </c>
      <c r="L17" s="9" t="s">
        <v>38</v>
      </c>
      <c r="M17" s="70">
        <f t="shared" si="0"/>
        <v>8.3333333333333321</v>
      </c>
      <c r="N17" s="71" t="s">
        <v>38</v>
      </c>
      <c r="O17" s="70">
        <f t="shared" si="0"/>
        <v>49.537037037037038</v>
      </c>
      <c r="P17" s="71">
        <f t="shared" si="0"/>
        <v>8.7962962962962958</v>
      </c>
      <c r="Q17" s="70">
        <f t="shared" si="0"/>
        <v>5.0925925925925926</v>
      </c>
      <c r="R17" s="71">
        <f t="shared" si="0"/>
        <v>17.592592592592592</v>
      </c>
      <c r="S17" s="70">
        <f t="shared" si="0"/>
        <v>1.8518518518518516</v>
      </c>
      <c r="T17" s="71" t="s">
        <v>38</v>
      </c>
      <c r="U17" s="72" t="s">
        <v>38</v>
      </c>
      <c r="V17" s="32"/>
    </row>
    <row r="18" spans="2:22">
      <c r="B18" s="21" t="s">
        <v>13</v>
      </c>
      <c r="C18" s="37">
        <v>1094</v>
      </c>
      <c r="D18" s="38">
        <v>65</v>
      </c>
      <c r="E18" s="39">
        <v>53</v>
      </c>
      <c r="F18" s="37">
        <v>472</v>
      </c>
      <c r="G18" s="39">
        <v>432</v>
      </c>
      <c r="H18" s="40">
        <v>14</v>
      </c>
      <c r="I18" s="41">
        <v>33</v>
      </c>
      <c r="J18" s="42">
        <v>22</v>
      </c>
      <c r="K18" s="40" t="s">
        <v>38</v>
      </c>
      <c r="L18" s="39" t="s">
        <v>38</v>
      </c>
      <c r="M18" s="73">
        <f t="shared" si="0"/>
        <v>5.9414990859232173</v>
      </c>
      <c r="N18" s="74">
        <f t="shared" si="0"/>
        <v>4.8446069469835464</v>
      </c>
      <c r="O18" s="73">
        <f t="shared" si="0"/>
        <v>43.144424131627055</v>
      </c>
      <c r="P18" s="74">
        <f t="shared" si="0"/>
        <v>39.488117001828158</v>
      </c>
      <c r="Q18" s="73">
        <f t="shared" si="0"/>
        <v>1.2797074954296161</v>
      </c>
      <c r="R18" s="74">
        <f t="shared" si="0"/>
        <v>3.0164533820840953</v>
      </c>
      <c r="S18" s="73">
        <f t="shared" si="0"/>
        <v>2.0109689213893969</v>
      </c>
      <c r="T18" s="74" t="s">
        <v>38</v>
      </c>
      <c r="U18" s="75" t="s">
        <v>38</v>
      </c>
      <c r="V18" s="32"/>
    </row>
    <row r="19" spans="2:22">
      <c r="B19" s="4" t="s">
        <v>14</v>
      </c>
      <c r="C19" s="33">
        <v>650</v>
      </c>
      <c r="D19" s="8">
        <v>23</v>
      </c>
      <c r="E19" s="9">
        <v>38</v>
      </c>
      <c r="F19" s="33">
        <v>94</v>
      </c>
      <c r="G19" s="9">
        <v>395</v>
      </c>
      <c r="H19" s="20">
        <v>9</v>
      </c>
      <c r="I19" s="10">
        <v>10</v>
      </c>
      <c r="J19" s="11">
        <v>77</v>
      </c>
      <c r="K19" s="20" t="s">
        <v>38</v>
      </c>
      <c r="L19" s="9" t="s">
        <v>38</v>
      </c>
      <c r="M19" s="70">
        <f t="shared" si="0"/>
        <v>3.5384615384615383</v>
      </c>
      <c r="N19" s="71">
        <f t="shared" si="0"/>
        <v>5.8461538461538458</v>
      </c>
      <c r="O19" s="70">
        <f t="shared" si="0"/>
        <v>14.461538461538462</v>
      </c>
      <c r="P19" s="71">
        <f t="shared" si="0"/>
        <v>60.769230769230766</v>
      </c>
      <c r="Q19" s="70">
        <f t="shared" si="0"/>
        <v>1.3846153846153846</v>
      </c>
      <c r="R19" s="71">
        <f t="shared" si="0"/>
        <v>1.5384615384615385</v>
      </c>
      <c r="S19" s="70">
        <f t="shared" si="0"/>
        <v>11.846153846153847</v>
      </c>
      <c r="T19" s="71" t="s">
        <v>38</v>
      </c>
      <c r="U19" s="72" t="s">
        <v>38</v>
      </c>
      <c r="V19" s="32"/>
    </row>
    <row r="20" spans="2:22">
      <c r="B20" s="21" t="s">
        <v>15</v>
      </c>
      <c r="C20" s="37">
        <v>533</v>
      </c>
      <c r="D20" s="38">
        <v>23</v>
      </c>
      <c r="E20" s="39">
        <v>32</v>
      </c>
      <c r="F20" s="37">
        <v>57</v>
      </c>
      <c r="G20" s="39">
        <v>311</v>
      </c>
      <c r="H20" s="40">
        <v>13</v>
      </c>
      <c r="I20" s="41">
        <v>49</v>
      </c>
      <c r="J20" s="42">
        <v>6</v>
      </c>
      <c r="K20" s="40" t="s">
        <v>38</v>
      </c>
      <c r="L20" s="39" t="s">
        <v>38</v>
      </c>
      <c r="M20" s="73">
        <f t="shared" si="0"/>
        <v>4.3151969981238274</v>
      </c>
      <c r="N20" s="74">
        <f t="shared" si="0"/>
        <v>6.0037523452157595</v>
      </c>
      <c r="O20" s="73">
        <f t="shared" si="0"/>
        <v>10.694183864915573</v>
      </c>
      <c r="P20" s="74">
        <f t="shared" si="0"/>
        <v>58.348968105065666</v>
      </c>
      <c r="Q20" s="73">
        <f t="shared" si="0"/>
        <v>2.4390243902439024</v>
      </c>
      <c r="R20" s="74">
        <f t="shared" si="0"/>
        <v>9.1932457786116313</v>
      </c>
      <c r="S20" s="73">
        <f t="shared" si="0"/>
        <v>1.125703564727955</v>
      </c>
      <c r="T20" s="74" t="s">
        <v>38</v>
      </c>
      <c r="U20" s="75" t="s">
        <v>38</v>
      </c>
      <c r="V20" s="32"/>
    </row>
    <row r="21" spans="2:22">
      <c r="B21" s="5" t="s">
        <v>16</v>
      </c>
      <c r="C21" s="12">
        <v>771</v>
      </c>
      <c r="D21" s="13">
        <v>64</v>
      </c>
      <c r="E21" s="14">
        <v>31</v>
      </c>
      <c r="F21" s="15">
        <v>119</v>
      </c>
      <c r="G21" s="16">
        <v>533</v>
      </c>
      <c r="H21" s="17">
        <v>6</v>
      </c>
      <c r="I21" s="18">
        <v>11</v>
      </c>
      <c r="J21" s="19">
        <v>7</v>
      </c>
      <c r="K21" s="20" t="s">
        <v>38</v>
      </c>
      <c r="L21" s="16" t="s">
        <v>38</v>
      </c>
      <c r="M21" s="70">
        <f t="shared" si="0"/>
        <v>8.3009079118028524</v>
      </c>
      <c r="N21" s="71">
        <f t="shared" si="0"/>
        <v>4.0207522697795071</v>
      </c>
      <c r="O21" s="70">
        <f t="shared" si="0"/>
        <v>15.434500648508431</v>
      </c>
      <c r="P21" s="71">
        <f t="shared" si="0"/>
        <v>69.130998702983135</v>
      </c>
      <c r="Q21" s="70">
        <f t="shared" si="0"/>
        <v>0.77821011673151752</v>
      </c>
      <c r="R21" s="71">
        <f t="shared" si="0"/>
        <v>1.4267185473411155</v>
      </c>
      <c r="S21" s="70">
        <f t="shared" si="0"/>
        <v>0.9079118028534372</v>
      </c>
      <c r="T21" s="71" t="s">
        <v>38</v>
      </c>
      <c r="U21" s="72" t="s">
        <v>38</v>
      </c>
      <c r="V21" s="32"/>
    </row>
    <row r="22" spans="2:22">
      <c r="B22" s="6" t="s">
        <v>86</v>
      </c>
      <c r="C22" s="76">
        <f>SUM(D22:L22)</f>
        <v>6069</v>
      </c>
      <c r="D22" s="76">
        <f t="shared" ref="D22:J22" si="1">SUM(D9,D13,D18,D19,D21,D8)</f>
        <v>273</v>
      </c>
      <c r="E22" s="76">
        <f t="shared" si="1"/>
        <v>392</v>
      </c>
      <c r="F22" s="76">
        <f t="shared" si="1"/>
        <v>2851</v>
      </c>
      <c r="G22" s="76">
        <f t="shared" si="1"/>
        <v>2165</v>
      </c>
      <c r="H22" s="76">
        <f t="shared" si="1"/>
        <v>96</v>
      </c>
      <c r="I22" s="76">
        <f t="shared" si="1"/>
        <v>141</v>
      </c>
      <c r="J22" s="77">
        <f t="shared" si="1"/>
        <v>151</v>
      </c>
      <c r="K22" s="92">
        <v>0</v>
      </c>
      <c r="L22" s="92">
        <v>0</v>
      </c>
      <c r="M22" s="78">
        <f t="shared" ref="M22:S24" si="2">D22/$C22*100</f>
        <v>4.4982698961937722</v>
      </c>
      <c r="N22" s="79">
        <f t="shared" si="2"/>
        <v>6.4590542099192616</v>
      </c>
      <c r="O22" s="80">
        <f t="shared" si="2"/>
        <v>46.976437633877083</v>
      </c>
      <c r="P22" s="79">
        <f t="shared" si="2"/>
        <v>35.673092766518373</v>
      </c>
      <c r="Q22" s="80">
        <f t="shared" si="2"/>
        <v>1.5818091942659416</v>
      </c>
      <c r="R22" s="79">
        <f t="shared" si="2"/>
        <v>2.3232822540781015</v>
      </c>
      <c r="S22" s="80">
        <f t="shared" si="2"/>
        <v>2.4880540451474706</v>
      </c>
      <c r="T22" s="95">
        <v>0</v>
      </c>
      <c r="U22" s="98">
        <v>0</v>
      </c>
      <c r="V22" s="32"/>
    </row>
    <row r="23" spans="2:22">
      <c r="B23" s="52" t="s">
        <v>87</v>
      </c>
      <c r="C23" s="81">
        <f>SUM(D23:L23)</f>
        <v>18690</v>
      </c>
      <c r="D23" s="82">
        <f t="shared" ref="D23:J23" si="3">SUM(D6,D7,D10,D11,D12,D14,D15,D16,D17,D20)</f>
        <v>1656</v>
      </c>
      <c r="E23" s="83">
        <f t="shared" si="3"/>
        <v>724</v>
      </c>
      <c r="F23" s="82">
        <f t="shared" si="3"/>
        <v>7734</v>
      </c>
      <c r="G23" s="83">
        <f t="shared" si="3"/>
        <v>4457</v>
      </c>
      <c r="H23" s="82">
        <f t="shared" si="3"/>
        <v>768</v>
      </c>
      <c r="I23" s="83">
        <f t="shared" si="3"/>
        <v>1503</v>
      </c>
      <c r="J23" s="82">
        <f t="shared" si="3"/>
        <v>1848</v>
      </c>
      <c r="K23" s="93">
        <v>0</v>
      </c>
      <c r="L23" s="94">
        <v>0</v>
      </c>
      <c r="M23" s="84">
        <f t="shared" si="2"/>
        <v>8.8603531300160512</v>
      </c>
      <c r="N23" s="74">
        <f t="shared" si="2"/>
        <v>3.8737292669876937</v>
      </c>
      <c r="O23" s="73">
        <f t="shared" si="2"/>
        <v>41.38041733547351</v>
      </c>
      <c r="P23" s="74">
        <f t="shared" si="2"/>
        <v>23.846976993044407</v>
      </c>
      <c r="Q23" s="73">
        <f t="shared" si="2"/>
        <v>4.1091492776886032</v>
      </c>
      <c r="R23" s="74">
        <f t="shared" si="2"/>
        <v>8.0417335473515248</v>
      </c>
      <c r="S23" s="73">
        <f t="shared" si="2"/>
        <v>9.8876404494382015</v>
      </c>
      <c r="T23" s="96">
        <v>0</v>
      </c>
      <c r="U23" s="97">
        <v>0</v>
      </c>
      <c r="V23" s="32"/>
    </row>
    <row r="24" spans="2:22">
      <c r="B24" s="7" t="s">
        <v>18</v>
      </c>
      <c r="C24" s="85">
        <v>25756</v>
      </c>
      <c r="D24" s="86">
        <v>1929</v>
      </c>
      <c r="E24" s="87">
        <v>1122</v>
      </c>
      <c r="F24" s="86">
        <v>10585</v>
      </c>
      <c r="G24" s="87">
        <v>6622</v>
      </c>
      <c r="H24" s="86">
        <v>864</v>
      </c>
      <c r="I24" s="87">
        <v>1644</v>
      </c>
      <c r="J24" s="86">
        <v>1999</v>
      </c>
      <c r="K24" s="87">
        <v>347</v>
      </c>
      <c r="L24" s="86">
        <v>644</v>
      </c>
      <c r="M24" s="88">
        <f t="shared" si="2"/>
        <v>7.4895170057462339</v>
      </c>
      <c r="N24" s="89">
        <f t="shared" si="2"/>
        <v>4.3562665010094737</v>
      </c>
      <c r="O24" s="90">
        <f t="shared" si="2"/>
        <v>41.097220065227518</v>
      </c>
      <c r="P24" s="89">
        <f t="shared" si="2"/>
        <v>25.71051405497748</v>
      </c>
      <c r="Q24" s="90">
        <f t="shared" si="2"/>
        <v>3.3545581612051558</v>
      </c>
      <c r="R24" s="89">
        <f t="shared" si="2"/>
        <v>6.3829787234042552</v>
      </c>
      <c r="S24" s="90">
        <f t="shared" si="2"/>
        <v>7.7612983382512812</v>
      </c>
      <c r="T24" s="89">
        <f t="shared" ref="T24:U24" si="4">K24/$C24*100</f>
        <v>1.3472588911321632</v>
      </c>
      <c r="U24" s="91">
        <f t="shared" si="4"/>
        <v>2.5003882590464359</v>
      </c>
      <c r="V24" s="32"/>
    </row>
    <row r="25" spans="2:22" ht="14.85" customHeight="1">
      <c r="B25" s="229" t="s">
        <v>63</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32</v>
      </c>
      <c r="C26" s="217"/>
      <c r="D26" s="217"/>
      <c r="E26" s="217"/>
      <c r="F26" s="217"/>
      <c r="G26" s="217"/>
      <c r="H26" s="217"/>
      <c r="I26" s="217"/>
      <c r="J26" s="217"/>
      <c r="K26" s="217"/>
      <c r="L26" s="217"/>
      <c r="M26" s="217"/>
      <c r="N26" s="217"/>
      <c r="O26" s="217"/>
      <c r="P26" s="217"/>
      <c r="Q26" s="217"/>
      <c r="R26" s="217"/>
      <c r="S26" s="217"/>
      <c r="T26" s="217"/>
      <c r="U26" s="217"/>
    </row>
    <row r="27" spans="2:22" ht="30.75" customHeight="1">
      <c r="B27" s="217" t="s">
        <v>88</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89</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217" t="s">
        <v>90</v>
      </c>
      <c r="C29" s="217"/>
      <c r="D29" s="217"/>
      <c r="E29" s="217"/>
      <c r="F29" s="217"/>
      <c r="G29" s="217"/>
      <c r="H29" s="217"/>
      <c r="I29" s="217"/>
      <c r="J29" s="217"/>
      <c r="K29" s="217"/>
      <c r="L29" s="217"/>
      <c r="M29" s="217"/>
      <c r="N29" s="217"/>
      <c r="O29" s="217"/>
      <c r="P29" s="217"/>
      <c r="Q29" s="217"/>
      <c r="R29" s="217"/>
      <c r="S29" s="217"/>
      <c r="T29" s="217"/>
      <c r="U29" s="217"/>
    </row>
    <row r="30" spans="2:22" ht="14.85" customHeight="1">
      <c r="B30" s="217" t="s">
        <v>91</v>
      </c>
      <c r="C30" s="217"/>
      <c r="D30" s="217"/>
      <c r="E30" s="217"/>
      <c r="F30" s="217"/>
      <c r="G30" s="217"/>
      <c r="H30" s="217"/>
      <c r="I30" s="217"/>
      <c r="J30" s="217"/>
      <c r="K30" s="217"/>
      <c r="L30" s="217"/>
      <c r="M30" s="217"/>
      <c r="N30" s="217"/>
      <c r="O30" s="217"/>
      <c r="P30" s="217"/>
      <c r="Q30" s="217"/>
      <c r="R30" s="217"/>
      <c r="S30" s="217"/>
      <c r="T30" s="217"/>
      <c r="U30" s="217"/>
    </row>
    <row r="31" spans="2:22" ht="14.85" customHeight="1">
      <c r="B31" s="217" t="s">
        <v>92</v>
      </c>
      <c r="C31" s="217"/>
      <c r="D31" s="217"/>
      <c r="E31" s="217"/>
      <c r="F31" s="217"/>
      <c r="G31" s="217"/>
      <c r="H31" s="217"/>
      <c r="I31" s="217"/>
      <c r="J31" s="217"/>
      <c r="K31" s="217"/>
      <c r="L31" s="217"/>
      <c r="M31" s="217"/>
      <c r="N31" s="217"/>
      <c r="O31" s="217"/>
      <c r="P31" s="217"/>
      <c r="Q31" s="217"/>
      <c r="R31" s="217"/>
      <c r="S31" s="217"/>
      <c r="T31" s="217"/>
      <c r="U31" s="217"/>
    </row>
  </sheetData>
  <mergeCells count="24">
    <mergeCell ref="B2:U2"/>
    <mergeCell ref="B3:B5"/>
    <mergeCell ref="C3:C4"/>
    <mergeCell ref="D3:E3"/>
    <mergeCell ref="F3:G3"/>
    <mergeCell ref="H3:H4"/>
    <mergeCell ref="I3:J3"/>
    <mergeCell ref="K3:K4"/>
    <mergeCell ref="L3:L4"/>
    <mergeCell ref="M3:N3"/>
    <mergeCell ref="O3:P3"/>
    <mergeCell ref="Q3:Q4"/>
    <mergeCell ref="R3:S3"/>
    <mergeCell ref="T3:T4"/>
    <mergeCell ref="U3:U4"/>
    <mergeCell ref="C5:L5"/>
    <mergeCell ref="M5:U5"/>
    <mergeCell ref="B31:U31"/>
    <mergeCell ref="B25:U25"/>
    <mergeCell ref="B26:U26"/>
    <mergeCell ref="B27:U27"/>
    <mergeCell ref="B28:U28"/>
    <mergeCell ref="B29:U29"/>
    <mergeCell ref="B30:U3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C40C-1F74-4DC1-8423-C6BB170C7CE9}">
  <dimension ref="B2:V31"/>
  <sheetViews>
    <sheetView zoomScale="70" zoomScaleNormal="70" workbookViewId="0">
      <selection activeCell="B2" sqref="B2:U2"/>
    </sheetView>
  </sheetViews>
  <sheetFormatPr baseColWidth="10" defaultColWidth="9.19921875" defaultRowHeight="15.6"/>
  <cols>
    <col min="2" max="2" width="27.5" customWidth="1"/>
    <col min="3" max="21" width="19.69921875" customWidth="1"/>
  </cols>
  <sheetData>
    <row r="2" spans="2:22" ht="15.6" customHeight="1">
      <c r="B2" s="239" t="s">
        <v>67</v>
      </c>
      <c r="C2" s="239"/>
      <c r="D2" s="239"/>
      <c r="E2" s="239"/>
      <c r="F2" s="239"/>
      <c r="G2" s="239"/>
      <c r="H2" s="239"/>
      <c r="I2" s="239"/>
      <c r="J2" s="239"/>
      <c r="K2" s="239"/>
      <c r="L2" s="239"/>
      <c r="M2" s="239"/>
      <c r="N2" s="239"/>
      <c r="O2" s="239"/>
      <c r="P2" s="239"/>
      <c r="Q2" s="239"/>
      <c r="R2" s="239"/>
      <c r="S2" s="239"/>
      <c r="T2" s="239"/>
      <c r="U2" s="239"/>
    </row>
    <row r="3" spans="2:22" ht="29.85" customHeight="1">
      <c r="B3" s="231" t="s">
        <v>19</v>
      </c>
      <c r="C3" s="234" t="s">
        <v>20</v>
      </c>
      <c r="D3" s="222" t="s">
        <v>21</v>
      </c>
      <c r="E3" s="222"/>
      <c r="F3" s="218" t="s">
        <v>22</v>
      </c>
      <c r="G3" s="222"/>
      <c r="H3" s="220" t="s">
        <v>45</v>
      </c>
      <c r="I3" s="222" t="s">
        <v>23</v>
      </c>
      <c r="J3" s="222"/>
      <c r="K3" s="220" t="s">
        <v>24</v>
      </c>
      <c r="L3" s="220" t="s">
        <v>25</v>
      </c>
      <c r="M3" s="218" t="s">
        <v>21</v>
      </c>
      <c r="N3" s="219"/>
      <c r="O3" s="218" t="s">
        <v>22</v>
      </c>
      <c r="P3" s="219"/>
      <c r="Q3" s="220" t="s">
        <v>45</v>
      </c>
      <c r="R3" s="218" t="s">
        <v>23</v>
      </c>
      <c r="S3" s="222"/>
      <c r="T3" s="220" t="s">
        <v>24</v>
      </c>
      <c r="U3" s="220" t="s">
        <v>25</v>
      </c>
    </row>
    <row r="4" spans="2:22" ht="194.1" customHeight="1">
      <c r="B4" s="232"/>
      <c r="C4" s="237"/>
      <c r="D4" s="1" t="s">
        <v>56</v>
      </c>
      <c r="E4" s="2" t="s">
        <v>57</v>
      </c>
      <c r="F4" s="2" t="s">
        <v>58</v>
      </c>
      <c r="G4" s="2" t="s">
        <v>59</v>
      </c>
      <c r="H4" s="221"/>
      <c r="I4" s="3" t="s">
        <v>28</v>
      </c>
      <c r="J4" s="1" t="s">
        <v>29</v>
      </c>
      <c r="K4" s="221"/>
      <c r="L4" s="221"/>
      <c r="M4" s="1" t="s">
        <v>56</v>
      </c>
      <c r="N4" s="2" t="s">
        <v>57</v>
      </c>
      <c r="O4" s="2" t="s">
        <v>58</v>
      </c>
      <c r="P4" s="2" t="s">
        <v>59</v>
      </c>
      <c r="Q4" s="221"/>
      <c r="R4" s="3" t="s">
        <v>28</v>
      </c>
      <c r="S4" s="1" t="s">
        <v>29</v>
      </c>
      <c r="T4" s="221"/>
      <c r="U4" s="221"/>
    </row>
    <row r="5" spans="2:22">
      <c r="B5" s="236"/>
      <c r="C5" s="223" t="s">
        <v>0</v>
      </c>
      <c r="D5" s="224"/>
      <c r="E5" s="224"/>
      <c r="F5" s="224"/>
      <c r="G5" s="224"/>
      <c r="H5" s="224"/>
      <c r="I5" s="224"/>
      <c r="J5" s="224"/>
      <c r="K5" s="224"/>
      <c r="L5" s="225"/>
      <c r="M5" s="226" t="s">
        <v>60</v>
      </c>
      <c r="N5" s="227"/>
      <c r="O5" s="227"/>
      <c r="P5" s="227"/>
      <c r="Q5" s="227"/>
      <c r="R5" s="227"/>
      <c r="S5" s="227"/>
      <c r="T5" s="227"/>
      <c r="U5" s="228"/>
    </row>
    <row r="6" spans="2:22">
      <c r="B6" s="21" t="s">
        <v>1</v>
      </c>
      <c r="C6" s="22">
        <v>2241</v>
      </c>
      <c r="D6" s="23">
        <v>164</v>
      </c>
      <c r="E6" s="24">
        <v>61</v>
      </c>
      <c r="F6" s="25">
        <v>826</v>
      </c>
      <c r="G6" s="22">
        <v>124</v>
      </c>
      <c r="H6" s="26">
        <v>104</v>
      </c>
      <c r="I6" s="27">
        <v>666</v>
      </c>
      <c r="J6" s="28">
        <v>139</v>
      </c>
      <c r="K6" s="26">
        <v>23</v>
      </c>
      <c r="L6" s="22">
        <v>134</v>
      </c>
      <c r="M6" s="29">
        <f>D6/$C6*100</f>
        <v>7.318161535029005</v>
      </c>
      <c r="N6" s="30">
        <f>E6/$C6*100</f>
        <v>2.7219991075412762</v>
      </c>
      <c r="O6" s="29">
        <f>F6/$C6*100</f>
        <v>36.858545292280233</v>
      </c>
      <c r="P6" s="30">
        <f>G6/$C6*100</f>
        <v>5.5332440874609548</v>
      </c>
      <c r="Q6" s="31">
        <f t="shared" ref="M6:U21" si="0">H6/$C6*100</f>
        <v>4.6407853636769305</v>
      </c>
      <c r="R6" s="30">
        <f>I6/$C6*100</f>
        <v>29.718875502008029</v>
      </c>
      <c r="S6" s="29">
        <f t="shared" si="0"/>
        <v>6.2025881302989738</v>
      </c>
      <c r="T6" s="30">
        <f>K6/$C6*100</f>
        <v>1.0263275323516288</v>
      </c>
      <c r="U6" s="31">
        <f t="shared" si="0"/>
        <v>5.9794734493529678</v>
      </c>
      <c r="V6" s="32"/>
    </row>
    <row r="7" spans="2:22">
      <c r="B7" s="4" t="s">
        <v>2</v>
      </c>
      <c r="C7" s="33">
        <v>3560</v>
      </c>
      <c r="D7" s="8">
        <v>567</v>
      </c>
      <c r="E7" s="9">
        <v>227</v>
      </c>
      <c r="F7" s="33">
        <v>933</v>
      </c>
      <c r="G7" s="9">
        <v>1099</v>
      </c>
      <c r="H7" s="20">
        <v>175</v>
      </c>
      <c r="I7" s="10">
        <v>90</v>
      </c>
      <c r="J7" s="11">
        <v>466</v>
      </c>
      <c r="K7" s="20" t="s">
        <v>38</v>
      </c>
      <c r="L7" s="9" t="s">
        <v>38</v>
      </c>
      <c r="M7" s="34">
        <f t="shared" si="0"/>
        <v>15.92696629213483</v>
      </c>
      <c r="N7" s="35">
        <f t="shared" si="0"/>
        <v>6.3764044943820224</v>
      </c>
      <c r="O7" s="34">
        <f t="shared" si="0"/>
        <v>26.207865168539325</v>
      </c>
      <c r="P7" s="35">
        <f t="shared" si="0"/>
        <v>30.870786516853933</v>
      </c>
      <c r="Q7" s="34">
        <f t="shared" si="0"/>
        <v>4.915730337078652</v>
      </c>
      <c r="R7" s="35">
        <f t="shared" si="0"/>
        <v>2.5280898876404492</v>
      </c>
      <c r="S7" s="34">
        <f t="shared" si="0"/>
        <v>13.089887640449438</v>
      </c>
      <c r="T7" s="35" t="s">
        <v>38</v>
      </c>
      <c r="U7" s="36" t="s">
        <v>38</v>
      </c>
      <c r="V7" s="32"/>
    </row>
    <row r="8" spans="2:22">
      <c r="B8" s="21" t="s">
        <v>3</v>
      </c>
      <c r="C8" s="37">
        <v>2713</v>
      </c>
      <c r="D8" s="38">
        <v>123</v>
      </c>
      <c r="E8" s="39">
        <v>100</v>
      </c>
      <c r="F8" s="37">
        <v>2152</v>
      </c>
      <c r="G8" s="39">
        <v>229</v>
      </c>
      <c r="H8" s="40">
        <v>14</v>
      </c>
      <c r="I8" s="41">
        <v>52</v>
      </c>
      <c r="J8" s="42">
        <v>19</v>
      </c>
      <c r="K8" s="40">
        <v>21</v>
      </c>
      <c r="L8" s="39">
        <v>3</v>
      </c>
      <c r="M8" s="43">
        <f t="shared" si="0"/>
        <v>4.5337265020272763</v>
      </c>
      <c r="N8" s="44">
        <f t="shared" si="0"/>
        <v>3.6859565057132322</v>
      </c>
      <c r="O8" s="43">
        <f t="shared" si="0"/>
        <v>79.321784002948775</v>
      </c>
      <c r="P8" s="44">
        <f t="shared" si="0"/>
        <v>8.4408403980833029</v>
      </c>
      <c r="Q8" s="43">
        <f t="shared" si="0"/>
        <v>0.51603391079985261</v>
      </c>
      <c r="R8" s="44">
        <f t="shared" si="0"/>
        <v>1.9166973829708809</v>
      </c>
      <c r="S8" s="43">
        <f t="shared" si="0"/>
        <v>0.70033173608551424</v>
      </c>
      <c r="T8" s="44">
        <f t="shared" si="0"/>
        <v>0.77405086619977881</v>
      </c>
      <c r="U8" s="45">
        <f t="shared" si="0"/>
        <v>0.11057869517139698</v>
      </c>
      <c r="V8" s="32"/>
    </row>
    <row r="9" spans="2:22">
      <c r="B9" s="4" t="s">
        <v>4</v>
      </c>
      <c r="C9" s="33">
        <v>383</v>
      </c>
      <c r="D9" s="8">
        <v>4</v>
      </c>
      <c r="E9" s="9">
        <v>43</v>
      </c>
      <c r="F9" s="33">
        <v>66</v>
      </c>
      <c r="G9" s="9">
        <v>233</v>
      </c>
      <c r="H9" s="20">
        <v>0</v>
      </c>
      <c r="I9" s="10">
        <v>25</v>
      </c>
      <c r="J9" s="11" t="s">
        <v>38</v>
      </c>
      <c r="K9" s="20">
        <v>0</v>
      </c>
      <c r="L9" s="9" t="s">
        <v>38</v>
      </c>
      <c r="M9" s="34">
        <f t="shared" si="0"/>
        <v>1.0443864229765014</v>
      </c>
      <c r="N9" s="35">
        <f t="shared" si="0"/>
        <v>11.22715404699739</v>
      </c>
      <c r="O9" s="34">
        <f t="shared" si="0"/>
        <v>17.232375979112273</v>
      </c>
      <c r="P9" s="35">
        <f t="shared" si="0"/>
        <v>60.835509138381205</v>
      </c>
      <c r="Q9" s="34">
        <f t="shared" si="0"/>
        <v>0</v>
      </c>
      <c r="R9" s="35">
        <f t="shared" si="0"/>
        <v>6.5274151436031342</v>
      </c>
      <c r="S9" s="34" t="s">
        <v>38</v>
      </c>
      <c r="T9" s="35">
        <f t="shared" si="0"/>
        <v>0</v>
      </c>
      <c r="U9" s="36" t="s">
        <v>38</v>
      </c>
      <c r="V9" s="32"/>
    </row>
    <row r="10" spans="2:22">
      <c r="B10" s="21" t="s">
        <v>5</v>
      </c>
      <c r="C10" s="37">
        <v>285</v>
      </c>
      <c r="D10" s="38">
        <v>15</v>
      </c>
      <c r="E10" s="39" t="s">
        <v>38</v>
      </c>
      <c r="F10" s="37">
        <v>95</v>
      </c>
      <c r="G10" s="39">
        <v>15</v>
      </c>
      <c r="H10" s="40">
        <v>57</v>
      </c>
      <c r="I10" s="41">
        <v>22</v>
      </c>
      <c r="J10" s="42">
        <v>6</v>
      </c>
      <c r="K10" s="40" t="s">
        <v>38</v>
      </c>
      <c r="L10" s="39">
        <v>70</v>
      </c>
      <c r="M10" s="43">
        <f t="shared" si="0"/>
        <v>5.2631578947368416</v>
      </c>
      <c r="N10" s="44" t="s">
        <v>38</v>
      </c>
      <c r="O10" s="43">
        <f t="shared" si="0"/>
        <v>33.333333333333329</v>
      </c>
      <c r="P10" s="44">
        <f t="shared" si="0"/>
        <v>5.2631578947368416</v>
      </c>
      <c r="Q10" s="43">
        <f t="shared" si="0"/>
        <v>20</v>
      </c>
      <c r="R10" s="44">
        <f t="shared" si="0"/>
        <v>7.7192982456140351</v>
      </c>
      <c r="S10" s="43">
        <f t="shared" si="0"/>
        <v>2.1052631578947367</v>
      </c>
      <c r="T10" s="44" t="s">
        <v>38</v>
      </c>
      <c r="U10" s="45">
        <f t="shared" si="0"/>
        <v>24.561403508771928</v>
      </c>
      <c r="V10" s="32"/>
    </row>
    <row r="11" spans="2:22">
      <c r="B11" s="4" t="s">
        <v>6</v>
      </c>
      <c r="C11" s="33">
        <v>744</v>
      </c>
      <c r="D11" s="8">
        <v>18</v>
      </c>
      <c r="E11" s="9">
        <v>19</v>
      </c>
      <c r="F11" s="33">
        <v>259</v>
      </c>
      <c r="G11" s="9">
        <v>317</v>
      </c>
      <c r="H11" s="20">
        <v>13</v>
      </c>
      <c r="I11" s="10">
        <v>15</v>
      </c>
      <c r="J11" s="11">
        <v>91</v>
      </c>
      <c r="K11" s="20">
        <v>0</v>
      </c>
      <c r="L11" s="9">
        <v>12</v>
      </c>
      <c r="M11" s="34">
        <f t="shared" si="0"/>
        <v>2.4193548387096775</v>
      </c>
      <c r="N11" s="35">
        <f t="shared" si="0"/>
        <v>2.553763440860215</v>
      </c>
      <c r="O11" s="34">
        <f t="shared" si="0"/>
        <v>34.811827956989248</v>
      </c>
      <c r="P11" s="35">
        <f t="shared" si="0"/>
        <v>42.607526881720432</v>
      </c>
      <c r="Q11" s="34">
        <f t="shared" si="0"/>
        <v>1.747311827956989</v>
      </c>
      <c r="R11" s="35">
        <f t="shared" si="0"/>
        <v>2.0161290322580645</v>
      </c>
      <c r="S11" s="34">
        <f t="shared" si="0"/>
        <v>12.231182795698924</v>
      </c>
      <c r="T11" s="35">
        <f t="shared" si="0"/>
        <v>0</v>
      </c>
      <c r="U11" s="36">
        <f t="shared" si="0"/>
        <v>1.6129032258064515</v>
      </c>
      <c r="V11" s="32"/>
    </row>
    <row r="12" spans="2:22">
      <c r="B12" s="21" t="s">
        <v>7</v>
      </c>
      <c r="C12" s="37">
        <v>2728</v>
      </c>
      <c r="D12" s="38">
        <v>287</v>
      </c>
      <c r="E12" s="39">
        <v>27</v>
      </c>
      <c r="F12" s="37">
        <v>1801</v>
      </c>
      <c r="G12" s="39">
        <v>143</v>
      </c>
      <c r="H12" s="40">
        <v>78</v>
      </c>
      <c r="I12" s="41">
        <v>133</v>
      </c>
      <c r="J12" s="42">
        <v>77</v>
      </c>
      <c r="K12" s="40">
        <v>135</v>
      </c>
      <c r="L12" s="39">
        <v>47</v>
      </c>
      <c r="M12" s="43">
        <f t="shared" si="0"/>
        <v>10.520527859237538</v>
      </c>
      <c r="N12" s="44">
        <f t="shared" si="0"/>
        <v>0.98973607038123168</v>
      </c>
      <c r="O12" s="43">
        <f t="shared" si="0"/>
        <v>66.019061583577709</v>
      </c>
      <c r="P12" s="44">
        <f t="shared" si="0"/>
        <v>5.241935483870968</v>
      </c>
      <c r="Q12" s="43">
        <f t="shared" si="0"/>
        <v>2.8592375366568912</v>
      </c>
      <c r="R12" s="44">
        <f t="shared" si="0"/>
        <v>4.8753665689149557</v>
      </c>
      <c r="S12" s="43">
        <f t="shared" si="0"/>
        <v>2.82258064516129</v>
      </c>
      <c r="T12" s="44">
        <f t="shared" si="0"/>
        <v>4.948680351906158</v>
      </c>
      <c r="U12" s="45">
        <f t="shared" si="0"/>
        <v>1.7228739002932549</v>
      </c>
      <c r="V12" s="32"/>
    </row>
    <row r="13" spans="2:22">
      <c r="B13" s="4" t="s">
        <v>8</v>
      </c>
      <c r="C13" s="33">
        <v>636</v>
      </c>
      <c r="D13" s="8">
        <v>18</v>
      </c>
      <c r="E13" s="9">
        <v>4</v>
      </c>
      <c r="F13" s="33">
        <v>105</v>
      </c>
      <c r="G13" s="9">
        <v>437</v>
      </c>
      <c r="H13" s="20">
        <v>32</v>
      </c>
      <c r="I13" s="10">
        <v>24</v>
      </c>
      <c r="J13" s="11">
        <v>13</v>
      </c>
      <c r="K13" s="20" t="s">
        <v>38</v>
      </c>
      <c r="L13" s="9" t="s">
        <v>38</v>
      </c>
      <c r="M13" s="34">
        <f t="shared" si="0"/>
        <v>2.8301886792452833</v>
      </c>
      <c r="N13" s="35">
        <f t="shared" si="0"/>
        <v>0.62893081761006298</v>
      </c>
      <c r="O13" s="34">
        <f t="shared" si="0"/>
        <v>16.509433962264151</v>
      </c>
      <c r="P13" s="35">
        <f t="shared" si="0"/>
        <v>68.710691823899367</v>
      </c>
      <c r="Q13" s="34">
        <f t="shared" si="0"/>
        <v>5.0314465408805038</v>
      </c>
      <c r="R13" s="35">
        <f t="shared" si="0"/>
        <v>3.7735849056603774</v>
      </c>
      <c r="S13" s="34">
        <f t="shared" si="0"/>
        <v>2.0440251572327042</v>
      </c>
      <c r="T13" s="35" t="s">
        <v>38</v>
      </c>
      <c r="U13" s="36" t="s">
        <v>38</v>
      </c>
      <c r="V13" s="32"/>
    </row>
    <row r="14" spans="2:22">
      <c r="B14" s="21" t="s">
        <v>9</v>
      </c>
      <c r="C14" s="37">
        <v>2348</v>
      </c>
      <c r="D14" s="38">
        <v>70</v>
      </c>
      <c r="E14" s="39">
        <v>127</v>
      </c>
      <c r="F14" s="37">
        <v>480</v>
      </c>
      <c r="G14" s="39">
        <v>1311</v>
      </c>
      <c r="H14" s="40">
        <v>60</v>
      </c>
      <c r="I14" s="41">
        <v>41</v>
      </c>
      <c r="J14" s="42">
        <v>227</v>
      </c>
      <c r="K14" s="40">
        <v>9</v>
      </c>
      <c r="L14" s="39">
        <v>23</v>
      </c>
      <c r="M14" s="43">
        <f t="shared" si="0"/>
        <v>2.9812606473594547</v>
      </c>
      <c r="N14" s="44">
        <f t="shared" si="0"/>
        <v>5.4088586030664398</v>
      </c>
      <c r="O14" s="43">
        <f t="shared" si="0"/>
        <v>20.442930153321974</v>
      </c>
      <c r="P14" s="44">
        <f t="shared" si="0"/>
        <v>55.83475298126065</v>
      </c>
      <c r="Q14" s="43">
        <f t="shared" si="0"/>
        <v>2.5553662691652468</v>
      </c>
      <c r="R14" s="44">
        <f t="shared" si="0"/>
        <v>1.746166950596252</v>
      </c>
      <c r="S14" s="43">
        <f t="shared" si="0"/>
        <v>9.6678023850085193</v>
      </c>
      <c r="T14" s="44">
        <f t="shared" si="0"/>
        <v>0.38330494037478707</v>
      </c>
      <c r="U14" s="45">
        <f t="shared" si="0"/>
        <v>0.97955706984667812</v>
      </c>
      <c r="V14" s="32"/>
    </row>
    <row r="15" spans="2:22">
      <c r="B15" s="4" t="s">
        <v>68</v>
      </c>
      <c r="C15" s="33">
        <v>5901</v>
      </c>
      <c r="D15" s="8">
        <v>365</v>
      </c>
      <c r="E15" s="9">
        <v>224</v>
      </c>
      <c r="F15" s="33">
        <v>2936</v>
      </c>
      <c r="G15" s="9">
        <v>822</v>
      </c>
      <c r="H15" s="20">
        <v>285</v>
      </c>
      <c r="I15" s="10">
        <v>251</v>
      </c>
      <c r="J15" s="11">
        <v>782</v>
      </c>
      <c r="K15" s="20">
        <v>53</v>
      </c>
      <c r="L15" s="9">
        <v>183</v>
      </c>
      <c r="M15" s="34">
        <f t="shared" si="0"/>
        <v>6.1853923063887475</v>
      </c>
      <c r="N15" s="35">
        <f t="shared" si="0"/>
        <v>3.7959667852906289</v>
      </c>
      <c r="O15" s="34">
        <f t="shared" si="0"/>
        <v>49.754278935773598</v>
      </c>
      <c r="P15" s="35">
        <f t="shared" si="0"/>
        <v>13.929842399593289</v>
      </c>
      <c r="Q15" s="34">
        <f t="shared" si="0"/>
        <v>4.8296898830706665</v>
      </c>
      <c r="R15" s="35">
        <f t="shared" si="0"/>
        <v>4.2535163531604807</v>
      </c>
      <c r="S15" s="34">
        <f t="shared" si="0"/>
        <v>13.251991187934248</v>
      </c>
      <c r="T15" s="35">
        <f t="shared" si="0"/>
        <v>0.89815285544822909</v>
      </c>
      <c r="U15" s="36">
        <f t="shared" si="0"/>
        <v>3.1011692933401118</v>
      </c>
      <c r="V15" s="32"/>
    </row>
    <row r="16" spans="2:22">
      <c r="B16" s="21" t="s">
        <v>11</v>
      </c>
      <c r="C16" s="37">
        <v>848</v>
      </c>
      <c r="D16" s="38">
        <v>74</v>
      </c>
      <c r="E16" s="39">
        <v>14</v>
      </c>
      <c r="F16" s="37">
        <v>314</v>
      </c>
      <c r="G16" s="39">
        <v>88</v>
      </c>
      <c r="H16" s="40">
        <v>41</v>
      </c>
      <c r="I16" s="41">
        <v>131</v>
      </c>
      <c r="J16" s="42">
        <v>157</v>
      </c>
      <c r="K16" s="40">
        <v>13</v>
      </c>
      <c r="L16" s="39">
        <v>16</v>
      </c>
      <c r="M16" s="43">
        <f t="shared" si="0"/>
        <v>8.7264150943396217</v>
      </c>
      <c r="N16" s="44">
        <f t="shared" si="0"/>
        <v>1.6509433962264151</v>
      </c>
      <c r="O16" s="43">
        <f t="shared" si="0"/>
        <v>37.028301886792455</v>
      </c>
      <c r="P16" s="44">
        <f t="shared" si="0"/>
        <v>10.377358490566039</v>
      </c>
      <c r="Q16" s="43">
        <f t="shared" si="0"/>
        <v>4.834905660377359</v>
      </c>
      <c r="R16" s="44">
        <f t="shared" si="0"/>
        <v>15.44811320754717</v>
      </c>
      <c r="S16" s="43">
        <f t="shared" si="0"/>
        <v>18.514150943396228</v>
      </c>
      <c r="T16" s="44">
        <f t="shared" si="0"/>
        <v>1.5330188679245282</v>
      </c>
      <c r="U16" s="45">
        <f t="shared" si="0"/>
        <v>1.8867924528301887</v>
      </c>
      <c r="V16" s="32"/>
    </row>
    <row r="17" spans="2:22">
      <c r="B17" s="4" t="s">
        <v>12</v>
      </c>
      <c r="C17" s="33">
        <v>210</v>
      </c>
      <c r="D17" s="8">
        <v>26</v>
      </c>
      <c r="E17" s="9" t="s">
        <v>38</v>
      </c>
      <c r="F17" s="33">
        <v>107</v>
      </c>
      <c r="G17" s="9">
        <v>14</v>
      </c>
      <c r="H17" s="20">
        <v>12</v>
      </c>
      <c r="I17" s="10">
        <v>26</v>
      </c>
      <c r="J17" s="11">
        <v>8</v>
      </c>
      <c r="K17" s="20" t="s">
        <v>38</v>
      </c>
      <c r="L17" s="9">
        <v>12</v>
      </c>
      <c r="M17" s="34">
        <f t="shared" si="0"/>
        <v>12.380952380952381</v>
      </c>
      <c r="N17" s="35" t="s">
        <v>38</v>
      </c>
      <c r="O17" s="34">
        <f t="shared" si="0"/>
        <v>50.952380952380949</v>
      </c>
      <c r="P17" s="35">
        <f t="shared" si="0"/>
        <v>6.666666666666667</v>
      </c>
      <c r="Q17" s="34">
        <f t="shared" si="0"/>
        <v>5.7142857142857144</v>
      </c>
      <c r="R17" s="35">
        <f t="shared" si="0"/>
        <v>12.380952380952381</v>
      </c>
      <c r="S17" s="34">
        <f t="shared" si="0"/>
        <v>3.8095238095238098</v>
      </c>
      <c r="T17" s="35" t="s">
        <v>38</v>
      </c>
      <c r="U17" s="36">
        <f t="shared" si="0"/>
        <v>5.7142857142857144</v>
      </c>
      <c r="V17" s="32"/>
    </row>
    <row r="18" spans="2:22">
      <c r="B18" s="21" t="s">
        <v>13</v>
      </c>
      <c r="C18" s="37">
        <v>1180</v>
      </c>
      <c r="D18" s="38">
        <v>71</v>
      </c>
      <c r="E18" s="39">
        <v>31</v>
      </c>
      <c r="F18" s="37">
        <v>539</v>
      </c>
      <c r="G18" s="39">
        <v>464</v>
      </c>
      <c r="H18" s="40">
        <v>16</v>
      </c>
      <c r="I18" s="41">
        <v>29</v>
      </c>
      <c r="J18" s="42">
        <v>23</v>
      </c>
      <c r="K18" s="40">
        <v>4</v>
      </c>
      <c r="L18" s="39">
        <v>3</v>
      </c>
      <c r="M18" s="43">
        <f t="shared" si="0"/>
        <v>6.0169491525423728</v>
      </c>
      <c r="N18" s="44">
        <f t="shared" si="0"/>
        <v>2.6271186440677963</v>
      </c>
      <c r="O18" s="43">
        <f t="shared" si="0"/>
        <v>45.677966101694913</v>
      </c>
      <c r="P18" s="44">
        <f t="shared" si="0"/>
        <v>39.322033898305087</v>
      </c>
      <c r="Q18" s="43">
        <f t="shared" si="0"/>
        <v>1.3559322033898304</v>
      </c>
      <c r="R18" s="44">
        <f t="shared" si="0"/>
        <v>2.4576271186440679</v>
      </c>
      <c r="S18" s="43">
        <f t="shared" si="0"/>
        <v>1.9491525423728815</v>
      </c>
      <c r="T18" s="44">
        <f t="shared" si="0"/>
        <v>0.33898305084745761</v>
      </c>
      <c r="U18" s="45">
        <f t="shared" si="0"/>
        <v>0.25423728813559321</v>
      </c>
      <c r="V18" s="32"/>
    </row>
    <row r="19" spans="2:22">
      <c r="B19" s="4" t="s">
        <v>14</v>
      </c>
      <c r="C19" s="33">
        <v>661</v>
      </c>
      <c r="D19" s="8">
        <v>26</v>
      </c>
      <c r="E19" s="9">
        <v>21</v>
      </c>
      <c r="F19" s="33">
        <v>101</v>
      </c>
      <c r="G19" s="9">
        <v>410</v>
      </c>
      <c r="H19" s="20">
        <v>7</v>
      </c>
      <c r="I19" s="10" t="s">
        <v>38</v>
      </c>
      <c r="J19" s="11">
        <v>84</v>
      </c>
      <c r="K19" s="20" t="s">
        <v>38</v>
      </c>
      <c r="L19" s="9" t="s">
        <v>38</v>
      </c>
      <c r="M19" s="34">
        <f t="shared" si="0"/>
        <v>3.9334341906202726</v>
      </c>
      <c r="N19" s="35">
        <f t="shared" si="0"/>
        <v>3.1770045385779122</v>
      </c>
      <c r="O19" s="34">
        <f t="shared" si="0"/>
        <v>15.279878971255673</v>
      </c>
      <c r="P19" s="35">
        <f t="shared" si="0"/>
        <v>62.02723146747352</v>
      </c>
      <c r="Q19" s="34">
        <f t="shared" si="0"/>
        <v>1.059001512859304</v>
      </c>
      <c r="R19" s="35" t="s">
        <v>38</v>
      </c>
      <c r="S19" s="34">
        <f t="shared" si="0"/>
        <v>12.708018154311649</v>
      </c>
      <c r="T19" s="35" t="s">
        <v>38</v>
      </c>
      <c r="U19" s="36" t="s">
        <v>38</v>
      </c>
      <c r="V19" s="32"/>
    </row>
    <row r="20" spans="2:22">
      <c r="B20" s="21" t="s">
        <v>15</v>
      </c>
      <c r="C20" s="37">
        <v>489</v>
      </c>
      <c r="D20" s="38">
        <v>28</v>
      </c>
      <c r="E20" s="39">
        <v>44</v>
      </c>
      <c r="F20" s="37">
        <v>49</v>
      </c>
      <c r="G20" s="39">
        <v>284</v>
      </c>
      <c r="H20" s="40">
        <v>16</v>
      </c>
      <c r="I20" s="41">
        <v>30</v>
      </c>
      <c r="J20" s="42" t="s">
        <v>38</v>
      </c>
      <c r="K20" s="40" t="s">
        <v>38</v>
      </c>
      <c r="L20" s="39">
        <v>24</v>
      </c>
      <c r="M20" s="43">
        <f t="shared" si="0"/>
        <v>5.7259713701431494</v>
      </c>
      <c r="N20" s="44">
        <f t="shared" si="0"/>
        <v>8.997955010224949</v>
      </c>
      <c r="O20" s="43">
        <f t="shared" si="0"/>
        <v>10.020449897750511</v>
      </c>
      <c r="P20" s="44">
        <f t="shared" si="0"/>
        <v>58.077709611451944</v>
      </c>
      <c r="Q20" s="43">
        <f t="shared" si="0"/>
        <v>3.2719836400818001</v>
      </c>
      <c r="R20" s="44">
        <f t="shared" si="0"/>
        <v>6.1349693251533743</v>
      </c>
      <c r="S20" s="43" t="s">
        <v>38</v>
      </c>
      <c r="T20" s="44" t="s">
        <v>38</v>
      </c>
      <c r="U20" s="45">
        <f t="shared" si="0"/>
        <v>4.9079754601226995</v>
      </c>
      <c r="V20" s="32"/>
    </row>
    <row r="21" spans="2:22">
      <c r="B21" s="5" t="s">
        <v>16</v>
      </c>
      <c r="C21" s="12">
        <v>795</v>
      </c>
      <c r="D21" s="13">
        <v>50</v>
      </c>
      <c r="E21" s="14">
        <v>26</v>
      </c>
      <c r="F21" s="15">
        <v>126</v>
      </c>
      <c r="G21" s="16">
        <v>568</v>
      </c>
      <c r="H21" s="17">
        <v>11</v>
      </c>
      <c r="I21" s="18" t="s">
        <v>38</v>
      </c>
      <c r="J21" s="19">
        <v>7</v>
      </c>
      <c r="K21" s="20">
        <v>0</v>
      </c>
      <c r="L21" s="16" t="s">
        <v>38</v>
      </c>
      <c r="M21" s="34">
        <f t="shared" si="0"/>
        <v>6.2893081761006293</v>
      </c>
      <c r="N21" s="35">
        <f t="shared" si="0"/>
        <v>3.2704402515723272</v>
      </c>
      <c r="O21" s="34">
        <f t="shared" si="0"/>
        <v>15.849056603773585</v>
      </c>
      <c r="P21" s="35">
        <f t="shared" si="0"/>
        <v>71.446540880503136</v>
      </c>
      <c r="Q21" s="34">
        <f t="shared" si="0"/>
        <v>1.3836477987421385</v>
      </c>
      <c r="R21" s="35" t="s">
        <v>38</v>
      </c>
      <c r="S21" s="34">
        <f t="shared" si="0"/>
        <v>0.88050314465408808</v>
      </c>
      <c r="T21" s="35">
        <f t="shared" si="0"/>
        <v>0</v>
      </c>
      <c r="U21" s="36" t="s">
        <v>38</v>
      </c>
      <c r="V21" s="32"/>
    </row>
    <row r="22" spans="2:22">
      <c r="B22" s="6" t="s">
        <v>61</v>
      </c>
      <c r="C22" s="46">
        <f>SUM(D22:L22)</f>
        <v>6334</v>
      </c>
      <c r="D22" s="46">
        <f t="shared" ref="D22:L22" si="1">SUM(D9,D13,D18,D19,D21,D8)</f>
        <v>292</v>
      </c>
      <c r="E22" s="46">
        <f t="shared" si="1"/>
        <v>225</v>
      </c>
      <c r="F22" s="46">
        <f t="shared" si="1"/>
        <v>3089</v>
      </c>
      <c r="G22" s="46">
        <f t="shared" si="1"/>
        <v>2341</v>
      </c>
      <c r="H22" s="46">
        <f t="shared" si="1"/>
        <v>80</v>
      </c>
      <c r="I22" s="46">
        <f t="shared" si="1"/>
        <v>130</v>
      </c>
      <c r="J22" s="47">
        <f t="shared" si="1"/>
        <v>146</v>
      </c>
      <c r="K22" s="46">
        <f t="shared" si="1"/>
        <v>25</v>
      </c>
      <c r="L22" s="46">
        <f t="shared" si="1"/>
        <v>6</v>
      </c>
      <c r="M22" s="48">
        <f t="shared" ref="M22:S24" si="2">D22/$C22*100</f>
        <v>4.6100410483107046</v>
      </c>
      <c r="N22" s="49">
        <f t="shared" si="2"/>
        <v>3.5522576570887274</v>
      </c>
      <c r="O22" s="50">
        <f t="shared" si="2"/>
        <v>48.768550678875911</v>
      </c>
      <c r="P22" s="49">
        <f t="shared" si="2"/>
        <v>36.959267445532049</v>
      </c>
      <c r="Q22" s="50">
        <f t="shared" si="2"/>
        <v>1.2630249447426587</v>
      </c>
      <c r="R22" s="49">
        <f t="shared" si="2"/>
        <v>2.0524155352068205</v>
      </c>
      <c r="S22" s="50">
        <f t="shared" si="2"/>
        <v>2.3050205241553523</v>
      </c>
      <c r="T22" s="49">
        <f>K22/$C22*100</f>
        <v>0.3946952952320808</v>
      </c>
      <c r="U22" s="51">
        <f t="shared" ref="T22:U24" si="3">L22/$C22*100</f>
        <v>9.4726870855699405E-2</v>
      </c>
      <c r="V22" s="32"/>
    </row>
    <row r="23" spans="2:22">
      <c r="B23" s="52" t="s">
        <v>62</v>
      </c>
      <c r="C23" s="53">
        <f>SUM(D23:L23)</f>
        <v>19327</v>
      </c>
      <c r="D23" s="54">
        <f t="shared" ref="D23:L23" si="4">SUM(D6,D7,D10,D11,D12,D14,D15,D16,D17,D20)</f>
        <v>1614</v>
      </c>
      <c r="E23" s="55">
        <f t="shared" si="4"/>
        <v>743</v>
      </c>
      <c r="F23" s="54">
        <f t="shared" si="4"/>
        <v>7800</v>
      </c>
      <c r="G23" s="55">
        <f t="shared" si="4"/>
        <v>4217</v>
      </c>
      <c r="H23" s="54">
        <f t="shared" si="4"/>
        <v>841</v>
      </c>
      <c r="I23" s="55">
        <f t="shared" si="4"/>
        <v>1405</v>
      </c>
      <c r="J23" s="54">
        <f t="shared" si="4"/>
        <v>1953</v>
      </c>
      <c r="K23" s="55">
        <f>SUM(K6,K7,K10,K11,K12,K14,K15,K16,K17,K20)</f>
        <v>233</v>
      </c>
      <c r="L23" s="54">
        <f t="shared" si="4"/>
        <v>521</v>
      </c>
      <c r="M23" s="56">
        <f t="shared" si="2"/>
        <v>8.3510115382625347</v>
      </c>
      <c r="N23" s="44">
        <f>E23/$C23*100</f>
        <v>3.8443628085062347</v>
      </c>
      <c r="O23" s="43">
        <f t="shared" si="2"/>
        <v>40.358048326175819</v>
      </c>
      <c r="P23" s="44">
        <f t="shared" si="2"/>
        <v>21.819216639933771</v>
      </c>
      <c r="Q23" s="43">
        <f t="shared" si="2"/>
        <v>4.3514254669633159</v>
      </c>
      <c r="R23" s="44">
        <f t="shared" si="2"/>
        <v>7.2696228074714124</v>
      </c>
      <c r="S23" s="43">
        <f t="shared" si="2"/>
        <v>10.105034407823252</v>
      </c>
      <c r="T23" s="44">
        <f t="shared" si="3"/>
        <v>1.2055673410255083</v>
      </c>
      <c r="U23" s="45">
        <f t="shared" si="3"/>
        <v>2.6957106638381538</v>
      </c>
      <c r="V23" s="32"/>
    </row>
    <row r="24" spans="2:22">
      <c r="B24" s="7" t="s">
        <v>18</v>
      </c>
      <c r="C24" s="57">
        <v>25722</v>
      </c>
      <c r="D24" s="58">
        <v>1906</v>
      </c>
      <c r="E24" s="59">
        <v>972</v>
      </c>
      <c r="F24" s="58">
        <v>10889</v>
      </c>
      <c r="G24" s="59">
        <v>6558</v>
      </c>
      <c r="H24" s="58">
        <v>921</v>
      </c>
      <c r="I24" s="59">
        <v>1549</v>
      </c>
      <c r="J24" s="58">
        <v>2122</v>
      </c>
      <c r="K24" s="59">
        <v>270</v>
      </c>
      <c r="L24" s="58">
        <v>535</v>
      </c>
      <c r="M24" s="60">
        <f t="shared" si="2"/>
        <v>7.4099992224554851</v>
      </c>
      <c r="N24" s="61">
        <f t="shared" si="2"/>
        <v>3.778866340097971</v>
      </c>
      <c r="O24" s="62">
        <f t="shared" si="2"/>
        <v>42.333411087784775</v>
      </c>
      <c r="P24" s="61">
        <f t="shared" si="2"/>
        <v>25.495684627944946</v>
      </c>
      <c r="Q24" s="62">
        <f t="shared" si="2"/>
        <v>3.5805924889199905</v>
      </c>
      <c r="R24" s="61">
        <f t="shared" si="2"/>
        <v>6.0220822642096259</v>
      </c>
      <c r="S24" s="62">
        <f t="shared" si="2"/>
        <v>8.2497472980328119</v>
      </c>
      <c r="T24" s="61">
        <f t="shared" si="3"/>
        <v>1.0496850944716585</v>
      </c>
      <c r="U24" s="63">
        <f t="shared" si="3"/>
        <v>2.0799315760827306</v>
      </c>
      <c r="V24" s="32"/>
    </row>
    <row r="25" spans="2:22" ht="14.85" customHeight="1">
      <c r="B25" s="229" t="s">
        <v>63</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32</v>
      </c>
      <c r="C26" s="217"/>
      <c r="D26" s="217"/>
      <c r="E26" s="217"/>
      <c r="F26" s="217"/>
      <c r="G26" s="217"/>
      <c r="H26" s="217"/>
      <c r="I26" s="217"/>
      <c r="J26" s="217"/>
      <c r="K26" s="217"/>
      <c r="L26" s="217"/>
      <c r="M26" s="217"/>
      <c r="N26" s="217"/>
      <c r="O26" s="217"/>
      <c r="P26" s="217"/>
      <c r="Q26" s="217"/>
      <c r="R26" s="217"/>
      <c r="S26" s="217"/>
      <c r="T26" s="217"/>
      <c r="U26" s="217"/>
    </row>
    <row r="27" spans="2:22" ht="14.85" customHeight="1">
      <c r="B27" s="217" t="s">
        <v>64</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43</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217" t="s">
        <v>65</v>
      </c>
      <c r="C29" s="217"/>
      <c r="D29" s="217"/>
      <c r="E29" s="217"/>
      <c r="F29" s="217"/>
      <c r="G29" s="217"/>
      <c r="H29" s="217"/>
      <c r="I29" s="217"/>
      <c r="J29" s="217"/>
      <c r="K29" s="217"/>
      <c r="L29" s="217"/>
      <c r="M29" s="217"/>
      <c r="N29" s="217"/>
      <c r="O29" s="217"/>
      <c r="P29" s="217"/>
      <c r="Q29" s="217"/>
      <c r="R29" s="217"/>
      <c r="S29" s="217"/>
      <c r="T29" s="217"/>
      <c r="U29" s="217"/>
    </row>
    <row r="30" spans="2:22" ht="16.5" customHeight="1">
      <c r="B30" s="238" t="s">
        <v>69</v>
      </c>
      <c r="C30" s="238"/>
      <c r="D30" s="238"/>
      <c r="E30" s="238"/>
      <c r="F30" s="238"/>
      <c r="G30" s="238"/>
      <c r="H30" s="238"/>
      <c r="I30" s="238"/>
      <c r="J30" s="238"/>
      <c r="K30" s="238"/>
      <c r="L30" s="238"/>
      <c r="M30" s="238"/>
      <c r="N30" s="238"/>
      <c r="O30" s="238"/>
      <c r="P30" s="238"/>
      <c r="Q30" s="238"/>
      <c r="R30" s="238"/>
      <c r="S30" s="238"/>
      <c r="T30" s="238"/>
      <c r="U30" s="238"/>
    </row>
    <row r="31" spans="2:22" ht="14.85" customHeight="1">
      <c r="B31" s="217" t="s">
        <v>66</v>
      </c>
      <c r="C31" s="217"/>
      <c r="D31" s="217"/>
      <c r="E31" s="217"/>
      <c r="F31" s="217"/>
      <c r="G31" s="217"/>
      <c r="H31" s="217"/>
      <c r="I31" s="217"/>
      <c r="J31" s="217"/>
      <c r="K31" s="217"/>
      <c r="L31" s="217"/>
      <c r="M31" s="217"/>
      <c r="N31" s="217"/>
      <c r="O31" s="217"/>
      <c r="P31" s="217"/>
      <c r="Q31" s="217"/>
      <c r="R31" s="217"/>
      <c r="S31" s="217"/>
      <c r="T31" s="217"/>
      <c r="U31" s="217"/>
    </row>
  </sheetData>
  <mergeCells count="24">
    <mergeCell ref="B2:U2"/>
    <mergeCell ref="B3:B5"/>
    <mergeCell ref="C3:C4"/>
    <mergeCell ref="D3:E3"/>
    <mergeCell ref="F3:G3"/>
    <mergeCell ref="H3:H4"/>
    <mergeCell ref="I3:J3"/>
    <mergeCell ref="K3:K4"/>
    <mergeCell ref="L3:L4"/>
    <mergeCell ref="M3:N3"/>
    <mergeCell ref="B31:U31"/>
    <mergeCell ref="O3:P3"/>
    <mergeCell ref="Q3:Q4"/>
    <mergeCell ref="R3:S3"/>
    <mergeCell ref="T3:T4"/>
    <mergeCell ref="U3:U4"/>
    <mergeCell ref="C5:L5"/>
    <mergeCell ref="M5:U5"/>
    <mergeCell ref="B25:U25"/>
    <mergeCell ref="B26:U26"/>
    <mergeCell ref="B27:U27"/>
    <mergeCell ref="B28:U28"/>
    <mergeCell ref="B29:U29"/>
    <mergeCell ref="B30:U3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1"/>
  <sheetViews>
    <sheetView zoomScale="70" zoomScaleNormal="70" workbookViewId="0">
      <selection activeCell="B2" sqref="B2:U2"/>
    </sheetView>
  </sheetViews>
  <sheetFormatPr baseColWidth="10" defaultColWidth="9.19921875" defaultRowHeight="15.6"/>
  <cols>
    <col min="2" max="2" width="27.5" customWidth="1"/>
    <col min="3" max="21" width="19.69921875" customWidth="1"/>
  </cols>
  <sheetData>
    <row r="2" spans="2:22" ht="15.6" customHeight="1">
      <c r="B2" s="239" t="s">
        <v>70</v>
      </c>
      <c r="C2" s="239"/>
      <c r="D2" s="239"/>
      <c r="E2" s="239"/>
      <c r="F2" s="239"/>
      <c r="G2" s="239"/>
      <c r="H2" s="239"/>
      <c r="I2" s="239"/>
      <c r="J2" s="239"/>
      <c r="K2" s="239"/>
      <c r="L2" s="239"/>
      <c r="M2" s="239"/>
      <c r="N2" s="239"/>
      <c r="O2" s="239"/>
      <c r="P2" s="239"/>
      <c r="Q2" s="239"/>
      <c r="R2" s="239"/>
      <c r="S2" s="239"/>
      <c r="T2" s="239"/>
      <c r="U2" s="239"/>
    </row>
    <row r="3" spans="2:22" ht="29.85" customHeight="1">
      <c r="B3" s="231" t="s">
        <v>19</v>
      </c>
      <c r="C3" s="234" t="s">
        <v>20</v>
      </c>
      <c r="D3" s="222" t="s">
        <v>21</v>
      </c>
      <c r="E3" s="222"/>
      <c r="F3" s="218" t="s">
        <v>22</v>
      </c>
      <c r="G3" s="222"/>
      <c r="H3" s="220" t="s">
        <v>45</v>
      </c>
      <c r="I3" s="222" t="s">
        <v>23</v>
      </c>
      <c r="J3" s="222"/>
      <c r="K3" s="220" t="s">
        <v>24</v>
      </c>
      <c r="L3" s="220" t="s">
        <v>25</v>
      </c>
      <c r="M3" s="218" t="s">
        <v>21</v>
      </c>
      <c r="N3" s="219"/>
      <c r="O3" s="218" t="s">
        <v>22</v>
      </c>
      <c r="P3" s="219"/>
      <c r="Q3" s="220" t="s">
        <v>45</v>
      </c>
      <c r="R3" s="218" t="s">
        <v>23</v>
      </c>
      <c r="S3" s="222"/>
      <c r="T3" s="220" t="s">
        <v>24</v>
      </c>
      <c r="U3" s="220" t="s">
        <v>25</v>
      </c>
    </row>
    <row r="4" spans="2:22" ht="194.1" customHeight="1">
      <c r="B4" s="232"/>
      <c r="C4" s="237"/>
      <c r="D4" s="1" t="s">
        <v>46</v>
      </c>
      <c r="E4" s="2" t="s">
        <v>47</v>
      </c>
      <c r="F4" s="2" t="s">
        <v>48</v>
      </c>
      <c r="G4" s="2" t="s">
        <v>49</v>
      </c>
      <c r="H4" s="221"/>
      <c r="I4" s="3" t="s">
        <v>41</v>
      </c>
      <c r="J4" s="1" t="s">
        <v>29</v>
      </c>
      <c r="K4" s="221"/>
      <c r="L4" s="221"/>
      <c r="M4" s="1" t="s">
        <v>46</v>
      </c>
      <c r="N4" s="2" t="s">
        <v>47</v>
      </c>
      <c r="O4" s="2" t="s">
        <v>48</v>
      </c>
      <c r="P4" s="2" t="s">
        <v>49</v>
      </c>
      <c r="Q4" s="221"/>
      <c r="R4" s="3" t="s">
        <v>41</v>
      </c>
      <c r="S4" s="1" t="s">
        <v>29</v>
      </c>
      <c r="T4" s="221"/>
      <c r="U4" s="221"/>
    </row>
    <row r="5" spans="2:22">
      <c r="B5" s="236"/>
      <c r="C5" s="223" t="s">
        <v>0</v>
      </c>
      <c r="D5" s="224"/>
      <c r="E5" s="224"/>
      <c r="F5" s="224"/>
      <c r="G5" s="224"/>
      <c r="H5" s="224"/>
      <c r="I5" s="224"/>
      <c r="J5" s="224"/>
      <c r="K5" s="224"/>
      <c r="L5" s="225"/>
      <c r="M5" s="226" t="s">
        <v>30</v>
      </c>
      <c r="N5" s="227"/>
      <c r="O5" s="227"/>
      <c r="P5" s="227"/>
      <c r="Q5" s="227"/>
      <c r="R5" s="227"/>
      <c r="S5" s="227"/>
      <c r="T5" s="227"/>
      <c r="U5" s="228"/>
    </row>
    <row r="6" spans="2:22">
      <c r="B6" s="21" t="s">
        <v>1</v>
      </c>
      <c r="C6" s="22">
        <v>1821</v>
      </c>
      <c r="D6" s="23">
        <v>135</v>
      </c>
      <c r="E6" s="24">
        <v>51</v>
      </c>
      <c r="F6" s="25">
        <v>671</v>
      </c>
      <c r="G6" s="22">
        <v>128</v>
      </c>
      <c r="H6" s="26">
        <v>84</v>
      </c>
      <c r="I6" s="27">
        <v>470</v>
      </c>
      <c r="J6" s="28">
        <v>128</v>
      </c>
      <c r="K6" s="26">
        <v>19</v>
      </c>
      <c r="L6" s="22">
        <v>135</v>
      </c>
      <c r="M6" s="29">
        <v>7.4135090609555183</v>
      </c>
      <c r="N6" s="30">
        <v>2.8006589785831961</v>
      </c>
      <c r="O6" s="29">
        <v>36.847885777045583</v>
      </c>
      <c r="P6" s="30">
        <v>7.0291048874244924</v>
      </c>
      <c r="Q6" s="31">
        <v>4.6128500823723231</v>
      </c>
      <c r="R6" s="30">
        <v>25.809994508511807</v>
      </c>
      <c r="S6" s="29">
        <v>7.0291048874244924</v>
      </c>
      <c r="T6" s="30">
        <v>1.043382756727073</v>
      </c>
      <c r="U6" s="31">
        <v>7.4135090609555183</v>
      </c>
      <c r="V6" s="32"/>
    </row>
    <row r="7" spans="2:22">
      <c r="B7" s="4" t="s">
        <v>2</v>
      </c>
      <c r="C7" s="33">
        <v>3325</v>
      </c>
      <c r="D7" s="8">
        <v>515</v>
      </c>
      <c r="E7" s="9">
        <v>217</v>
      </c>
      <c r="F7" s="33">
        <v>895</v>
      </c>
      <c r="G7" s="9">
        <v>1007</v>
      </c>
      <c r="H7" s="20">
        <v>195</v>
      </c>
      <c r="I7" s="10">
        <v>92</v>
      </c>
      <c r="J7" s="11">
        <v>404</v>
      </c>
      <c r="K7" s="20">
        <v>0</v>
      </c>
      <c r="L7" s="9">
        <v>0</v>
      </c>
      <c r="M7" s="34">
        <v>15.488721804511279</v>
      </c>
      <c r="N7" s="35">
        <v>6.5263157894736841</v>
      </c>
      <c r="O7" s="34">
        <v>26.917293233082706</v>
      </c>
      <c r="P7" s="35">
        <v>30.285714285714288</v>
      </c>
      <c r="Q7" s="34">
        <v>5.8646616541353387</v>
      </c>
      <c r="R7" s="35">
        <v>2.7669172932330826</v>
      </c>
      <c r="S7" s="34">
        <v>12.150375939849624</v>
      </c>
      <c r="T7" s="35">
        <v>0</v>
      </c>
      <c r="U7" s="36">
        <v>0</v>
      </c>
      <c r="V7" s="32"/>
    </row>
    <row r="8" spans="2:22">
      <c r="B8" s="21" t="s">
        <v>3</v>
      </c>
      <c r="C8" s="37">
        <v>2610</v>
      </c>
      <c r="D8" s="38">
        <v>113</v>
      </c>
      <c r="E8" s="39">
        <v>85</v>
      </c>
      <c r="F8" s="37">
        <v>2073</v>
      </c>
      <c r="G8" s="39">
        <v>229</v>
      </c>
      <c r="H8" s="40">
        <v>9</v>
      </c>
      <c r="I8" s="41">
        <v>38</v>
      </c>
      <c r="J8" s="42">
        <v>18</v>
      </c>
      <c r="K8" s="40">
        <v>45</v>
      </c>
      <c r="L8" s="39">
        <v>0</v>
      </c>
      <c r="M8" s="43">
        <v>4.3295019157088124</v>
      </c>
      <c r="N8" s="44">
        <v>3.2567049808429118</v>
      </c>
      <c r="O8" s="43">
        <v>79.425287356321832</v>
      </c>
      <c r="P8" s="44">
        <v>8.773946360153257</v>
      </c>
      <c r="Q8" s="43">
        <v>0.34482758620689657</v>
      </c>
      <c r="R8" s="44">
        <v>1.4559386973180077</v>
      </c>
      <c r="S8" s="43">
        <v>0.68965517241379315</v>
      </c>
      <c r="T8" s="44">
        <v>1.7241379310344827</v>
      </c>
      <c r="U8" s="45">
        <v>0</v>
      </c>
      <c r="V8" s="32"/>
    </row>
    <row r="9" spans="2:22">
      <c r="B9" s="4" t="s">
        <v>4</v>
      </c>
      <c r="C9" s="33">
        <v>409</v>
      </c>
      <c r="D9" s="8">
        <v>9</v>
      </c>
      <c r="E9" s="9">
        <v>43</v>
      </c>
      <c r="F9" s="33">
        <v>92</v>
      </c>
      <c r="G9" s="9">
        <v>221</v>
      </c>
      <c r="H9" s="20">
        <v>6</v>
      </c>
      <c r="I9" s="10">
        <v>22</v>
      </c>
      <c r="J9" s="11">
        <v>12</v>
      </c>
      <c r="K9" s="20" t="s">
        <v>38</v>
      </c>
      <c r="L9" s="9">
        <v>4</v>
      </c>
      <c r="M9" s="34">
        <v>2.2004889975550124</v>
      </c>
      <c r="N9" s="35">
        <v>10.513447432762836</v>
      </c>
      <c r="O9" s="34">
        <v>22.493887530562347</v>
      </c>
      <c r="P9" s="35">
        <v>54.034229828850854</v>
      </c>
      <c r="Q9" s="34">
        <v>1.4669926650366749</v>
      </c>
      <c r="R9" s="35">
        <v>5.3789731051344738</v>
      </c>
      <c r="S9" s="34">
        <v>2.9339853300733498</v>
      </c>
      <c r="T9" s="35" t="s">
        <v>38</v>
      </c>
      <c r="U9" s="36">
        <v>0.97799511002444983</v>
      </c>
      <c r="V9" s="32"/>
    </row>
    <row r="10" spans="2:22">
      <c r="B10" s="21" t="s">
        <v>5</v>
      </c>
      <c r="C10" s="37">
        <v>265</v>
      </c>
      <c r="D10" s="38">
        <v>19</v>
      </c>
      <c r="E10" s="39" t="s">
        <v>38</v>
      </c>
      <c r="F10" s="37">
        <v>121</v>
      </c>
      <c r="G10" s="39">
        <v>12</v>
      </c>
      <c r="H10" s="40">
        <v>43</v>
      </c>
      <c r="I10" s="41">
        <v>15</v>
      </c>
      <c r="J10" s="42">
        <v>4</v>
      </c>
      <c r="K10" s="40">
        <v>4</v>
      </c>
      <c r="L10" s="39">
        <v>47</v>
      </c>
      <c r="M10" s="43">
        <v>7.1698113207547172</v>
      </c>
      <c r="N10" s="44" t="s">
        <v>38</v>
      </c>
      <c r="O10" s="43">
        <v>45.660377358490564</v>
      </c>
      <c r="P10" s="44">
        <v>4.5283018867924527</v>
      </c>
      <c r="Q10" s="43">
        <v>16.226415094339622</v>
      </c>
      <c r="R10" s="44">
        <v>5.6603773584905666</v>
      </c>
      <c r="S10" s="43">
        <v>1.5094339622641511</v>
      </c>
      <c r="T10" s="44">
        <v>1.5094339622641511</v>
      </c>
      <c r="U10" s="45">
        <v>17.735849056603772</v>
      </c>
      <c r="V10" s="32"/>
    </row>
    <row r="11" spans="2:22">
      <c r="B11" s="4" t="s">
        <v>6</v>
      </c>
      <c r="C11" s="33">
        <v>646</v>
      </c>
      <c r="D11" s="8">
        <v>23</v>
      </c>
      <c r="E11" s="9">
        <v>22</v>
      </c>
      <c r="F11" s="33">
        <v>184</v>
      </c>
      <c r="G11" s="9">
        <v>285</v>
      </c>
      <c r="H11" s="20">
        <v>22</v>
      </c>
      <c r="I11" s="10">
        <v>28</v>
      </c>
      <c r="J11" s="11">
        <v>78</v>
      </c>
      <c r="K11" s="20" t="s">
        <v>38</v>
      </c>
      <c r="L11" s="9">
        <v>4</v>
      </c>
      <c r="M11" s="34">
        <v>3.560371517027864</v>
      </c>
      <c r="N11" s="35">
        <v>3.4055727554179565</v>
      </c>
      <c r="O11" s="34">
        <v>28.482972136222912</v>
      </c>
      <c r="P11" s="35">
        <v>44.117647058823529</v>
      </c>
      <c r="Q11" s="34">
        <v>3.4055727554179565</v>
      </c>
      <c r="R11" s="35">
        <v>4.3343653250773997</v>
      </c>
      <c r="S11" s="34">
        <v>12.074303405572756</v>
      </c>
      <c r="T11" s="35" t="s">
        <v>38</v>
      </c>
      <c r="U11" s="36">
        <v>0.61919504643962853</v>
      </c>
      <c r="V11" s="32"/>
    </row>
    <row r="12" spans="2:22">
      <c r="B12" s="21" t="s">
        <v>7</v>
      </c>
      <c r="C12" s="37">
        <v>2689</v>
      </c>
      <c r="D12" s="38">
        <v>281</v>
      </c>
      <c r="E12" s="39">
        <v>38</v>
      </c>
      <c r="F12" s="37">
        <v>1837</v>
      </c>
      <c r="G12" s="39">
        <v>147</v>
      </c>
      <c r="H12" s="40">
        <v>62</v>
      </c>
      <c r="I12" s="41">
        <v>122</v>
      </c>
      <c r="J12" s="42">
        <v>65</v>
      </c>
      <c r="K12" s="40">
        <v>93</v>
      </c>
      <c r="L12" s="39">
        <v>44</v>
      </c>
      <c r="M12" s="43">
        <v>10.449981405727037</v>
      </c>
      <c r="N12" s="44">
        <v>1.4131647452584604</v>
      </c>
      <c r="O12" s="43">
        <v>68.315358869468199</v>
      </c>
      <c r="P12" s="44">
        <v>5.46671625139457</v>
      </c>
      <c r="Q12" s="43">
        <v>2.3056898475269616</v>
      </c>
      <c r="R12" s="44">
        <v>4.5370026031982142</v>
      </c>
      <c r="S12" s="43">
        <v>2.4172554853105246</v>
      </c>
      <c r="T12" s="44">
        <v>3.4585347712904424</v>
      </c>
      <c r="U12" s="45">
        <v>1.6362960208255857</v>
      </c>
      <c r="V12" s="32"/>
    </row>
    <row r="13" spans="2:22">
      <c r="B13" s="4" t="s">
        <v>8</v>
      </c>
      <c r="C13" s="33">
        <v>621</v>
      </c>
      <c r="D13" s="8">
        <v>16</v>
      </c>
      <c r="E13" s="9">
        <v>10</v>
      </c>
      <c r="F13" s="33">
        <v>108</v>
      </c>
      <c r="G13" s="9">
        <v>424</v>
      </c>
      <c r="H13" s="20">
        <v>26</v>
      </c>
      <c r="I13" s="10">
        <v>20</v>
      </c>
      <c r="J13" s="11">
        <v>13</v>
      </c>
      <c r="K13" s="20">
        <v>0</v>
      </c>
      <c r="L13" s="9">
        <v>4</v>
      </c>
      <c r="M13" s="34">
        <v>2.576489533011272</v>
      </c>
      <c r="N13" s="35">
        <v>1.6103059581320449</v>
      </c>
      <c r="O13" s="34">
        <v>17.391304347826086</v>
      </c>
      <c r="P13" s="35">
        <v>68.276972624798717</v>
      </c>
      <c r="Q13" s="34">
        <v>4.1867954911433172</v>
      </c>
      <c r="R13" s="35">
        <v>3.2206119162640898</v>
      </c>
      <c r="S13" s="34">
        <v>2.0933977455716586</v>
      </c>
      <c r="T13" s="35">
        <v>0</v>
      </c>
      <c r="U13" s="36">
        <v>0.64412238325281801</v>
      </c>
      <c r="V13" s="32"/>
    </row>
    <row r="14" spans="2:22">
      <c r="B14" s="21" t="s">
        <v>9</v>
      </c>
      <c r="C14" s="37">
        <v>2132</v>
      </c>
      <c r="D14" s="38">
        <v>65</v>
      </c>
      <c r="E14" s="39">
        <v>124</v>
      </c>
      <c r="F14" s="37">
        <v>444</v>
      </c>
      <c r="G14" s="39">
        <v>1122</v>
      </c>
      <c r="H14" s="40">
        <v>81</v>
      </c>
      <c r="I14" s="41">
        <v>30</v>
      </c>
      <c r="J14" s="42">
        <v>245</v>
      </c>
      <c r="K14" s="40" t="s">
        <v>38</v>
      </c>
      <c r="L14" s="39">
        <v>21</v>
      </c>
      <c r="M14" s="43">
        <v>3.0487804878048781</v>
      </c>
      <c r="N14" s="44">
        <v>5.8161350844277679</v>
      </c>
      <c r="O14" s="43">
        <v>20.825515947467167</v>
      </c>
      <c r="P14" s="44">
        <v>52.626641651031889</v>
      </c>
      <c r="Q14" s="43">
        <v>3.7992495309568484</v>
      </c>
      <c r="R14" s="44">
        <v>1.4071294559099436</v>
      </c>
      <c r="S14" s="43">
        <v>11.49155722326454</v>
      </c>
      <c r="T14" s="44" t="s">
        <v>38</v>
      </c>
      <c r="U14" s="45">
        <v>0.98499061913696062</v>
      </c>
      <c r="V14" s="32"/>
    </row>
    <row r="15" spans="2:22">
      <c r="B15" s="4" t="s">
        <v>10</v>
      </c>
      <c r="C15" s="33">
        <v>5622</v>
      </c>
      <c r="D15" s="8">
        <v>345</v>
      </c>
      <c r="E15" s="9">
        <v>177</v>
      </c>
      <c r="F15" s="33">
        <v>2914</v>
      </c>
      <c r="G15" s="9">
        <v>815</v>
      </c>
      <c r="H15" s="20">
        <v>191</v>
      </c>
      <c r="I15" s="10">
        <v>192</v>
      </c>
      <c r="J15" s="11">
        <v>839</v>
      </c>
      <c r="K15" s="20">
        <v>34</v>
      </c>
      <c r="L15" s="9">
        <v>115</v>
      </c>
      <c r="M15" s="34">
        <v>6.1366061899679831</v>
      </c>
      <c r="N15" s="35">
        <v>3.1483457844183564</v>
      </c>
      <c r="O15" s="34">
        <v>51.832088224831018</v>
      </c>
      <c r="P15" s="35">
        <v>14.496620419779438</v>
      </c>
      <c r="Q15" s="34">
        <v>3.3973674848808253</v>
      </c>
      <c r="R15" s="35">
        <v>3.4151547491995733</v>
      </c>
      <c r="S15" s="34">
        <v>14.923514763429385</v>
      </c>
      <c r="T15" s="35">
        <v>0.60476698683742447</v>
      </c>
      <c r="U15" s="36">
        <v>2.0455353966559944</v>
      </c>
      <c r="V15" s="32"/>
    </row>
    <row r="16" spans="2:22">
      <c r="B16" s="21" t="s">
        <v>11</v>
      </c>
      <c r="C16" s="37">
        <v>666</v>
      </c>
      <c r="D16" s="38">
        <v>43</v>
      </c>
      <c r="E16" s="39">
        <v>8</v>
      </c>
      <c r="F16" s="37">
        <v>258</v>
      </c>
      <c r="G16" s="39">
        <v>75</v>
      </c>
      <c r="H16" s="40">
        <v>41</v>
      </c>
      <c r="I16" s="41">
        <v>60</v>
      </c>
      <c r="J16" s="42">
        <v>144</v>
      </c>
      <c r="K16" s="40">
        <v>15</v>
      </c>
      <c r="L16" s="39">
        <v>22</v>
      </c>
      <c r="M16" s="43">
        <v>6.4564564564564568</v>
      </c>
      <c r="N16" s="44">
        <v>1.2012012012012012</v>
      </c>
      <c r="O16" s="43">
        <v>38.738738738738739</v>
      </c>
      <c r="P16" s="44">
        <v>11.261261261261261</v>
      </c>
      <c r="Q16" s="43">
        <v>6.1561561561561557</v>
      </c>
      <c r="R16" s="44">
        <v>9.0090090090090094</v>
      </c>
      <c r="S16" s="43">
        <v>21.621621621621621</v>
      </c>
      <c r="T16" s="44">
        <v>2.2522522522522523</v>
      </c>
      <c r="U16" s="45">
        <v>3.303303303303303</v>
      </c>
      <c r="V16" s="32"/>
    </row>
    <row r="17" spans="2:22">
      <c r="B17" s="4" t="s">
        <v>12</v>
      </c>
      <c r="C17" s="33">
        <v>289</v>
      </c>
      <c r="D17" s="8">
        <v>31</v>
      </c>
      <c r="E17" s="9">
        <v>3</v>
      </c>
      <c r="F17" s="33">
        <v>139</v>
      </c>
      <c r="G17" s="9">
        <v>31</v>
      </c>
      <c r="H17" s="20">
        <v>22</v>
      </c>
      <c r="I17" s="10">
        <v>25</v>
      </c>
      <c r="J17" s="11">
        <v>19</v>
      </c>
      <c r="K17" s="20" t="s">
        <v>38</v>
      </c>
      <c r="L17" s="9">
        <v>19</v>
      </c>
      <c r="M17" s="34">
        <v>10.726643598615917</v>
      </c>
      <c r="N17" s="35">
        <v>1.0380622837370241</v>
      </c>
      <c r="O17" s="34">
        <v>48.096885813148788</v>
      </c>
      <c r="P17" s="35">
        <v>10.726643598615917</v>
      </c>
      <c r="Q17" s="34">
        <v>7.6124567474048446</v>
      </c>
      <c r="R17" s="35">
        <v>8.6505190311418687</v>
      </c>
      <c r="S17" s="34">
        <v>6.5743944636678195</v>
      </c>
      <c r="T17" s="35" t="s">
        <v>38</v>
      </c>
      <c r="U17" s="36">
        <v>6.5743944636678195</v>
      </c>
      <c r="V17" s="32"/>
    </row>
    <row r="18" spans="2:22">
      <c r="B18" s="21" t="s">
        <v>13</v>
      </c>
      <c r="C18" s="37">
        <v>1169</v>
      </c>
      <c r="D18" s="38">
        <v>67</v>
      </c>
      <c r="E18" s="39">
        <v>33</v>
      </c>
      <c r="F18" s="37">
        <v>598</v>
      </c>
      <c r="G18" s="39">
        <v>412</v>
      </c>
      <c r="H18" s="40">
        <v>14</v>
      </c>
      <c r="I18" s="41">
        <v>15</v>
      </c>
      <c r="J18" s="42">
        <v>25</v>
      </c>
      <c r="K18" s="40">
        <v>5</v>
      </c>
      <c r="L18" s="39" t="s">
        <v>38</v>
      </c>
      <c r="M18" s="43">
        <v>5.7313943541488452</v>
      </c>
      <c r="N18" s="44">
        <v>2.8229255774165956</v>
      </c>
      <c r="O18" s="43">
        <v>51.154833190761337</v>
      </c>
      <c r="P18" s="44">
        <v>35.243798118049611</v>
      </c>
      <c r="Q18" s="43">
        <v>1.1976047904191618</v>
      </c>
      <c r="R18" s="44">
        <v>1.2831479897348161</v>
      </c>
      <c r="S18" s="43">
        <v>2.1385799828913603</v>
      </c>
      <c r="T18" s="44">
        <v>0.42771599657827203</v>
      </c>
      <c r="U18" s="45" t="s">
        <v>38</v>
      </c>
      <c r="V18" s="32"/>
    </row>
    <row r="19" spans="2:22">
      <c r="B19" s="4" t="s">
        <v>14</v>
      </c>
      <c r="C19" s="33">
        <v>658</v>
      </c>
      <c r="D19" s="8">
        <v>23</v>
      </c>
      <c r="E19" s="9">
        <v>24</v>
      </c>
      <c r="F19" s="33">
        <v>105</v>
      </c>
      <c r="G19" s="9">
        <v>407</v>
      </c>
      <c r="H19" s="20">
        <v>10</v>
      </c>
      <c r="I19" s="10">
        <v>6</v>
      </c>
      <c r="J19" s="11">
        <v>83</v>
      </c>
      <c r="K19" s="20">
        <v>0</v>
      </c>
      <c r="L19" s="9" t="s">
        <v>38</v>
      </c>
      <c r="M19" s="34">
        <v>3.4954407294832825</v>
      </c>
      <c r="N19" s="35">
        <v>3.6474164133738598</v>
      </c>
      <c r="O19" s="34">
        <v>15.957446808510639</v>
      </c>
      <c r="P19" s="35">
        <v>61.854103343465049</v>
      </c>
      <c r="Q19" s="34">
        <v>1.5197568389057752</v>
      </c>
      <c r="R19" s="35">
        <v>0.91185410334346495</v>
      </c>
      <c r="S19" s="34">
        <v>12.613981762917934</v>
      </c>
      <c r="T19" s="35">
        <v>0</v>
      </c>
      <c r="U19" s="36" t="s">
        <v>38</v>
      </c>
      <c r="V19" s="32"/>
    </row>
    <row r="20" spans="2:22">
      <c r="B20" s="21" t="s">
        <v>15</v>
      </c>
      <c r="C20" s="37">
        <v>530</v>
      </c>
      <c r="D20" s="38">
        <v>31</v>
      </c>
      <c r="E20" s="39">
        <v>61</v>
      </c>
      <c r="F20" s="37">
        <v>51</v>
      </c>
      <c r="G20" s="39">
        <v>299</v>
      </c>
      <c r="H20" s="40">
        <v>17</v>
      </c>
      <c r="I20" s="41">
        <v>33</v>
      </c>
      <c r="J20" s="42">
        <v>9</v>
      </c>
      <c r="K20" s="40" t="s">
        <v>38</v>
      </c>
      <c r="L20" s="39">
        <v>29</v>
      </c>
      <c r="M20" s="43">
        <v>5.8490566037735849</v>
      </c>
      <c r="N20" s="44">
        <v>11.509433962264151</v>
      </c>
      <c r="O20" s="43">
        <v>9.6226415094339632</v>
      </c>
      <c r="P20" s="44">
        <v>56.415094339622641</v>
      </c>
      <c r="Q20" s="43">
        <v>3.2075471698113209</v>
      </c>
      <c r="R20" s="44">
        <v>6.2264150943396226</v>
      </c>
      <c r="S20" s="43">
        <v>1.6981132075471699</v>
      </c>
      <c r="T20" s="44" t="s">
        <v>38</v>
      </c>
      <c r="U20" s="45">
        <v>5.4716981132075473</v>
      </c>
      <c r="V20" s="32"/>
    </row>
    <row r="21" spans="2:22">
      <c r="B21" s="5" t="s">
        <v>16</v>
      </c>
      <c r="C21" s="12">
        <v>788</v>
      </c>
      <c r="D21" s="13">
        <v>64</v>
      </c>
      <c r="E21" s="14">
        <v>36</v>
      </c>
      <c r="F21" s="15">
        <v>117</v>
      </c>
      <c r="G21" s="16">
        <v>548</v>
      </c>
      <c r="H21" s="17">
        <v>10</v>
      </c>
      <c r="I21" s="18">
        <v>9</v>
      </c>
      <c r="J21" s="19">
        <v>4</v>
      </c>
      <c r="K21" s="20" t="s">
        <v>38</v>
      </c>
      <c r="L21" s="16">
        <v>0</v>
      </c>
      <c r="M21" s="34">
        <v>8.1218274111675122</v>
      </c>
      <c r="N21" s="35">
        <v>4.5685279187817258</v>
      </c>
      <c r="O21" s="34">
        <v>14.847715736040609</v>
      </c>
      <c r="P21" s="35">
        <v>69.543147208121823</v>
      </c>
      <c r="Q21" s="34">
        <v>1.2690355329949239</v>
      </c>
      <c r="R21" s="35">
        <v>1.1421319796954315</v>
      </c>
      <c r="S21" s="34">
        <v>0.50761421319796951</v>
      </c>
      <c r="T21" s="35" t="s">
        <v>38</v>
      </c>
      <c r="U21" s="36">
        <v>0</v>
      </c>
      <c r="V21" s="32"/>
    </row>
    <row r="22" spans="2:22">
      <c r="B22" s="6" t="s">
        <v>17</v>
      </c>
      <c r="C22" s="46">
        <v>6255</v>
      </c>
      <c r="D22" s="46">
        <v>292</v>
      </c>
      <c r="E22" s="46">
        <v>231</v>
      </c>
      <c r="F22" s="46">
        <v>3093</v>
      </c>
      <c r="G22" s="46">
        <v>2241</v>
      </c>
      <c r="H22" s="46">
        <v>75</v>
      </c>
      <c r="I22" s="46">
        <v>110</v>
      </c>
      <c r="J22" s="47">
        <v>155</v>
      </c>
      <c r="K22" s="46">
        <v>50</v>
      </c>
      <c r="L22" s="46">
        <v>8</v>
      </c>
      <c r="M22" s="48">
        <v>4.6682653876898481</v>
      </c>
      <c r="N22" s="49">
        <v>3.6930455635491604</v>
      </c>
      <c r="O22" s="50">
        <v>49.4484412470024</v>
      </c>
      <c r="P22" s="49">
        <v>35.827338129496404</v>
      </c>
      <c r="Q22" s="50">
        <v>1.1990407673860912</v>
      </c>
      <c r="R22" s="49">
        <v>1.7585931254996003</v>
      </c>
      <c r="S22" s="50">
        <v>2.478017585931255</v>
      </c>
      <c r="T22" s="49">
        <v>0.79936051159072741</v>
      </c>
      <c r="U22" s="51">
        <v>0.12789768185451639</v>
      </c>
      <c r="V22" s="32"/>
    </row>
    <row r="23" spans="2:22">
      <c r="B23" s="52" t="s">
        <v>50</v>
      </c>
      <c r="C23" s="53">
        <v>17985</v>
      </c>
      <c r="D23" s="54">
        <v>1488</v>
      </c>
      <c r="E23" s="55">
        <v>701</v>
      </c>
      <c r="F23" s="54">
        <v>7514</v>
      </c>
      <c r="G23" s="55">
        <v>3921</v>
      </c>
      <c r="H23" s="54">
        <v>758</v>
      </c>
      <c r="I23" s="55">
        <v>1067</v>
      </c>
      <c r="J23" s="54">
        <v>1935</v>
      </c>
      <c r="K23" s="55">
        <v>165</v>
      </c>
      <c r="L23" s="54">
        <v>436</v>
      </c>
      <c r="M23" s="56">
        <v>8.2735613010842375</v>
      </c>
      <c r="N23" s="44">
        <v>3.897692521545733</v>
      </c>
      <c r="O23" s="43">
        <v>41.779260494856821</v>
      </c>
      <c r="P23" s="44">
        <v>21.801501251042534</v>
      </c>
      <c r="Q23" s="43">
        <v>4.2146232971921043</v>
      </c>
      <c r="R23" s="44">
        <v>5.9327217125382266</v>
      </c>
      <c r="S23" s="43">
        <v>10.758965804837365</v>
      </c>
      <c r="T23" s="44">
        <v>0.91743119266055051</v>
      </c>
      <c r="U23" s="45">
        <v>2.4242424242424243</v>
      </c>
      <c r="V23" s="32"/>
    </row>
    <row r="24" spans="2:22">
      <c r="B24" s="7" t="s">
        <v>18</v>
      </c>
      <c r="C24" s="57">
        <v>24240</v>
      </c>
      <c r="D24" s="58">
        <v>1780</v>
      </c>
      <c r="E24" s="59">
        <v>932</v>
      </c>
      <c r="F24" s="58">
        <v>10607</v>
      </c>
      <c r="G24" s="59">
        <v>6162</v>
      </c>
      <c r="H24" s="58">
        <v>833</v>
      </c>
      <c r="I24" s="59">
        <v>1177</v>
      </c>
      <c r="J24" s="58">
        <v>2090</v>
      </c>
      <c r="K24" s="59">
        <v>215</v>
      </c>
      <c r="L24" s="58">
        <v>444</v>
      </c>
      <c r="M24" s="60">
        <v>7.3432343234323429</v>
      </c>
      <c r="N24" s="61">
        <v>3.8448844884488449</v>
      </c>
      <c r="O24" s="62">
        <v>43.758250825082506</v>
      </c>
      <c r="P24" s="61">
        <v>25.420792079207921</v>
      </c>
      <c r="Q24" s="62">
        <v>3.4364686468646863</v>
      </c>
      <c r="R24" s="61">
        <v>4.8556105610561051</v>
      </c>
      <c r="S24" s="62">
        <v>8.6221122112211219</v>
      </c>
      <c r="T24" s="61">
        <v>0.8869636963696369</v>
      </c>
      <c r="U24" s="63">
        <v>1.8316831683168315</v>
      </c>
      <c r="V24" s="32"/>
    </row>
    <row r="25" spans="2:22" ht="14.85" customHeight="1">
      <c r="B25" s="229" t="s">
        <v>44</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32</v>
      </c>
      <c r="C26" s="217"/>
      <c r="D26" s="217"/>
      <c r="E26" s="217"/>
      <c r="F26" s="217"/>
      <c r="G26" s="217"/>
      <c r="H26" s="217"/>
      <c r="I26" s="217"/>
      <c r="J26" s="217"/>
      <c r="K26" s="217"/>
      <c r="L26" s="217"/>
      <c r="M26" s="217"/>
      <c r="N26" s="217"/>
      <c r="O26" s="217"/>
      <c r="P26" s="217"/>
      <c r="Q26" s="217"/>
      <c r="R26" s="217"/>
      <c r="S26" s="217"/>
      <c r="T26" s="217"/>
      <c r="U26" s="217"/>
    </row>
    <row r="27" spans="2:22" ht="14.85" customHeight="1">
      <c r="B27" s="217" t="s">
        <v>42</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43</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217" t="s">
        <v>51</v>
      </c>
      <c r="C29" s="217"/>
      <c r="D29" s="217"/>
      <c r="E29" s="217"/>
      <c r="F29" s="217"/>
      <c r="G29" s="217"/>
      <c r="H29" s="217"/>
      <c r="I29" s="217"/>
      <c r="J29" s="217"/>
      <c r="K29" s="217"/>
      <c r="L29" s="217"/>
      <c r="M29" s="217"/>
      <c r="N29" s="217"/>
      <c r="O29" s="217"/>
      <c r="P29" s="217"/>
      <c r="Q29" s="217"/>
      <c r="R29" s="217"/>
      <c r="S29" s="217"/>
      <c r="T29" s="217"/>
      <c r="U29" s="217"/>
    </row>
    <row r="30" spans="2:22" ht="14.85" customHeight="1">
      <c r="B30" s="217" t="s">
        <v>52</v>
      </c>
      <c r="C30" s="217"/>
      <c r="D30" s="217"/>
      <c r="E30" s="217"/>
      <c r="F30" s="217"/>
      <c r="G30" s="217"/>
      <c r="H30" s="217"/>
      <c r="I30" s="217"/>
      <c r="J30" s="217"/>
      <c r="K30" s="217"/>
      <c r="L30" s="217"/>
      <c r="M30" s="217"/>
      <c r="N30" s="217"/>
      <c r="O30" s="217"/>
      <c r="P30" s="217"/>
      <c r="Q30" s="217"/>
      <c r="R30" s="217"/>
      <c r="S30" s="217"/>
      <c r="T30" s="217"/>
      <c r="U30" s="217"/>
    </row>
    <row r="31" spans="2:22">
      <c r="B31" t="s">
        <v>53</v>
      </c>
    </row>
  </sheetData>
  <mergeCells count="23">
    <mergeCell ref="O3:P3"/>
    <mergeCell ref="Q3:Q4"/>
    <mergeCell ref="H3:H4"/>
    <mergeCell ref="I3:J3"/>
    <mergeCell ref="K3:K4"/>
    <mergeCell ref="L3:L4"/>
    <mergeCell ref="M3:N3"/>
    <mergeCell ref="B3:B5"/>
    <mergeCell ref="B2:U2"/>
    <mergeCell ref="B30:U30"/>
    <mergeCell ref="B25:U25"/>
    <mergeCell ref="B26:U26"/>
    <mergeCell ref="B27:U27"/>
    <mergeCell ref="B28:U28"/>
    <mergeCell ref="B29:U29"/>
    <mergeCell ref="R3:S3"/>
    <mergeCell ref="T3:T4"/>
    <mergeCell ref="U3:U4"/>
    <mergeCell ref="C5:L5"/>
    <mergeCell ref="M5:U5"/>
    <mergeCell ref="C3:C4"/>
    <mergeCell ref="D3:E3"/>
    <mergeCell ref="F3:G3"/>
  </mergeCells>
  <pageMargins left="0.7" right="0.7" top="0.78740157499999996" bottom="0.78740157499999996"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0"/>
  <sheetViews>
    <sheetView zoomScale="70" zoomScaleNormal="70" workbookViewId="0">
      <selection activeCell="B2" sqref="B2:U2"/>
    </sheetView>
  </sheetViews>
  <sheetFormatPr baseColWidth="10" defaultColWidth="9.19921875" defaultRowHeight="15.6"/>
  <cols>
    <col min="2" max="2" width="27.5" customWidth="1"/>
    <col min="3" max="21" width="19.69921875" customWidth="1"/>
  </cols>
  <sheetData>
    <row r="2" spans="2:22" ht="15.6" customHeight="1">
      <c r="B2" s="239" t="s">
        <v>71</v>
      </c>
      <c r="C2" s="239"/>
      <c r="D2" s="239"/>
      <c r="E2" s="239"/>
      <c r="F2" s="239"/>
      <c r="G2" s="239"/>
      <c r="H2" s="239"/>
      <c r="I2" s="239"/>
      <c r="J2" s="239"/>
      <c r="K2" s="239"/>
      <c r="L2" s="239"/>
      <c r="M2" s="239"/>
      <c r="N2" s="239"/>
      <c r="O2" s="239"/>
      <c r="P2" s="239"/>
      <c r="Q2" s="239"/>
      <c r="R2" s="239"/>
      <c r="S2" s="239"/>
      <c r="T2" s="239"/>
      <c r="U2" s="239"/>
    </row>
    <row r="3" spans="2:22" ht="29.85" customHeight="1">
      <c r="B3" s="231" t="s">
        <v>19</v>
      </c>
      <c r="C3" s="234" t="s">
        <v>20</v>
      </c>
      <c r="D3" s="222" t="s">
        <v>21</v>
      </c>
      <c r="E3" s="222"/>
      <c r="F3" s="218" t="s">
        <v>22</v>
      </c>
      <c r="G3" s="222"/>
      <c r="H3" s="220" t="s">
        <v>36</v>
      </c>
      <c r="I3" s="222" t="s">
        <v>23</v>
      </c>
      <c r="J3" s="222"/>
      <c r="K3" s="220" t="s">
        <v>24</v>
      </c>
      <c r="L3" s="220" t="s">
        <v>25</v>
      </c>
      <c r="M3" s="218" t="s">
        <v>21</v>
      </c>
      <c r="N3" s="219"/>
      <c r="O3" s="218" t="s">
        <v>22</v>
      </c>
      <c r="P3" s="219"/>
      <c r="Q3" s="220" t="s">
        <v>36</v>
      </c>
      <c r="R3" s="218" t="s">
        <v>23</v>
      </c>
      <c r="S3" s="222"/>
      <c r="T3" s="220" t="s">
        <v>24</v>
      </c>
      <c r="U3" s="220" t="s">
        <v>25</v>
      </c>
    </row>
    <row r="4" spans="2:22" ht="194.1" customHeight="1">
      <c r="B4" s="232"/>
      <c r="C4" s="237"/>
      <c r="D4" s="1" t="s">
        <v>26</v>
      </c>
      <c r="E4" s="2" t="s">
        <v>37</v>
      </c>
      <c r="F4" s="2" t="s">
        <v>27</v>
      </c>
      <c r="G4" s="2" t="s">
        <v>35</v>
      </c>
      <c r="H4" s="221"/>
      <c r="I4" s="3" t="s">
        <v>41</v>
      </c>
      <c r="J4" s="1" t="s">
        <v>29</v>
      </c>
      <c r="K4" s="221"/>
      <c r="L4" s="221"/>
      <c r="M4" s="1" t="s">
        <v>26</v>
      </c>
      <c r="N4" s="2" t="s">
        <v>37</v>
      </c>
      <c r="O4" s="2" t="s">
        <v>27</v>
      </c>
      <c r="P4" s="2" t="s">
        <v>35</v>
      </c>
      <c r="Q4" s="221"/>
      <c r="R4" s="3" t="s">
        <v>41</v>
      </c>
      <c r="S4" s="1" t="s">
        <v>29</v>
      </c>
      <c r="T4" s="221"/>
      <c r="U4" s="221"/>
    </row>
    <row r="5" spans="2:22">
      <c r="B5" s="236"/>
      <c r="C5" s="223" t="s">
        <v>0</v>
      </c>
      <c r="D5" s="224"/>
      <c r="E5" s="224"/>
      <c r="F5" s="224"/>
      <c r="G5" s="224"/>
      <c r="H5" s="224"/>
      <c r="I5" s="224"/>
      <c r="J5" s="224"/>
      <c r="K5" s="224"/>
      <c r="L5" s="225"/>
      <c r="M5" s="226" t="s">
        <v>30</v>
      </c>
      <c r="N5" s="227"/>
      <c r="O5" s="227"/>
      <c r="P5" s="227"/>
      <c r="Q5" s="227"/>
      <c r="R5" s="227"/>
      <c r="S5" s="227"/>
      <c r="T5" s="227"/>
      <c r="U5" s="228"/>
    </row>
    <row r="6" spans="2:22">
      <c r="B6" s="21" t="s">
        <v>1</v>
      </c>
      <c r="C6" s="22">
        <v>1664</v>
      </c>
      <c r="D6" s="23">
        <v>120</v>
      </c>
      <c r="E6" s="24">
        <v>56</v>
      </c>
      <c r="F6" s="25">
        <v>656</v>
      </c>
      <c r="G6" s="22">
        <v>125</v>
      </c>
      <c r="H6" s="26">
        <v>72</v>
      </c>
      <c r="I6" s="27">
        <v>390</v>
      </c>
      <c r="J6" s="28">
        <v>145</v>
      </c>
      <c r="K6" s="26">
        <v>20</v>
      </c>
      <c r="L6" s="22">
        <v>80</v>
      </c>
      <c r="M6" s="29">
        <v>7.2115384615384608</v>
      </c>
      <c r="N6" s="30">
        <v>3.3653846153846154</v>
      </c>
      <c r="O6" s="29">
        <v>39.42307692307692</v>
      </c>
      <c r="P6" s="30">
        <v>7.5120192307692308</v>
      </c>
      <c r="Q6" s="31">
        <v>4.3269230769230766</v>
      </c>
      <c r="R6" s="30">
        <v>23.4375</v>
      </c>
      <c r="S6" s="29">
        <v>8.7139423076923066</v>
      </c>
      <c r="T6" s="30">
        <v>1.2019230769230771</v>
      </c>
      <c r="U6" s="31">
        <v>4.8076923076923084</v>
      </c>
      <c r="V6" s="32"/>
    </row>
    <row r="7" spans="2:22">
      <c r="B7" s="4" t="s">
        <v>2</v>
      </c>
      <c r="C7" s="33">
        <v>3259</v>
      </c>
      <c r="D7" s="8">
        <v>554</v>
      </c>
      <c r="E7" s="9">
        <v>185</v>
      </c>
      <c r="F7" s="33">
        <v>888</v>
      </c>
      <c r="G7" s="9">
        <v>970</v>
      </c>
      <c r="H7" s="20">
        <v>188</v>
      </c>
      <c r="I7" s="10">
        <v>77</v>
      </c>
      <c r="J7" s="11">
        <v>397</v>
      </c>
      <c r="K7" s="20">
        <v>0</v>
      </c>
      <c r="L7" s="9">
        <v>0</v>
      </c>
      <c r="M7" s="34">
        <v>16.999079472230747</v>
      </c>
      <c r="N7" s="35">
        <v>5.6765879104019641</v>
      </c>
      <c r="O7" s="34">
        <v>27.247621969929426</v>
      </c>
      <c r="P7" s="35">
        <v>29.763731205891375</v>
      </c>
      <c r="Q7" s="34">
        <v>5.7686406873274008</v>
      </c>
      <c r="R7" s="35">
        <v>2.3626879410862225</v>
      </c>
      <c r="S7" s="34">
        <v>12.181650813132864</v>
      </c>
      <c r="T7" s="35">
        <v>0</v>
      </c>
      <c r="U7" s="36">
        <v>0</v>
      </c>
      <c r="V7" s="32"/>
    </row>
    <row r="8" spans="2:22">
      <c r="B8" s="21" t="s">
        <v>3</v>
      </c>
      <c r="C8" s="37">
        <v>2546</v>
      </c>
      <c r="D8" s="38">
        <v>115</v>
      </c>
      <c r="E8" s="39">
        <v>230</v>
      </c>
      <c r="F8" s="37">
        <v>1854</v>
      </c>
      <c r="G8" s="39">
        <v>220</v>
      </c>
      <c r="H8" s="40">
        <v>12</v>
      </c>
      <c r="I8" s="41">
        <v>56</v>
      </c>
      <c r="J8" s="42">
        <v>24</v>
      </c>
      <c r="K8" s="40">
        <v>35</v>
      </c>
      <c r="L8" s="39">
        <v>0</v>
      </c>
      <c r="M8" s="43">
        <v>4.5168892380204246</v>
      </c>
      <c r="N8" s="44">
        <v>9.0337784760408493</v>
      </c>
      <c r="O8" s="43">
        <v>72.820109976433628</v>
      </c>
      <c r="P8" s="44">
        <v>8.6410054988216807</v>
      </c>
      <c r="Q8" s="43">
        <v>0.47132757266300079</v>
      </c>
      <c r="R8" s="44">
        <v>2.1995286724273369</v>
      </c>
      <c r="S8" s="43">
        <v>0.94265514532600159</v>
      </c>
      <c r="T8" s="44">
        <v>1.3747054202670856</v>
      </c>
      <c r="U8" s="45">
        <v>0</v>
      </c>
      <c r="V8" s="32"/>
    </row>
    <row r="9" spans="2:22">
      <c r="B9" s="4" t="s">
        <v>4</v>
      </c>
      <c r="C9" s="33">
        <v>393</v>
      </c>
      <c r="D9" s="8">
        <v>14</v>
      </c>
      <c r="E9" s="9">
        <v>22</v>
      </c>
      <c r="F9" s="33">
        <v>88</v>
      </c>
      <c r="G9" s="9">
        <v>235</v>
      </c>
      <c r="H9" s="20">
        <v>0</v>
      </c>
      <c r="I9" s="10">
        <v>26</v>
      </c>
      <c r="J9" s="11">
        <v>8</v>
      </c>
      <c r="K9" s="20">
        <v>0</v>
      </c>
      <c r="L9" s="9">
        <v>0</v>
      </c>
      <c r="M9" s="34">
        <v>3.5623409669211195</v>
      </c>
      <c r="N9" s="35">
        <v>5.5979643765903306</v>
      </c>
      <c r="O9" s="34">
        <v>22.391857506361323</v>
      </c>
      <c r="P9" s="35">
        <v>59.796437659033074</v>
      </c>
      <c r="Q9" s="34">
        <v>0</v>
      </c>
      <c r="R9" s="35">
        <v>6.6157760814249356</v>
      </c>
      <c r="S9" s="34">
        <v>2.0356234096692112</v>
      </c>
      <c r="T9" s="35">
        <v>0</v>
      </c>
      <c r="U9" s="36">
        <v>0</v>
      </c>
      <c r="V9" s="32"/>
    </row>
    <row r="10" spans="2:22">
      <c r="B10" s="21" t="s">
        <v>5</v>
      </c>
      <c r="C10" s="37">
        <v>163</v>
      </c>
      <c r="D10" s="38">
        <v>14</v>
      </c>
      <c r="E10" s="39">
        <v>0</v>
      </c>
      <c r="F10" s="37">
        <v>100</v>
      </c>
      <c r="G10" s="39">
        <v>10</v>
      </c>
      <c r="H10" s="40">
        <v>10</v>
      </c>
      <c r="I10" s="41">
        <v>12</v>
      </c>
      <c r="J10" s="42">
        <v>5</v>
      </c>
      <c r="K10" s="40" t="s">
        <v>38</v>
      </c>
      <c r="L10" s="39">
        <v>12</v>
      </c>
      <c r="M10" s="43">
        <v>8.5889570552147241</v>
      </c>
      <c r="N10" s="44">
        <v>0</v>
      </c>
      <c r="O10" s="43">
        <v>61.349693251533743</v>
      </c>
      <c r="P10" s="44">
        <v>6.1349693251533743</v>
      </c>
      <c r="Q10" s="43">
        <v>6.1349693251533743</v>
      </c>
      <c r="R10" s="44">
        <v>7.3619631901840492</v>
      </c>
      <c r="S10" s="43">
        <v>3.0674846625766872</v>
      </c>
      <c r="T10" s="44" t="s">
        <v>38</v>
      </c>
      <c r="U10" s="45">
        <v>7.3619631901840492</v>
      </c>
      <c r="V10" s="32"/>
    </row>
    <row r="11" spans="2:22">
      <c r="B11" s="4" t="s">
        <v>6</v>
      </c>
      <c r="C11" s="33">
        <v>613</v>
      </c>
      <c r="D11" s="8">
        <v>18</v>
      </c>
      <c r="E11" s="9">
        <v>17</v>
      </c>
      <c r="F11" s="33">
        <v>196</v>
      </c>
      <c r="G11" s="9">
        <v>281</v>
      </c>
      <c r="H11" s="20">
        <v>19</v>
      </c>
      <c r="I11" s="10">
        <v>9</v>
      </c>
      <c r="J11" s="11">
        <v>63</v>
      </c>
      <c r="K11" s="20">
        <v>7</v>
      </c>
      <c r="L11" s="9">
        <v>3</v>
      </c>
      <c r="M11" s="34">
        <v>2.9363784665579118</v>
      </c>
      <c r="N11" s="35">
        <v>2.7732463295269167</v>
      </c>
      <c r="O11" s="34">
        <v>31.973898858075039</v>
      </c>
      <c r="P11" s="35">
        <v>45.840130505709624</v>
      </c>
      <c r="Q11" s="34">
        <v>3.0995106035889073</v>
      </c>
      <c r="R11" s="35">
        <v>1.4681892332789559</v>
      </c>
      <c r="S11" s="34">
        <v>10.277324632952691</v>
      </c>
      <c r="T11" s="35">
        <v>1.1419249592169658</v>
      </c>
      <c r="U11" s="36">
        <v>0.48939641109298526</v>
      </c>
      <c r="V11" s="32"/>
    </row>
    <row r="12" spans="2:22">
      <c r="B12" s="21" t="s">
        <v>7</v>
      </c>
      <c r="C12" s="37">
        <v>2669</v>
      </c>
      <c r="D12" s="38">
        <v>269</v>
      </c>
      <c r="E12" s="39">
        <v>21</v>
      </c>
      <c r="F12" s="37">
        <v>1840</v>
      </c>
      <c r="G12" s="39">
        <v>146</v>
      </c>
      <c r="H12" s="40">
        <v>79</v>
      </c>
      <c r="I12" s="41">
        <v>115</v>
      </c>
      <c r="J12" s="42">
        <v>50</v>
      </c>
      <c r="K12" s="40">
        <v>112</v>
      </c>
      <c r="L12" s="39">
        <v>37</v>
      </c>
      <c r="M12" s="43">
        <v>10.078681153990258</v>
      </c>
      <c r="N12" s="44">
        <v>0.78681153990258523</v>
      </c>
      <c r="O12" s="43">
        <v>68.939677781940802</v>
      </c>
      <c r="P12" s="44">
        <v>5.4702135631322593</v>
      </c>
      <c r="Q12" s="43">
        <v>2.9599100786811539</v>
      </c>
      <c r="R12" s="44">
        <v>4.3087298613713001</v>
      </c>
      <c r="S12" s="43">
        <v>1.8733608092918697</v>
      </c>
      <c r="T12" s="44">
        <v>4.1963282128137882</v>
      </c>
      <c r="U12" s="45">
        <v>1.3862869988759834</v>
      </c>
      <c r="V12" s="32"/>
    </row>
    <row r="13" spans="2:22">
      <c r="B13" s="4" t="s">
        <v>8</v>
      </c>
      <c r="C13" s="33">
        <v>606</v>
      </c>
      <c r="D13" s="8">
        <v>14</v>
      </c>
      <c r="E13" s="9">
        <v>5</v>
      </c>
      <c r="F13" s="33">
        <v>124</v>
      </c>
      <c r="G13" s="9">
        <v>396</v>
      </c>
      <c r="H13" s="20">
        <v>21</v>
      </c>
      <c r="I13" s="10">
        <v>25</v>
      </c>
      <c r="J13" s="11">
        <v>15</v>
      </c>
      <c r="K13" s="20" t="s">
        <v>38</v>
      </c>
      <c r="L13" s="9">
        <v>6</v>
      </c>
      <c r="M13" s="34">
        <v>2.3102310231023102</v>
      </c>
      <c r="N13" s="35">
        <v>0.82508250825082496</v>
      </c>
      <c r="O13" s="34">
        <v>20.462046204620464</v>
      </c>
      <c r="P13" s="35">
        <v>65.346534653465355</v>
      </c>
      <c r="Q13" s="34">
        <v>3.4653465346534658</v>
      </c>
      <c r="R13" s="35">
        <v>4.1254125412541249</v>
      </c>
      <c r="S13" s="34">
        <v>2.4752475247524752</v>
      </c>
      <c r="T13" s="35" t="s">
        <v>38</v>
      </c>
      <c r="U13" s="36">
        <v>0.99009900990099009</v>
      </c>
      <c r="V13" s="32"/>
    </row>
    <row r="14" spans="2:22">
      <c r="B14" s="21" t="s">
        <v>9</v>
      </c>
      <c r="C14" s="37">
        <v>2031</v>
      </c>
      <c r="D14" s="38">
        <v>66</v>
      </c>
      <c r="E14" s="39">
        <v>115</v>
      </c>
      <c r="F14" s="37">
        <v>401</v>
      </c>
      <c r="G14" s="39">
        <v>1102</v>
      </c>
      <c r="H14" s="40">
        <v>72</v>
      </c>
      <c r="I14" s="41">
        <v>27</v>
      </c>
      <c r="J14" s="42">
        <v>230</v>
      </c>
      <c r="K14" s="40" t="s">
        <v>38</v>
      </c>
      <c r="L14" s="39">
        <v>18</v>
      </c>
      <c r="M14" s="43">
        <v>3.2496307237813884</v>
      </c>
      <c r="N14" s="44">
        <v>5.6622353520433286</v>
      </c>
      <c r="O14" s="43">
        <v>19.743968488429346</v>
      </c>
      <c r="P14" s="44">
        <v>54.258985721319554</v>
      </c>
      <c r="Q14" s="43">
        <v>3.5450516986706058</v>
      </c>
      <c r="R14" s="44">
        <v>1.3293943870014771</v>
      </c>
      <c r="S14" s="43">
        <v>11.324470704086657</v>
      </c>
      <c r="T14" s="44" t="s">
        <v>38</v>
      </c>
      <c r="U14" s="45">
        <v>0.88626292466765144</v>
      </c>
      <c r="V14" s="32"/>
    </row>
    <row r="15" spans="2:22">
      <c r="B15" s="4" t="s">
        <v>10</v>
      </c>
      <c r="C15" s="33">
        <v>5475</v>
      </c>
      <c r="D15" s="8">
        <v>340</v>
      </c>
      <c r="E15" s="9">
        <v>181</v>
      </c>
      <c r="F15" s="33">
        <v>2813</v>
      </c>
      <c r="G15" s="9">
        <v>813</v>
      </c>
      <c r="H15" s="20">
        <v>163</v>
      </c>
      <c r="I15" s="10">
        <v>174</v>
      </c>
      <c r="J15" s="11">
        <v>891</v>
      </c>
      <c r="K15" s="20">
        <v>21</v>
      </c>
      <c r="L15" s="9">
        <v>79</v>
      </c>
      <c r="M15" s="34">
        <v>6.2100456621004563</v>
      </c>
      <c r="N15" s="35">
        <v>3.3059360730593608</v>
      </c>
      <c r="O15" s="34">
        <v>51.378995433789953</v>
      </c>
      <c r="P15" s="35">
        <v>14.849315068493151</v>
      </c>
      <c r="Q15" s="34">
        <v>2.9771689497716896</v>
      </c>
      <c r="R15" s="35">
        <v>3.1780821917808217</v>
      </c>
      <c r="S15" s="34">
        <v>16.273972602739725</v>
      </c>
      <c r="T15" s="35">
        <v>0.38356164383561642</v>
      </c>
      <c r="U15" s="36">
        <v>1.4429223744292237</v>
      </c>
      <c r="V15" s="32"/>
    </row>
    <row r="16" spans="2:22">
      <c r="B16" s="21" t="s">
        <v>11</v>
      </c>
      <c r="C16" s="37">
        <v>545</v>
      </c>
      <c r="D16" s="38">
        <v>49</v>
      </c>
      <c r="E16" s="39">
        <v>8</v>
      </c>
      <c r="F16" s="37">
        <v>207</v>
      </c>
      <c r="G16" s="39">
        <v>54</v>
      </c>
      <c r="H16" s="40">
        <v>35</v>
      </c>
      <c r="I16" s="41">
        <v>37</v>
      </c>
      <c r="J16" s="42">
        <v>126</v>
      </c>
      <c r="K16" s="40">
        <v>15</v>
      </c>
      <c r="L16" s="39">
        <v>14</v>
      </c>
      <c r="M16" s="43">
        <v>8.9908256880733948</v>
      </c>
      <c r="N16" s="44">
        <v>1.4678899082568808</v>
      </c>
      <c r="O16" s="43">
        <v>37.981651376146793</v>
      </c>
      <c r="P16" s="44">
        <v>9.9082568807339459</v>
      </c>
      <c r="Q16" s="43">
        <v>6.4220183486238538</v>
      </c>
      <c r="R16" s="44">
        <v>6.7889908256880735</v>
      </c>
      <c r="S16" s="43">
        <v>23.119266055045873</v>
      </c>
      <c r="T16" s="44">
        <v>2.7522935779816518</v>
      </c>
      <c r="U16" s="45">
        <v>2.5688073394495414</v>
      </c>
      <c r="V16" s="32"/>
    </row>
    <row r="17" spans="2:22">
      <c r="B17" s="4" t="s">
        <v>12</v>
      </c>
      <c r="C17" s="33">
        <v>228</v>
      </c>
      <c r="D17" s="8">
        <v>25</v>
      </c>
      <c r="E17" s="9">
        <v>3</v>
      </c>
      <c r="F17" s="33">
        <v>121</v>
      </c>
      <c r="G17" s="9">
        <v>23</v>
      </c>
      <c r="H17" s="20">
        <v>8</v>
      </c>
      <c r="I17" s="10">
        <v>31</v>
      </c>
      <c r="J17" s="11">
        <v>10</v>
      </c>
      <c r="K17" s="20">
        <v>3</v>
      </c>
      <c r="L17" s="9">
        <v>4</v>
      </c>
      <c r="M17" s="34">
        <v>10.964912280701753</v>
      </c>
      <c r="N17" s="35">
        <v>1.3157894736842104</v>
      </c>
      <c r="O17" s="34">
        <v>53.070175438596493</v>
      </c>
      <c r="P17" s="35">
        <v>10.087719298245613</v>
      </c>
      <c r="Q17" s="34">
        <v>3.5087719298245612</v>
      </c>
      <c r="R17" s="35">
        <v>13.596491228070176</v>
      </c>
      <c r="S17" s="34">
        <v>4.3859649122807012</v>
      </c>
      <c r="T17" s="35">
        <v>1.3157894736842104</v>
      </c>
      <c r="U17" s="36">
        <v>1.7543859649122806</v>
      </c>
      <c r="V17" s="32"/>
    </row>
    <row r="18" spans="2:22">
      <c r="B18" s="21" t="s">
        <v>13</v>
      </c>
      <c r="C18" s="37">
        <v>1025</v>
      </c>
      <c r="D18" s="38">
        <v>53</v>
      </c>
      <c r="E18" s="39">
        <v>39</v>
      </c>
      <c r="F18" s="37">
        <v>461</v>
      </c>
      <c r="G18" s="39">
        <v>408</v>
      </c>
      <c r="H18" s="40">
        <v>6</v>
      </c>
      <c r="I18" s="41">
        <v>30</v>
      </c>
      <c r="J18" s="42">
        <v>25</v>
      </c>
      <c r="K18" s="40" t="s">
        <v>38</v>
      </c>
      <c r="L18" s="39">
        <v>3</v>
      </c>
      <c r="M18" s="43">
        <v>5.1707317073170733</v>
      </c>
      <c r="N18" s="44">
        <v>3.8048780487804876</v>
      </c>
      <c r="O18" s="43">
        <v>44.975609756097562</v>
      </c>
      <c r="P18" s="44">
        <v>39.804878048780488</v>
      </c>
      <c r="Q18" s="43">
        <v>0.58536585365853655</v>
      </c>
      <c r="R18" s="44">
        <v>2.9268292682926833</v>
      </c>
      <c r="S18" s="43">
        <v>2.4390243902439024</v>
      </c>
      <c r="T18" s="44" t="s">
        <v>38</v>
      </c>
      <c r="U18" s="45">
        <v>0.29268292682926828</v>
      </c>
      <c r="V18" s="32"/>
    </row>
    <row r="19" spans="2:22">
      <c r="B19" s="4" t="s">
        <v>14</v>
      </c>
      <c r="C19" s="33">
        <v>681</v>
      </c>
      <c r="D19" s="8">
        <v>23</v>
      </c>
      <c r="E19" s="9">
        <v>30</v>
      </c>
      <c r="F19" s="33">
        <v>101</v>
      </c>
      <c r="G19" s="9">
        <v>438</v>
      </c>
      <c r="H19" s="20">
        <v>6</v>
      </c>
      <c r="I19" s="10">
        <v>6</v>
      </c>
      <c r="J19" s="11">
        <v>77</v>
      </c>
      <c r="K19" s="20">
        <v>0</v>
      </c>
      <c r="L19" s="9">
        <v>0</v>
      </c>
      <c r="M19" s="34">
        <v>3.3773861967694567</v>
      </c>
      <c r="N19" s="35">
        <v>4.4052863436123353</v>
      </c>
      <c r="O19" s="34">
        <v>14.831130690161526</v>
      </c>
      <c r="P19" s="35">
        <v>64.317180616740089</v>
      </c>
      <c r="Q19" s="34">
        <v>0.88105726872246704</v>
      </c>
      <c r="R19" s="35">
        <v>0.88105726872246704</v>
      </c>
      <c r="S19" s="34">
        <v>11.306901615271659</v>
      </c>
      <c r="T19" s="35">
        <v>0</v>
      </c>
      <c r="U19" s="36">
        <v>0</v>
      </c>
      <c r="V19" s="32"/>
    </row>
    <row r="20" spans="2:22">
      <c r="B20" s="21" t="s">
        <v>15</v>
      </c>
      <c r="C20" s="37">
        <v>499</v>
      </c>
      <c r="D20" s="38">
        <v>32</v>
      </c>
      <c r="E20" s="39">
        <v>45</v>
      </c>
      <c r="F20" s="37">
        <v>76</v>
      </c>
      <c r="G20" s="39">
        <v>288</v>
      </c>
      <c r="H20" s="40">
        <v>18</v>
      </c>
      <c r="I20" s="41">
        <v>15</v>
      </c>
      <c r="J20" s="42">
        <v>11</v>
      </c>
      <c r="K20" s="40">
        <v>3</v>
      </c>
      <c r="L20" s="39">
        <v>11</v>
      </c>
      <c r="M20" s="43">
        <v>6.4128256513026045</v>
      </c>
      <c r="N20" s="44">
        <v>9.0180360721442892</v>
      </c>
      <c r="O20" s="43">
        <v>15.230460921843688</v>
      </c>
      <c r="P20" s="44">
        <v>57.715430861723448</v>
      </c>
      <c r="Q20" s="43">
        <v>3.6072144288577155</v>
      </c>
      <c r="R20" s="44">
        <v>3.0060120240480961</v>
      </c>
      <c r="S20" s="43">
        <v>2.2044088176352705</v>
      </c>
      <c r="T20" s="44">
        <v>0.60120240480961928</v>
      </c>
      <c r="U20" s="45">
        <v>2.2044088176352705</v>
      </c>
      <c r="V20" s="32"/>
    </row>
    <row r="21" spans="2:22">
      <c r="B21" s="5" t="s">
        <v>16</v>
      </c>
      <c r="C21" s="12">
        <v>822</v>
      </c>
      <c r="D21" s="13">
        <v>67</v>
      </c>
      <c r="E21" s="14">
        <v>35</v>
      </c>
      <c r="F21" s="15">
        <v>124</v>
      </c>
      <c r="G21" s="16">
        <v>576</v>
      </c>
      <c r="H21" s="17">
        <v>7</v>
      </c>
      <c r="I21" s="18">
        <v>9</v>
      </c>
      <c r="J21" s="19">
        <v>4</v>
      </c>
      <c r="K21" s="20">
        <v>0</v>
      </c>
      <c r="L21" s="16">
        <v>0</v>
      </c>
      <c r="M21" s="34">
        <v>8.1508515815085154</v>
      </c>
      <c r="N21" s="35">
        <v>4.2579075425790753</v>
      </c>
      <c r="O21" s="34">
        <v>15.085158150851582</v>
      </c>
      <c r="P21" s="35">
        <v>70.072992700729927</v>
      </c>
      <c r="Q21" s="34">
        <v>0.85158150851581504</v>
      </c>
      <c r="R21" s="35">
        <v>1.0948905109489051</v>
      </c>
      <c r="S21" s="34">
        <v>0.48661800486618007</v>
      </c>
      <c r="T21" s="35">
        <v>0</v>
      </c>
      <c r="U21" s="36">
        <v>0</v>
      </c>
      <c r="V21" s="32"/>
    </row>
    <row r="22" spans="2:22">
      <c r="B22" s="6" t="s">
        <v>17</v>
      </c>
      <c r="C22" s="46">
        <v>6073</v>
      </c>
      <c r="D22" s="46">
        <v>286</v>
      </c>
      <c r="E22" s="46">
        <v>361</v>
      </c>
      <c r="F22" s="46">
        <v>2752</v>
      </c>
      <c r="G22" s="46">
        <v>2273</v>
      </c>
      <c r="H22" s="46">
        <v>52</v>
      </c>
      <c r="I22" s="46">
        <v>152</v>
      </c>
      <c r="J22" s="47">
        <v>153</v>
      </c>
      <c r="K22" s="46">
        <v>35</v>
      </c>
      <c r="L22" s="46">
        <v>9</v>
      </c>
      <c r="M22" s="48">
        <v>4.7093693397003129</v>
      </c>
      <c r="N22" s="49">
        <v>5.9443438168944507</v>
      </c>
      <c r="O22" s="50">
        <v>45.315330149843568</v>
      </c>
      <c r="P22" s="49">
        <v>37.427959822163679</v>
      </c>
      <c r="Q22" s="50">
        <v>0.85624897085460239</v>
      </c>
      <c r="R22" s="49">
        <v>2.5028816071134532</v>
      </c>
      <c r="S22" s="50">
        <v>2.5193479334760416</v>
      </c>
      <c r="T22" s="49">
        <v>0.57632142269059772</v>
      </c>
      <c r="U22" s="51">
        <v>0.14819693726329655</v>
      </c>
      <c r="V22" s="32"/>
    </row>
    <row r="23" spans="2:22">
      <c r="B23" s="52" t="s">
        <v>31</v>
      </c>
      <c r="C23" s="53">
        <v>17146</v>
      </c>
      <c r="D23" s="54">
        <v>1487</v>
      </c>
      <c r="E23" s="55">
        <v>631</v>
      </c>
      <c r="F23" s="54">
        <v>7298</v>
      </c>
      <c r="G23" s="55">
        <v>3812</v>
      </c>
      <c r="H23" s="54">
        <v>664</v>
      </c>
      <c r="I23" s="55">
        <v>887</v>
      </c>
      <c r="J23" s="54">
        <v>1928</v>
      </c>
      <c r="K23" s="55">
        <v>181</v>
      </c>
      <c r="L23" s="54">
        <v>258</v>
      </c>
      <c r="M23" s="56">
        <v>8.6725766942727169</v>
      </c>
      <c r="N23" s="44">
        <v>3.6801586375831099</v>
      </c>
      <c r="O23" s="43">
        <v>42.563863291729845</v>
      </c>
      <c r="P23" s="44">
        <v>22.23259069170652</v>
      </c>
      <c r="Q23" s="43">
        <v>3.8726233523853959</v>
      </c>
      <c r="R23" s="44">
        <v>5.1732182433220579</v>
      </c>
      <c r="S23" s="43">
        <v>11.244605155721452</v>
      </c>
      <c r="T23" s="44">
        <v>1.0556397993701154</v>
      </c>
      <c r="U23" s="45">
        <v>1.5047241339087833</v>
      </c>
      <c r="V23" s="32"/>
    </row>
    <row r="24" spans="2:22">
      <c r="B24" s="7" t="s">
        <v>18</v>
      </c>
      <c r="C24" s="57">
        <v>23219</v>
      </c>
      <c r="D24" s="58">
        <v>1773</v>
      </c>
      <c r="E24" s="59">
        <v>992</v>
      </c>
      <c r="F24" s="58">
        <v>10050</v>
      </c>
      <c r="G24" s="59">
        <v>6085</v>
      </c>
      <c r="H24" s="58">
        <v>716</v>
      </c>
      <c r="I24" s="59">
        <v>1039</v>
      </c>
      <c r="J24" s="58">
        <v>2081</v>
      </c>
      <c r="K24" s="59">
        <v>216</v>
      </c>
      <c r="L24" s="58">
        <v>267</v>
      </c>
      <c r="M24" s="60">
        <v>7.6359877686377526</v>
      </c>
      <c r="N24" s="61">
        <v>4.2723631508678235</v>
      </c>
      <c r="O24" s="62">
        <v>43.283517808691158</v>
      </c>
      <c r="P24" s="61">
        <v>26.206985658297082</v>
      </c>
      <c r="Q24" s="62">
        <v>3.0836814677634696</v>
      </c>
      <c r="R24" s="61">
        <v>4.4747835824109563</v>
      </c>
      <c r="S24" s="62">
        <v>8.962487617899134</v>
      </c>
      <c r="T24" s="61">
        <v>0.9302726215599294</v>
      </c>
      <c r="U24" s="63">
        <v>1.1499203238726905</v>
      </c>
      <c r="V24" s="32"/>
    </row>
    <row r="25" spans="2:22" ht="14.85" customHeight="1">
      <c r="B25" s="229" t="s">
        <v>44</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32</v>
      </c>
      <c r="C26" s="217"/>
      <c r="D26" s="217"/>
      <c r="E26" s="217"/>
      <c r="F26" s="217"/>
      <c r="G26" s="217"/>
      <c r="H26" s="217"/>
      <c r="I26" s="217"/>
      <c r="J26" s="217"/>
      <c r="K26" s="217"/>
      <c r="L26" s="217"/>
      <c r="M26" s="217"/>
      <c r="N26" s="217"/>
      <c r="O26" s="217"/>
      <c r="P26" s="217"/>
      <c r="Q26" s="217"/>
      <c r="R26" s="217"/>
      <c r="S26" s="217"/>
      <c r="T26" s="217"/>
      <c r="U26" s="217"/>
    </row>
    <row r="27" spans="2:22" ht="14.85" customHeight="1">
      <c r="B27" s="217" t="s">
        <v>42</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43</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217" t="s">
        <v>39</v>
      </c>
      <c r="C29" s="217"/>
      <c r="D29" s="217"/>
      <c r="E29" s="217"/>
      <c r="F29" s="217"/>
      <c r="G29" s="217"/>
      <c r="H29" s="217"/>
      <c r="I29" s="217"/>
      <c r="J29" s="217"/>
      <c r="K29" s="217"/>
      <c r="L29" s="217"/>
      <c r="M29" s="217"/>
      <c r="N29" s="217"/>
      <c r="O29" s="217"/>
      <c r="P29" s="217"/>
      <c r="Q29" s="217"/>
      <c r="R29" s="217"/>
      <c r="S29" s="217"/>
      <c r="T29" s="217"/>
      <c r="U29" s="217"/>
    </row>
    <row r="30" spans="2:22" ht="14.85" customHeight="1">
      <c r="B30" s="217" t="s">
        <v>40</v>
      </c>
      <c r="C30" s="217"/>
      <c r="D30" s="217"/>
      <c r="E30" s="217"/>
      <c r="F30" s="217"/>
      <c r="G30" s="217"/>
      <c r="H30" s="217"/>
      <c r="I30" s="217"/>
      <c r="J30" s="217"/>
      <c r="K30" s="217"/>
      <c r="L30" s="217"/>
      <c r="M30" s="217"/>
      <c r="N30" s="217"/>
      <c r="O30" s="217"/>
      <c r="P30" s="217"/>
      <c r="Q30" s="217"/>
      <c r="R30" s="217"/>
      <c r="S30" s="217"/>
      <c r="T30" s="217"/>
      <c r="U30" s="217"/>
    </row>
  </sheetData>
  <mergeCells count="23">
    <mergeCell ref="B3:B5"/>
    <mergeCell ref="B30:U30"/>
    <mergeCell ref="B25:U25"/>
    <mergeCell ref="B26:U26"/>
    <mergeCell ref="B27:U27"/>
    <mergeCell ref="B28:U28"/>
    <mergeCell ref="B29:U29"/>
    <mergeCell ref="B2:U2"/>
    <mergeCell ref="R3:S3"/>
    <mergeCell ref="T3:T4"/>
    <mergeCell ref="U3:U4"/>
    <mergeCell ref="C5:L5"/>
    <mergeCell ref="M5:U5"/>
    <mergeCell ref="K3:K4"/>
    <mergeCell ref="L3:L4"/>
    <mergeCell ref="M3:N3"/>
    <mergeCell ref="O3:P3"/>
    <mergeCell ref="Q3:Q4"/>
    <mergeCell ref="C3:C4"/>
    <mergeCell ref="D3:E3"/>
    <mergeCell ref="F3:G3"/>
    <mergeCell ref="H3:H4"/>
    <mergeCell ref="I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30"/>
  <sheetViews>
    <sheetView zoomScale="70" zoomScaleNormal="70" workbookViewId="0">
      <selection activeCell="B2" sqref="B2:U2"/>
    </sheetView>
  </sheetViews>
  <sheetFormatPr baseColWidth="10" defaultColWidth="9.19921875" defaultRowHeight="15.6"/>
  <cols>
    <col min="2" max="2" width="27.5" customWidth="1"/>
    <col min="3" max="21" width="19.69921875" customWidth="1"/>
  </cols>
  <sheetData>
    <row r="2" spans="2:22" ht="15.6" customHeight="1">
      <c r="B2" s="239" t="s">
        <v>72</v>
      </c>
      <c r="C2" s="239"/>
      <c r="D2" s="239"/>
      <c r="E2" s="239"/>
      <c r="F2" s="239"/>
      <c r="G2" s="239"/>
      <c r="H2" s="239"/>
      <c r="I2" s="239"/>
      <c r="J2" s="239"/>
      <c r="K2" s="239"/>
      <c r="L2" s="239"/>
      <c r="M2" s="239"/>
      <c r="N2" s="239"/>
      <c r="O2" s="239"/>
      <c r="P2" s="239"/>
      <c r="Q2" s="239"/>
      <c r="R2" s="239"/>
      <c r="S2" s="239"/>
      <c r="T2" s="239"/>
      <c r="U2" s="239"/>
    </row>
    <row r="3" spans="2:22" ht="29.85" customHeight="1">
      <c r="B3" s="231" t="s">
        <v>19</v>
      </c>
      <c r="C3" s="234" t="s">
        <v>20</v>
      </c>
      <c r="D3" s="222" t="s">
        <v>21</v>
      </c>
      <c r="E3" s="222"/>
      <c r="F3" s="218" t="s">
        <v>22</v>
      </c>
      <c r="G3" s="222"/>
      <c r="H3" s="220" t="s">
        <v>36</v>
      </c>
      <c r="I3" s="222" t="s">
        <v>23</v>
      </c>
      <c r="J3" s="222"/>
      <c r="K3" s="220" t="s">
        <v>24</v>
      </c>
      <c r="L3" s="220" t="s">
        <v>25</v>
      </c>
      <c r="M3" s="218" t="s">
        <v>21</v>
      </c>
      <c r="N3" s="219"/>
      <c r="O3" s="218" t="s">
        <v>22</v>
      </c>
      <c r="P3" s="219"/>
      <c r="Q3" s="220" t="s">
        <v>36</v>
      </c>
      <c r="R3" s="218" t="s">
        <v>23</v>
      </c>
      <c r="S3" s="222"/>
      <c r="T3" s="220" t="s">
        <v>24</v>
      </c>
      <c r="U3" s="220" t="s">
        <v>25</v>
      </c>
    </row>
    <row r="4" spans="2:22" ht="194.1" customHeight="1">
      <c r="B4" s="232"/>
      <c r="C4" s="237"/>
      <c r="D4" s="1" t="s">
        <v>26</v>
      </c>
      <c r="E4" s="2" t="s">
        <v>37</v>
      </c>
      <c r="F4" s="2" t="s">
        <v>27</v>
      </c>
      <c r="G4" s="2" t="s">
        <v>35</v>
      </c>
      <c r="H4" s="221"/>
      <c r="I4" s="3" t="s">
        <v>28</v>
      </c>
      <c r="J4" s="1" t="s">
        <v>29</v>
      </c>
      <c r="K4" s="221"/>
      <c r="L4" s="221"/>
      <c r="M4" s="1" t="s">
        <v>26</v>
      </c>
      <c r="N4" s="2" t="s">
        <v>37</v>
      </c>
      <c r="O4" s="2" t="s">
        <v>27</v>
      </c>
      <c r="P4" s="2" t="s">
        <v>35</v>
      </c>
      <c r="Q4" s="221"/>
      <c r="R4" s="3" t="s">
        <v>28</v>
      </c>
      <c r="S4" s="1" t="s">
        <v>29</v>
      </c>
      <c r="T4" s="221"/>
      <c r="U4" s="221"/>
    </row>
    <row r="5" spans="2:22">
      <c r="B5" s="236"/>
      <c r="C5" s="223" t="s">
        <v>0</v>
      </c>
      <c r="D5" s="224"/>
      <c r="E5" s="224"/>
      <c r="F5" s="224"/>
      <c r="G5" s="224"/>
      <c r="H5" s="224"/>
      <c r="I5" s="224"/>
      <c r="J5" s="224"/>
      <c r="K5" s="224"/>
      <c r="L5" s="225"/>
      <c r="M5" s="226" t="s">
        <v>30</v>
      </c>
      <c r="N5" s="227"/>
      <c r="O5" s="227"/>
      <c r="P5" s="227"/>
      <c r="Q5" s="227"/>
      <c r="R5" s="227"/>
      <c r="S5" s="227"/>
      <c r="T5" s="227"/>
      <c r="U5" s="228"/>
    </row>
    <row r="6" spans="2:22">
      <c r="B6" s="21" t="s">
        <v>1</v>
      </c>
      <c r="C6" s="22">
        <v>1624</v>
      </c>
      <c r="D6" s="23">
        <v>108</v>
      </c>
      <c r="E6" s="24">
        <v>42</v>
      </c>
      <c r="F6" s="25">
        <v>696</v>
      </c>
      <c r="G6" s="22">
        <v>134</v>
      </c>
      <c r="H6" s="26">
        <v>72</v>
      </c>
      <c r="I6" s="27">
        <v>366</v>
      </c>
      <c r="J6" s="28">
        <v>110</v>
      </c>
      <c r="K6" s="26">
        <v>23</v>
      </c>
      <c r="L6" s="22">
        <v>73</v>
      </c>
      <c r="M6" s="29">
        <v>6.6502463054187197</v>
      </c>
      <c r="N6" s="30">
        <v>2.5862068965517242</v>
      </c>
      <c r="O6" s="29">
        <v>42.857142857142854</v>
      </c>
      <c r="P6" s="30">
        <v>8.2512315270935961</v>
      </c>
      <c r="Q6" s="31">
        <v>4.4334975369458132</v>
      </c>
      <c r="R6" s="30">
        <v>22.536945812807883</v>
      </c>
      <c r="S6" s="29">
        <v>6.7733990147783256</v>
      </c>
      <c r="T6" s="30">
        <v>1.416256157635468</v>
      </c>
      <c r="U6" s="31">
        <v>4.4950738916256157</v>
      </c>
      <c r="V6" s="32"/>
    </row>
    <row r="7" spans="2:22">
      <c r="B7" s="4" t="s">
        <v>2</v>
      </c>
      <c r="C7" s="33">
        <v>2780</v>
      </c>
      <c r="D7" s="8">
        <v>461</v>
      </c>
      <c r="E7" s="9">
        <v>142</v>
      </c>
      <c r="F7" s="33">
        <v>723</v>
      </c>
      <c r="G7" s="9">
        <v>839</v>
      </c>
      <c r="H7" s="20">
        <v>170</v>
      </c>
      <c r="I7" s="10">
        <v>69</v>
      </c>
      <c r="J7" s="11">
        <v>373</v>
      </c>
      <c r="K7" s="20">
        <v>0</v>
      </c>
      <c r="L7" s="9">
        <v>3</v>
      </c>
      <c r="M7" s="34">
        <v>16.582733812949641</v>
      </c>
      <c r="N7" s="35">
        <v>5.1079136690647484</v>
      </c>
      <c r="O7" s="34">
        <v>26.007194244604314</v>
      </c>
      <c r="P7" s="35">
        <v>30.17985611510791</v>
      </c>
      <c r="Q7" s="34">
        <v>6.1151079136690649</v>
      </c>
      <c r="R7" s="35">
        <v>2.4820143884892087</v>
      </c>
      <c r="S7" s="34">
        <v>13.417266187050359</v>
      </c>
      <c r="T7" s="35">
        <v>0</v>
      </c>
      <c r="U7" s="36">
        <v>0.1079136690647482</v>
      </c>
      <c r="V7" s="32"/>
    </row>
    <row r="8" spans="2:22">
      <c r="B8" s="21" t="s">
        <v>3</v>
      </c>
      <c r="C8" s="37">
        <v>2320</v>
      </c>
      <c r="D8" s="38">
        <v>137</v>
      </c>
      <c r="E8" s="39">
        <v>73</v>
      </c>
      <c r="F8" s="37">
        <v>1826</v>
      </c>
      <c r="G8" s="39">
        <v>214</v>
      </c>
      <c r="H8" s="40">
        <v>8</v>
      </c>
      <c r="I8" s="41">
        <v>27</v>
      </c>
      <c r="J8" s="42">
        <v>18</v>
      </c>
      <c r="K8" s="40">
        <v>17</v>
      </c>
      <c r="L8" s="39">
        <v>0</v>
      </c>
      <c r="M8" s="43">
        <v>5.9051724137931032</v>
      </c>
      <c r="N8" s="44">
        <v>3.146551724137931</v>
      </c>
      <c r="O8" s="43">
        <v>78.706896551724142</v>
      </c>
      <c r="P8" s="44">
        <v>9.224137931034484</v>
      </c>
      <c r="Q8" s="43">
        <v>0.34482758620689657</v>
      </c>
      <c r="R8" s="44">
        <v>1.163793103448276</v>
      </c>
      <c r="S8" s="43">
        <v>0.77586206896551724</v>
      </c>
      <c r="T8" s="44">
        <v>0.73275862068965514</v>
      </c>
      <c r="U8" s="45">
        <v>0</v>
      </c>
      <c r="V8" s="32"/>
    </row>
    <row r="9" spans="2:22">
      <c r="B9" s="4" t="s">
        <v>4</v>
      </c>
      <c r="C9" s="33">
        <v>343</v>
      </c>
      <c r="D9" s="8">
        <v>12</v>
      </c>
      <c r="E9" s="9">
        <v>21</v>
      </c>
      <c r="F9" s="33">
        <v>59</v>
      </c>
      <c r="G9" s="9">
        <v>216</v>
      </c>
      <c r="H9" s="20">
        <v>3</v>
      </c>
      <c r="I9" s="10">
        <v>22</v>
      </c>
      <c r="J9" s="11">
        <v>9</v>
      </c>
      <c r="K9" s="20">
        <v>0</v>
      </c>
      <c r="L9" s="9">
        <v>1</v>
      </c>
      <c r="M9" s="34">
        <v>3.4985422740524781</v>
      </c>
      <c r="N9" s="35">
        <v>6.1224489795918364</v>
      </c>
      <c r="O9" s="34">
        <v>17.201166180758019</v>
      </c>
      <c r="P9" s="35">
        <v>62.973760932944614</v>
      </c>
      <c r="Q9" s="34">
        <v>0.87463556851311952</v>
      </c>
      <c r="R9" s="35">
        <v>6.4139941690962097</v>
      </c>
      <c r="S9" s="34">
        <v>2.6239067055393588</v>
      </c>
      <c r="T9" s="35">
        <v>0</v>
      </c>
      <c r="U9" s="36">
        <v>0.29154518950437319</v>
      </c>
      <c r="V9" s="32"/>
    </row>
    <row r="10" spans="2:22">
      <c r="B10" s="21" t="s">
        <v>5</v>
      </c>
      <c r="C10" s="37">
        <v>174</v>
      </c>
      <c r="D10" s="38">
        <v>21</v>
      </c>
      <c r="E10" s="39">
        <v>0</v>
      </c>
      <c r="F10" s="37">
        <v>112</v>
      </c>
      <c r="G10" s="39">
        <v>9</v>
      </c>
      <c r="H10" s="40">
        <v>14</v>
      </c>
      <c r="I10" s="41">
        <v>4</v>
      </c>
      <c r="J10" s="42">
        <v>9</v>
      </c>
      <c r="K10" s="40">
        <v>1</v>
      </c>
      <c r="L10" s="39">
        <v>4</v>
      </c>
      <c r="M10" s="43">
        <v>12.068965517241379</v>
      </c>
      <c r="N10" s="44">
        <v>0</v>
      </c>
      <c r="O10" s="43">
        <v>64.367816091954026</v>
      </c>
      <c r="P10" s="44">
        <v>5.1724137931034484</v>
      </c>
      <c r="Q10" s="43">
        <v>8.0459770114942533</v>
      </c>
      <c r="R10" s="44">
        <v>2.2988505747126435</v>
      </c>
      <c r="S10" s="43">
        <v>5.1724137931034484</v>
      </c>
      <c r="T10" s="44">
        <v>0.57471264367816088</v>
      </c>
      <c r="U10" s="45">
        <v>2.2988505747126435</v>
      </c>
      <c r="V10" s="32"/>
    </row>
    <row r="11" spans="2:22">
      <c r="B11" s="4" t="s">
        <v>6</v>
      </c>
      <c r="C11" s="33">
        <v>520</v>
      </c>
      <c r="D11" s="8">
        <v>16</v>
      </c>
      <c r="E11" s="9">
        <v>34</v>
      </c>
      <c r="F11" s="33">
        <v>187</v>
      </c>
      <c r="G11" s="9">
        <v>176</v>
      </c>
      <c r="H11" s="20">
        <v>27</v>
      </c>
      <c r="I11" s="10">
        <v>7</v>
      </c>
      <c r="J11" s="11">
        <v>64</v>
      </c>
      <c r="K11" s="20">
        <v>5</v>
      </c>
      <c r="L11" s="9">
        <v>4</v>
      </c>
      <c r="M11" s="34">
        <v>3.0769230769230771</v>
      </c>
      <c r="N11" s="35">
        <v>6.5384615384615392</v>
      </c>
      <c r="O11" s="34">
        <v>35.96153846153846</v>
      </c>
      <c r="P11" s="35">
        <v>33.846153846153847</v>
      </c>
      <c r="Q11" s="34">
        <v>5.1923076923076925</v>
      </c>
      <c r="R11" s="35">
        <v>1.3461538461538463</v>
      </c>
      <c r="S11" s="34">
        <v>12.307692307692308</v>
      </c>
      <c r="T11" s="35">
        <v>0.96153846153846156</v>
      </c>
      <c r="U11" s="36">
        <v>0.76923076923076927</v>
      </c>
      <c r="V11" s="32"/>
    </row>
    <row r="12" spans="2:22">
      <c r="B12" s="21" t="s">
        <v>7</v>
      </c>
      <c r="C12" s="37">
        <v>2627</v>
      </c>
      <c r="D12" s="38">
        <v>278</v>
      </c>
      <c r="E12" s="39">
        <v>20</v>
      </c>
      <c r="F12" s="37">
        <v>1826</v>
      </c>
      <c r="G12" s="39">
        <v>130</v>
      </c>
      <c r="H12" s="40">
        <v>78</v>
      </c>
      <c r="I12" s="41">
        <v>87</v>
      </c>
      <c r="J12" s="42">
        <v>56</v>
      </c>
      <c r="K12" s="40">
        <v>118</v>
      </c>
      <c r="L12" s="39">
        <v>34</v>
      </c>
      <c r="M12" s="43">
        <v>10.582413399314808</v>
      </c>
      <c r="N12" s="44">
        <v>0.76132470498667681</v>
      </c>
      <c r="O12" s="43">
        <v>69.508945565283597</v>
      </c>
      <c r="P12" s="44">
        <v>4.9486105824133997</v>
      </c>
      <c r="Q12" s="43">
        <v>2.9691663494480394</v>
      </c>
      <c r="R12" s="44">
        <v>3.311762466692044</v>
      </c>
      <c r="S12" s="43">
        <v>2.1317091739626948</v>
      </c>
      <c r="T12" s="44">
        <v>4.4918157594213932</v>
      </c>
      <c r="U12" s="45">
        <v>1.2942519984773506</v>
      </c>
      <c r="V12" s="32"/>
    </row>
    <row r="13" spans="2:22">
      <c r="B13" s="4" t="s">
        <v>8</v>
      </c>
      <c r="C13" s="33">
        <v>583</v>
      </c>
      <c r="D13" s="8">
        <v>15</v>
      </c>
      <c r="E13" s="9">
        <v>6</v>
      </c>
      <c r="F13" s="33">
        <v>111</v>
      </c>
      <c r="G13" s="9">
        <v>412</v>
      </c>
      <c r="H13" s="20">
        <v>9</v>
      </c>
      <c r="I13" s="10">
        <v>16</v>
      </c>
      <c r="J13" s="11">
        <v>11</v>
      </c>
      <c r="K13" s="20">
        <v>1</v>
      </c>
      <c r="L13" s="9">
        <v>2</v>
      </c>
      <c r="M13" s="34">
        <v>2.5728987993138936</v>
      </c>
      <c r="N13" s="35">
        <v>1.0291595197255576</v>
      </c>
      <c r="O13" s="34">
        <v>19.039451114922812</v>
      </c>
      <c r="P13" s="35">
        <v>70.668953687821613</v>
      </c>
      <c r="Q13" s="34">
        <v>1.5437392795883362</v>
      </c>
      <c r="R13" s="35">
        <v>2.7444253859348198</v>
      </c>
      <c r="S13" s="34">
        <v>1.8867924528301887</v>
      </c>
      <c r="T13" s="35">
        <v>0.17152658662092624</v>
      </c>
      <c r="U13" s="36">
        <v>0.34305317324185247</v>
      </c>
      <c r="V13" s="32"/>
    </row>
    <row r="14" spans="2:22">
      <c r="B14" s="21" t="s">
        <v>9</v>
      </c>
      <c r="C14" s="37">
        <v>1970</v>
      </c>
      <c r="D14" s="38">
        <v>77</v>
      </c>
      <c r="E14" s="39">
        <v>111</v>
      </c>
      <c r="F14" s="37">
        <v>425</v>
      </c>
      <c r="G14" s="39">
        <v>1017</v>
      </c>
      <c r="H14" s="40">
        <v>69</v>
      </c>
      <c r="I14" s="41">
        <v>22</v>
      </c>
      <c r="J14" s="42">
        <v>232</v>
      </c>
      <c r="K14" s="40">
        <v>0</v>
      </c>
      <c r="L14" s="39">
        <v>17</v>
      </c>
      <c r="M14" s="43">
        <v>3.9086294416243659</v>
      </c>
      <c r="N14" s="44">
        <v>5.6345177664974617</v>
      </c>
      <c r="O14" s="43">
        <v>21.573604060913706</v>
      </c>
      <c r="P14" s="44">
        <v>51.6243654822335</v>
      </c>
      <c r="Q14" s="43">
        <v>3.5025380710659899</v>
      </c>
      <c r="R14" s="44">
        <v>1.116751269035533</v>
      </c>
      <c r="S14" s="43">
        <v>11.776649746192893</v>
      </c>
      <c r="T14" s="44">
        <v>0</v>
      </c>
      <c r="U14" s="45">
        <v>0.86294416243654826</v>
      </c>
      <c r="V14" s="32"/>
    </row>
    <row r="15" spans="2:22">
      <c r="B15" s="4" t="s">
        <v>10</v>
      </c>
      <c r="C15" s="33">
        <v>5415</v>
      </c>
      <c r="D15" s="8">
        <v>349</v>
      </c>
      <c r="E15" s="9">
        <v>176</v>
      </c>
      <c r="F15" s="33">
        <v>2829</v>
      </c>
      <c r="G15" s="9">
        <v>789</v>
      </c>
      <c r="H15" s="20">
        <v>151</v>
      </c>
      <c r="I15" s="10">
        <v>129</v>
      </c>
      <c r="J15" s="11">
        <v>885</v>
      </c>
      <c r="K15" s="20">
        <v>27</v>
      </c>
      <c r="L15" s="9">
        <v>80</v>
      </c>
      <c r="M15" s="34">
        <v>6.4450600184672204</v>
      </c>
      <c r="N15" s="35">
        <v>3.2502308402585411</v>
      </c>
      <c r="O15" s="34">
        <v>52.243767313019397</v>
      </c>
      <c r="P15" s="35">
        <v>14.570637119113576</v>
      </c>
      <c r="Q15" s="34">
        <v>2.788550323176362</v>
      </c>
      <c r="R15" s="35">
        <v>2.3822714681440442</v>
      </c>
      <c r="S15" s="34">
        <v>16.343490304709142</v>
      </c>
      <c r="T15" s="35">
        <v>0.49861495844875342</v>
      </c>
      <c r="U15" s="36">
        <v>1.4773776546629731</v>
      </c>
      <c r="V15" s="32"/>
    </row>
    <row r="16" spans="2:22">
      <c r="B16" s="21" t="s">
        <v>11</v>
      </c>
      <c r="C16" s="37">
        <v>550</v>
      </c>
      <c r="D16" s="38">
        <v>39</v>
      </c>
      <c r="E16" s="39">
        <v>4</v>
      </c>
      <c r="F16" s="37">
        <v>217</v>
      </c>
      <c r="G16" s="39">
        <v>63</v>
      </c>
      <c r="H16" s="40">
        <v>16</v>
      </c>
      <c r="I16" s="41">
        <v>36</v>
      </c>
      <c r="J16" s="42">
        <v>142</v>
      </c>
      <c r="K16" s="40">
        <v>16</v>
      </c>
      <c r="L16" s="39">
        <v>17</v>
      </c>
      <c r="M16" s="43">
        <v>7.0909090909090908</v>
      </c>
      <c r="N16" s="44">
        <v>0.72727272727272729</v>
      </c>
      <c r="O16" s="43">
        <v>39.454545454545453</v>
      </c>
      <c r="P16" s="44">
        <v>11.454545454545455</v>
      </c>
      <c r="Q16" s="43">
        <v>2.9090909090909092</v>
      </c>
      <c r="R16" s="44">
        <v>6.5454545454545459</v>
      </c>
      <c r="S16" s="43">
        <v>25.818181818181817</v>
      </c>
      <c r="T16" s="44">
        <v>2.9090909090909092</v>
      </c>
      <c r="U16" s="45">
        <v>3.0909090909090908</v>
      </c>
      <c r="V16" s="32"/>
    </row>
    <row r="17" spans="2:22">
      <c r="B17" s="4" t="s">
        <v>12</v>
      </c>
      <c r="C17" s="33">
        <v>244</v>
      </c>
      <c r="D17" s="8">
        <v>27</v>
      </c>
      <c r="E17" s="9">
        <v>1</v>
      </c>
      <c r="F17" s="33">
        <v>123</v>
      </c>
      <c r="G17" s="9">
        <v>18</v>
      </c>
      <c r="H17" s="20">
        <v>14</v>
      </c>
      <c r="I17" s="10">
        <v>37</v>
      </c>
      <c r="J17" s="11">
        <v>9</v>
      </c>
      <c r="K17" s="20">
        <v>8</v>
      </c>
      <c r="L17" s="9">
        <v>7</v>
      </c>
      <c r="M17" s="34">
        <v>11.065573770491802</v>
      </c>
      <c r="N17" s="35">
        <v>0.4098360655737705</v>
      </c>
      <c r="O17" s="34">
        <v>50.409836065573764</v>
      </c>
      <c r="P17" s="35">
        <v>7.3770491803278686</v>
      </c>
      <c r="Q17" s="34">
        <v>5.7377049180327866</v>
      </c>
      <c r="R17" s="35">
        <v>15.163934426229508</v>
      </c>
      <c r="S17" s="34">
        <v>3.6885245901639343</v>
      </c>
      <c r="T17" s="35">
        <v>3.278688524590164</v>
      </c>
      <c r="U17" s="36">
        <v>2.8688524590163933</v>
      </c>
      <c r="V17" s="32"/>
    </row>
    <row r="18" spans="2:22">
      <c r="B18" s="21" t="s">
        <v>13</v>
      </c>
      <c r="C18" s="37">
        <v>1079</v>
      </c>
      <c r="D18" s="38">
        <v>61</v>
      </c>
      <c r="E18" s="39">
        <v>39</v>
      </c>
      <c r="F18" s="37">
        <v>492</v>
      </c>
      <c r="G18" s="39">
        <v>420</v>
      </c>
      <c r="H18" s="40">
        <v>9</v>
      </c>
      <c r="I18" s="41">
        <v>17</v>
      </c>
      <c r="J18" s="42">
        <v>29</v>
      </c>
      <c r="K18" s="40">
        <v>4</v>
      </c>
      <c r="L18" s="39">
        <v>8</v>
      </c>
      <c r="M18" s="43">
        <v>5.6533827618164967</v>
      </c>
      <c r="N18" s="44">
        <v>3.6144578313253009</v>
      </c>
      <c r="O18" s="43">
        <v>45.597775718257644</v>
      </c>
      <c r="P18" s="44">
        <v>38.924930491195553</v>
      </c>
      <c r="Q18" s="43">
        <v>0.83410565338276188</v>
      </c>
      <c r="R18" s="44">
        <v>1.5755329008341055</v>
      </c>
      <c r="S18" s="43">
        <v>2.6876737720111215</v>
      </c>
      <c r="T18" s="44">
        <v>0.3707136237256719</v>
      </c>
      <c r="U18" s="45">
        <v>0.74142724745134381</v>
      </c>
      <c r="V18" s="32"/>
    </row>
    <row r="19" spans="2:22">
      <c r="B19" s="4" t="s">
        <v>14</v>
      </c>
      <c r="C19" s="33">
        <v>689</v>
      </c>
      <c r="D19" s="8">
        <v>27</v>
      </c>
      <c r="E19" s="9">
        <v>21</v>
      </c>
      <c r="F19" s="33">
        <v>103</v>
      </c>
      <c r="G19" s="9">
        <v>422</v>
      </c>
      <c r="H19" s="20">
        <v>12</v>
      </c>
      <c r="I19" s="10">
        <v>17</v>
      </c>
      <c r="J19" s="11">
        <v>81</v>
      </c>
      <c r="K19" s="20">
        <v>1</v>
      </c>
      <c r="L19" s="9">
        <v>5</v>
      </c>
      <c r="M19" s="34">
        <v>3.9187227866473147</v>
      </c>
      <c r="N19" s="35">
        <v>3.0478955007256894</v>
      </c>
      <c r="O19" s="34">
        <v>14.949201741654573</v>
      </c>
      <c r="P19" s="35">
        <v>61.248185776487659</v>
      </c>
      <c r="Q19" s="34">
        <v>1.741654571843251</v>
      </c>
      <c r="R19" s="35">
        <v>2.467343976777939</v>
      </c>
      <c r="S19" s="34">
        <v>11.756168359941945</v>
      </c>
      <c r="T19" s="35">
        <v>0.14513788098693758</v>
      </c>
      <c r="U19" s="36">
        <v>0.72568940493468792</v>
      </c>
      <c r="V19" s="32"/>
    </row>
    <row r="20" spans="2:22">
      <c r="B20" s="21" t="s">
        <v>15</v>
      </c>
      <c r="C20" s="37">
        <v>453</v>
      </c>
      <c r="D20" s="38">
        <v>23</v>
      </c>
      <c r="E20" s="39">
        <v>45</v>
      </c>
      <c r="F20" s="37">
        <v>70</v>
      </c>
      <c r="G20" s="39">
        <v>250</v>
      </c>
      <c r="H20" s="40">
        <v>27</v>
      </c>
      <c r="I20" s="41">
        <v>19</v>
      </c>
      <c r="J20" s="42">
        <v>10</v>
      </c>
      <c r="K20" s="40">
        <v>2</v>
      </c>
      <c r="L20" s="39">
        <v>7</v>
      </c>
      <c r="M20" s="43">
        <v>5.0772626931567331</v>
      </c>
      <c r="N20" s="44">
        <v>9.9337748344370862</v>
      </c>
      <c r="O20" s="43">
        <v>15.452538631346579</v>
      </c>
      <c r="P20" s="44">
        <v>55.187637969094929</v>
      </c>
      <c r="Q20" s="43">
        <v>5.9602649006622519</v>
      </c>
      <c r="R20" s="44">
        <v>4.1942604856512142</v>
      </c>
      <c r="S20" s="43">
        <v>2.2075055187637971</v>
      </c>
      <c r="T20" s="44">
        <v>0.44150110375275936</v>
      </c>
      <c r="U20" s="45">
        <v>1.545253863134658</v>
      </c>
      <c r="V20" s="32"/>
    </row>
    <row r="21" spans="2:22">
      <c r="B21" s="5" t="s">
        <v>16</v>
      </c>
      <c r="C21" s="12">
        <v>768</v>
      </c>
      <c r="D21" s="13">
        <v>69</v>
      </c>
      <c r="E21" s="14">
        <v>23</v>
      </c>
      <c r="F21" s="15">
        <v>116</v>
      </c>
      <c r="G21" s="16">
        <v>544</v>
      </c>
      <c r="H21" s="17">
        <v>4</v>
      </c>
      <c r="I21" s="18">
        <v>5</v>
      </c>
      <c r="J21" s="19">
        <v>7</v>
      </c>
      <c r="K21" s="20">
        <v>0</v>
      </c>
      <c r="L21" s="16">
        <v>0</v>
      </c>
      <c r="M21" s="34">
        <v>8.984375</v>
      </c>
      <c r="N21" s="35">
        <v>2.994791666666667</v>
      </c>
      <c r="O21" s="34">
        <v>15.104166666666666</v>
      </c>
      <c r="P21" s="35">
        <v>70.833333333333343</v>
      </c>
      <c r="Q21" s="34">
        <v>0.52083333333333326</v>
      </c>
      <c r="R21" s="35">
        <v>0.65104166666666674</v>
      </c>
      <c r="S21" s="34">
        <v>0.91145833333333337</v>
      </c>
      <c r="T21" s="35">
        <v>0</v>
      </c>
      <c r="U21" s="36">
        <v>0</v>
      </c>
      <c r="V21" s="32"/>
    </row>
    <row r="22" spans="2:22">
      <c r="B22" s="6" t="s">
        <v>17</v>
      </c>
      <c r="C22" s="46">
        <v>5782</v>
      </c>
      <c r="D22" s="46">
        <v>321</v>
      </c>
      <c r="E22" s="46">
        <v>183</v>
      </c>
      <c r="F22" s="46">
        <v>2707</v>
      </c>
      <c r="G22" s="46">
        <v>2228</v>
      </c>
      <c r="H22" s="46">
        <v>45</v>
      </c>
      <c r="I22" s="46">
        <v>104</v>
      </c>
      <c r="J22" s="47">
        <v>155</v>
      </c>
      <c r="K22" s="46">
        <v>23</v>
      </c>
      <c r="L22" s="46">
        <v>16</v>
      </c>
      <c r="M22" s="48">
        <v>5.5517122103078522</v>
      </c>
      <c r="N22" s="49">
        <v>3.1649948114839157</v>
      </c>
      <c r="O22" s="50">
        <v>46.817710134901418</v>
      </c>
      <c r="P22" s="49">
        <v>38.533379453476307</v>
      </c>
      <c r="Q22" s="50">
        <v>0.77827741265997918</v>
      </c>
      <c r="R22" s="49">
        <v>1.7986855759252856</v>
      </c>
      <c r="S22" s="50">
        <v>2.6807333102732622</v>
      </c>
      <c r="T22" s="49">
        <v>0.3977862331373227</v>
      </c>
      <c r="U22" s="51">
        <v>0.27672085783465927</v>
      </c>
      <c r="V22" s="32"/>
    </row>
    <row r="23" spans="2:22">
      <c r="B23" s="52" t="s">
        <v>31</v>
      </c>
      <c r="C23" s="53">
        <v>16357</v>
      </c>
      <c r="D23" s="54">
        <v>1399</v>
      </c>
      <c r="E23" s="55">
        <v>575</v>
      </c>
      <c r="F23" s="54">
        <v>7208</v>
      </c>
      <c r="G23" s="55">
        <v>3425</v>
      </c>
      <c r="H23" s="54">
        <v>638</v>
      </c>
      <c r="I23" s="55">
        <v>776</v>
      </c>
      <c r="J23" s="54">
        <v>1890</v>
      </c>
      <c r="K23" s="55">
        <v>200</v>
      </c>
      <c r="L23" s="54">
        <v>246</v>
      </c>
      <c r="M23" s="56">
        <v>8.5529131258788293</v>
      </c>
      <c r="N23" s="44">
        <v>3.5153145442318277</v>
      </c>
      <c r="O23" s="43">
        <v>44.066760408387843</v>
      </c>
      <c r="P23" s="44">
        <v>20.939047502598278</v>
      </c>
      <c r="Q23" s="43">
        <v>3.9004707464694013</v>
      </c>
      <c r="R23" s="44">
        <v>4.7441462370850402</v>
      </c>
      <c r="S23" s="43">
        <v>11.554686067127223</v>
      </c>
      <c r="T23" s="44">
        <v>1.222718102341505</v>
      </c>
      <c r="U23" s="45">
        <v>1.5039432658800513</v>
      </c>
      <c r="V23" s="32"/>
    </row>
    <row r="24" spans="2:22">
      <c r="B24" s="7" t="s">
        <v>18</v>
      </c>
      <c r="C24" s="57">
        <v>22139</v>
      </c>
      <c r="D24" s="58">
        <v>1720</v>
      </c>
      <c r="E24" s="59">
        <v>758</v>
      </c>
      <c r="F24" s="58">
        <v>9915</v>
      </c>
      <c r="G24" s="59">
        <v>5653</v>
      </c>
      <c r="H24" s="58">
        <v>683</v>
      </c>
      <c r="I24" s="59">
        <v>880</v>
      </c>
      <c r="J24" s="58">
        <v>2045</v>
      </c>
      <c r="K24" s="59">
        <v>223</v>
      </c>
      <c r="L24" s="58">
        <v>262</v>
      </c>
      <c r="M24" s="60">
        <v>7.7690952617552735</v>
      </c>
      <c r="N24" s="61">
        <v>3.4238222141921493</v>
      </c>
      <c r="O24" s="62">
        <v>44.785220651339266</v>
      </c>
      <c r="P24" s="61">
        <v>25.534125299245673</v>
      </c>
      <c r="Q24" s="62">
        <v>3.0850535254528211</v>
      </c>
      <c r="R24" s="61">
        <v>3.9748859478747915</v>
      </c>
      <c r="S24" s="62">
        <v>9.2370929129590316</v>
      </c>
      <c r="T24" s="61">
        <v>1.007272234518271</v>
      </c>
      <c r="U24" s="63">
        <v>1.1834319526627219</v>
      </c>
      <c r="V24" s="32"/>
    </row>
    <row r="25" spans="2:22" ht="14.85" customHeight="1">
      <c r="B25" s="229" t="s">
        <v>32</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33</v>
      </c>
      <c r="C26" s="217"/>
      <c r="D26" s="217"/>
      <c r="E26" s="217"/>
      <c r="F26" s="217"/>
      <c r="G26" s="217"/>
      <c r="H26" s="217"/>
      <c r="I26" s="217"/>
      <c r="J26" s="217"/>
      <c r="K26" s="217"/>
      <c r="L26" s="217"/>
      <c r="M26" s="217"/>
      <c r="N26" s="217"/>
      <c r="O26" s="217"/>
      <c r="P26" s="217"/>
      <c r="Q26" s="217"/>
      <c r="R26" s="217"/>
      <c r="S26" s="217"/>
      <c r="T26" s="217"/>
      <c r="U26" s="217"/>
    </row>
    <row r="27" spans="2:22" ht="14.85" customHeight="1">
      <c r="B27" s="217" t="s">
        <v>34</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54</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217"/>
      <c r="C29" s="217"/>
      <c r="D29" s="217"/>
      <c r="E29" s="217"/>
      <c r="F29" s="217"/>
      <c r="G29" s="217"/>
      <c r="H29" s="217"/>
      <c r="I29" s="217"/>
      <c r="J29" s="217"/>
      <c r="K29" s="217"/>
      <c r="L29" s="217"/>
      <c r="M29" s="217"/>
      <c r="N29" s="217"/>
      <c r="O29" s="217"/>
      <c r="P29" s="217"/>
      <c r="Q29" s="217"/>
      <c r="R29" s="217"/>
      <c r="S29" s="217"/>
      <c r="T29" s="217"/>
      <c r="U29" s="217"/>
    </row>
    <row r="30" spans="2:22" ht="14.85" customHeight="1">
      <c r="B30" s="217"/>
      <c r="C30" s="217"/>
      <c r="D30" s="217"/>
      <c r="E30" s="217"/>
      <c r="F30" s="217"/>
      <c r="G30" s="217"/>
      <c r="H30" s="217"/>
      <c r="I30" s="217"/>
      <c r="J30" s="217"/>
      <c r="K30" s="217"/>
      <c r="L30" s="217"/>
      <c r="M30" s="217"/>
      <c r="N30" s="217"/>
      <c r="O30" s="217"/>
      <c r="P30" s="217"/>
      <c r="Q30" s="217"/>
      <c r="R30" s="217"/>
      <c r="S30" s="217"/>
      <c r="T30" s="217"/>
      <c r="U30" s="217"/>
    </row>
  </sheetData>
  <mergeCells count="23">
    <mergeCell ref="B2:U2"/>
    <mergeCell ref="B29:U29"/>
    <mergeCell ref="B30:U30"/>
    <mergeCell ref="R3:S3"/>
    <mergeCell ref="T3:T4"/>
    <mergeCell ref="U3:U4"/>
    <mergeCell ref="C5:L5"/>
    <mergeCell ref="M5:U5"/>
    <mergeCell ref="B25:U25"/>
    <mergeCell ref="B26:U26"/>
    <mergeCell ref="B27:U27"/>
    <mergeCell ref="B28:U28"/>
    <mergeCell ref="C3:C4"/>
    <mergeCell ref="D3:E3"/>
    <mergeCell ref="F3:G3"/>
    <mergeCell ref="H3:H4"/>
    <mergeCell ref="Q3:Q4"/>
    <mergeCell ref="B3:B5"/>
    <mergeCell ref="I3:J3"/>
    <mergeCell ref="K3:K4"/>
    <mergeCell ref="L3:L4"/>
    <mergeCell ref="M3:N3"/>
    <mergeCell ref="O3:P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30"/>
  <sheetViews>
    <sheetView zoomScale="70" zoomScaleNormal="70" workbookViewId="0">
      <selection activeCell="B2" sqref="B2:U2"/>
    </sheetView>
  </sheetViews>
  <sheetFormatPr baseColWidth="10" defaultColWidth="9.19921875" defaultRowHeight="15.6"/>
  <cols>
    <col min="2" max="2" width="27.5" customWidth="1"/>
    <col min="3" max="21" width="19.69921875" customWidth="1"/>
  </cols>
  <sheetData>
    <row r="2" spans="2:22" ht="15.6" customHeight="1">
      <c r="B2" s="239" t="s">
        <v>73</v>
      </c>
      <c r="C2" s="239"/>
      <c r="D2" s="239"/>
      <c r="E2" s="239"/>
      <c r="F2" s="239"/>
      <c r="G2" s="239"/>
      <c r="H2" s="239"/>
      <c r="I2" s="239"/>
      <c r="J2" s="239"/>
      <c r="K2" s="239"/>
      <c r="L2" s="239"/>
      <c r="M2" s="239"/>
      <c r="N2" s="239"/>
      <c r="O2" s="239"/>
      <c r="P2" s="239"/>
      <c r="Q2" s="239"/>
      <c r="R2" s="239"/>
      <c r="S2" s="239"/>
      <c r="T2" s="239"/>
      <c r="U2" s="239"/>
    </row>
    <row r="3" spans="2:22" ht="29.85" customHeight="1">
      <c r="B3" s="231" t="s">
        <v>19</v>
      </c>
      <c r="C3" s="234" t="s">
        <v>20</v>
      </c>
      <c r="D3" s="222" t="s">
        <v>21</v>
      </c>
      <c r="E3" s="222"/>
      <c r="F3" s="218" t="s">
        <v>22</v>
      </c>
      <c r="G3" s="222"/>
      <c r="H3" s="220" t="s">
        <v>36</v>
      </c>
      <c r="I3" s="222" t="s">
        <v>23</v>
      </c>
      <c r="J3" s="222"/>
      <c r="K3" s="220" t="s">
        <v>24</v>
      </c>
      <c r="L3" s="220" t="s">
        <v>25</v>
      </c>
      <c r="M3" s="218" t="s">
        <v>21</v>
      </c>
      <c r="N3" s="219"/>
      <c r="O3" s="218" t="s">
        <v>22</v>
      </c>
      <c r="P3" s="219"/>
      <c r="Q3" s="220" t="s">
        <v>36</v>
      </c>
      <c r="R3" s="218" t="s">
        <v>23</v>
      </c>
      <c r="S3" s="222"/>
      <c r="T3" s="220" t="s">
        <v>24</v>
      </c>
      <c r="U3" s="220" t="s">
        <v>25</v>
      </c>
    </row>
    <row r="4" spans="2:22" ht="192.6" customHeight="1">
      <c r="B4" s="232"/>
      <c r="C4" s="237"/>
      <c r="D4" s="1" t="s">
        <v>26</v>
      </c>
      <c r="E4" s="2" t="s">
        <v>37</v>
      </c>
      <c r="F4" s="2" t="s">
        <v>27</v>
      </c>
      <c r="G4" s="2" t="s">
        <v>35</v>
      </c>
      <c r="H4" s="221"/>
      <c r="I4" s="3" t="s">
        <v>28</v>
      </c>
      <c r="J4" s="1" t="s">
        <v>29</v>
      </c>
      <c r="K4" s="221"/>
      <c r="L4" s="221"/>
      <c r="M4" s="1" t="s">
        <v>26</v>
      </c>
      <c r="N4" s="2" t="s">
        <v>37</v>
      </c>
      <c r="O4" s="2" t="s">
        <v>27</v>
      </c>
      <c r="P4" s="2" t="s">
        <v>35</v>
      </c>
      <c r="Q4" s="221"/>
      <c r="R4" s="3" t="s">
        <v>28</v>
      </c>
      <c r="S4" s="1" t="s">
        <v>29</v>
      </c>
      <c r="T4" s="221"/>
      <c r="U4" s="221"/>
    </row>
    <row r="5" spans="2:22">
      <c r="B5" s="236"/>
      <c r="C5" s="223" t="s">
        <v>0</v>
      </c>
      <c r="D5" s="224"/>
      <c r="E5" s="224"/>
      <c r="F5" s="224"/>
      <c r="G5" s="224"/>
      <c r="H5" s="224"/>
      <c r="I5" s="224"/>
      <c r="J5" s="224"/>
      <c r="K5" s="224"/>
      <c r="L5" s="225"/>
      <c r="M5" s="226" t="s">
        <v>30</v>
      </c>
      <c r="N5" s="227"/>
      <c r="O5" s="227"/>
      <c r="P5" s="227"/>
      <c r="Q5" s="227"/>
      <c r="R5" s="227"/>
      <c r="S5" s="227"/>
      <c r="T5" s="227"/>
      <c r="U5" s="228"/>
    </row>
    <row r="6" spans="2:22">
      <c r="B6" s="21" t="s">
        <v>1</v>
      </c>
      <c r="C6" s="22">
        <v>1545</v>
      </c>
      <c r="D6" s="23">
        <v>122</v>
      </c>
      <c r="E6" s="24">
        <v>47</v>
      </c>
      <c r="F6" s="25">
        <v>667</v>
      </c>
      <c r="G6" s="22">
        <v>131</v>
      </c>
      <c r="H6" s="26">
        <v>66</v>
      </c>
      <c r="I6" s="27">
        <v>311</v>
      </c>
      <c r="J6" s="28">
        <v>93</v>
      </c>
      <c r="K6" s="26">
        <v>17</v>
      </c>
      <c r="L6" s="22">
        <v>91</v>
      </c>
      <c r="M6" s="29">
        <v>7.8964401294498385</v>
      </c>
      <c r="N6" s="30">
        <v>3.0420711974110031</v>
      </c>
      <c r="O6" s="29">
        <v>43.171521035598701</v>
      </c>
      <c r="P6" s="30">
        <v>8.4789644012944994</v>
      </c>
      <c r="Q6" s="31">
        <v>4.2718446601941746</v>
      </c>
      <c r="R6" s="30">
        <v>20.129449838187703</v>
      </c>
      <c r="S6" s="29">
        <v>6.0194174757281553</v>
      </c>
      <c r="T6" s="30">
        <v>1.1003236245954693</v>
      </c>
      <c r="U6" s="31">
        <v>5.8899676375404528</v>
      </c>
      <c r="V6" s="32"/>
    </row>
    <row r="7" spans="2:22">
      <c r="B7" s="4" t="s">
        <v>2</v>
      </c>
      <c r="C7" s="33">
        <v>2716</v>
      </c>
      <c r="D7" s="8">
        <v>442</v>
      </c>
      <c r="E7" s="9">
        <v>140</v>
      </c>
      <c r="F7" s="33">
        <v>712</v>
      </c>
      <c r="G7" s="9">
        <v>835</v>
      </c>
      <c r="H7" s="20">
        <v>184</v>
      </c>
      <c r="I7" s="10">
        <v>53</v>
      </c>
      <c r="J7" s="11">
        <v>348</v>
      </c>
      <c r="K7" s="20">
        <v>0</v>
      </c>
      <c r="L7" s="9">
        <v>2</v>
      </c>
      <c r="M7" s="34">
        <v>16.273932253313696</v>
      </c>
      <c r="N7" s="35">
        <v>5.1546391752577314</v>
      </c>
      <c r="O7" s="34">
        <v>26.215022091310754</v>
      </c>
      <c r="P7" s="35">
        <v>30.743740795287188</v>
      </c>
      <c r="Q7" s="34">
        <v>6.7746686303387333</v>
      </c>
      <c r="R7" s="35">
        <v>1.9513991163475699</v>
      </c>
      <c r="S7" s="34">
        <v>12.812960235640647</v>
      </c>
      <c r="T7" s="35">
        <v>0</v>
      </c>
      <c r="U7" s="36">
        <v>7.3637702503681887E-2</v>
      </c>
      <c r="V7" s="32"/>
    </row>
    <row r="8" spans="2:22">
      <c r="B8" s="21" t="s">
        <v>3</v>
      </c>
      <c r="C8" s="37">
        <v>2304</v>
      </c>
      <c r="D8" s="38">
        <v>133</v>
      </c>
      <c r="E8" s="39">
        <v>69</v>
      </c>
      <c r="F8" s="37">
        <v>1805</v>
      </c>
      <c r="G8" s="39">
        <v>210</v>
      </c>
      <c r="H8" s="40">
        <v>10</v>
      </c>
      <c r="I8" s="41">
        <v>39</v>
      </c>
      <c r="J8" s="42">
        <v>22</v>
      </c>
      <c r="K8" s="40">
        <v>13</v>
      </c>
      <c r="L8" s="39">
        <v>3</v>
      </c>
      <c r="M8" s="43">
        <v>5.7725694444444446</v>
      </c>
      <c r="N8" s="44">
        <v>2.994791666666667</v>
      </c>
      <c r="O8" s="43">
        <v>78.342013888888886</v>
      </c>
      <c r="P8" s="44">
        <v>9.1145833333333321</v>
      </c>
      <c r="Q8" s="43">
        <v>0.43402777777777779</v>
      </c>
      <c r="R8" s="44">
        <v>1.6927083333333333</v>
      </c>
      <c r="S8" s="43">
        <v>0.95486111111111116</v>
      </c>
      <c r="T8" s="44">
        <v>0.56423611111111105</v>
      </c>
      <c r="U8" s="45">
        <v>0.13020833333333331</v>
      </c>
      <c r="V8" s="32"/>
    </row>
    <row r="9" spans="2:22">
      <c r="B9" s="4" t="s">
        <v>4</v>
      </c>
      <c r="C9" s="33">
        <v>364</v>
      </c>
      <c r="D9" s="8">
        <v>16</v>
      </c>
      <c r="E9" s="9">
        <v>23</v>
      </c>
      <c r="F9" s="33">
        <v>61</v>
      </c>
      <c r="G9" s="9">
        <v>233</v>
      </c>
      <c r="H9" s="20">
        <v>4</v>
      </c>
      <c r="I9" s="10">
        <v>20</v>
      </c>
      <c r="J9" s="11">
        <v>6</v>
      </c>
      <c r="K9" s="20">
        <v>0</v>
      </c>
      <c r="L9" s="9">
        <v>1</v>
      </c>
      <c r="M9" s="34">
        <v>4.395604395604396</v>
      </c>
      <c r="N9" s="35">
        <v>6.3186813186813184</v>
      </c>
      <c r="O9" s="34">
        <v>16.758241758241756</v>
      </c>
      <c r="P9" s="35">
        <v>64.010989010989007</v>
      </c>
      <c r="Q9" s="34">
        <v>1.098901098901099</v>
      </c>
      <c r="R9" s="35">
        <v>5.4945054945054945</v>
      </c>
      <c r="S9" s="34">
        <v>1.6483516483516485</v>
      </c>
      <c r="T9" s="35">
        <v>0</v>
      </c>
      <c r="U9" s="36">
        <v>0.27472527472527475</v>
      </c>
      <c r="V9" s="32"/>
    </row>
    <row r="10" spans="2:22">
      <c r="B10" s="21" t="s">
        <v>5</v>
      </c>
      <c r="C10" s="37">
        <v>168</v>
      </c>
      <c r="D10" s="38">
        <v>20</v>
      </c>
      <c r="E10" s="39">
        <v>0</v>
      </c>
      <c r="F10" s="37">
        <v>99</v>
      </c>
      <c r="G10" s="39">
        <v>3</v>
      </c>
      <c r="H10" s="40">
        <v>13</v>
      </c>
      <c r="I10" s="41">
        <v>7</v>
      </c>
      <c r="J10" s="42">
        <v>7</v>
      </c>
      <c r="K10" s="40">
        <v>3</v>
      </c>
      <c r="L10" s="39">
        <v>16</v>
      </c>
      <c r="M10" s="43">
        <v>11.904761904761903</v>
      </c>
      <c r="N10" s="44">
        <v>0</v>
      </c>
      <c r="O10" s="43">
        <v>58.928571428571431</v>
      </c>
      <c r="P10" s="44">
        <v>1.7857142857142856</v>
      </c>
      <c r="Q10" s="43">
        <v>7.7380952380952381</v>
      </c>
      <c r="R10" s="44">
        <v>4.1666666666666661</v>
      </c>
      <c r="S10" s="43">
        <v>4.1666666666666661</v>
      </c>
      <c r="T10" s="44">
        <v>1.7857142857142856</v>
      </c>
      <c r="U10" s="45">
        <v>9.5238095238095237</v>
      </c>
      <c r="V10" s="32"/>
    </row>
    <row r="11" spans="2:22">
      <c r="B11" s="4" t="s">
        <v>6</v>
      </c>
      <c r="C11" s="33">
        <v>545</v>
      </c>
      <c r="D11" s="8">
        <v>15</v>
      </c>
      <c r="E11" s="9">
        <v>15</v>
      </c>
      <c r="F11" s="33">
        <v>213</v>
      </c>
      <c r="G11" s="9">
        <v>185</v>
      </c>
      <c r="H11" s="20">
        <v>24</v>
      </c>
      <c r="I11" s="10">
        <v>3</v>
      </c>
      <c r="J11" s="11">
        <v>70</v>
      </c>
      <c r="K11" s="20">
        <v>11</v>
      </c>
      <c r="L11" s="9">
        <v>9</v>
      </c>
      <c r="M11" s="34">
        <v>2.7522935779816518</v>
      </c>
      <c r="N11" s="35">
        <v>2.7522935779816518</v>
      </c>
      <c r="O11" s="34">
        <v>39.082568807339449</v>
      </c>
      <c r="P11" s="35">
        <v>33.944954128440372</v>
      </c>
      <c r="Q11" s="34">
        <v>4.4036697247706424</v>
      </c>
      <c r="R11" s="35">
        <v>0.55045871559633031</v>
      </c>
      <c r="S11" s="34">
        <v>12.844036697247708</v>
      </c>
      <c r="T11" s="35">
        <v>2.0183486238532113</v>
      </c>
      <c r="U11" s="36">
        <v>1.6513761467889909</v>
      </c>
      <c r="V11" s="32"/>
    </row>
    <row r="12" spans="2:22">
      <c r="B12" s="21" t="s">
        <v>7</v>
      </c>
      <c r="C12" s="37">
        <v>2664</v>
      </c>
      <c r="D12" s="38">
        <v>297</v>
      </c>
      <c r="E12" s="39">
        <v>28</v>
      </c>
      <c r="F12" s="37">
        <v>1880</v>
      </c>
      <c r="G12" s="39">
        <v>97</v>
      </c>
      <c r="H12" s="40">
        <v>69</v>
      </c>
      <c r="I12" s="41">
        <v>93</v>
      </c>
      <c r="J12" s="42">
        <v>40</v>
      </c>
      <c r="K12" s="40">
        <v>114</v>
      </c>
      <c r="L12" s="39">
        <v>46</v>
      </c>
      <c r="M12" s="43">
        <v>11.148648648648649</v>
      </c>
      <c r="N12" s="44">
        <v>1.0510510510510511</v>
      </c>
      <c r="O12" s="43">
        <v>70.570570570570567</v>
      </c>
      <c r="P12" s="44">
        <v>3.6411411411411407</v>
      </c>
      <c r="Q12" s="43">
        <v>2.5900900900900901</v>
      </c>
      <c r="R12" s="44">
        <v>3.4909909909909906</v>
      </c>
      <c r="S12" s="43">
        <v>1.5015015015015014</v>
      </c>
      <c r="T12" s="44">
        <v>4.2792792792792795</v>
      </c>
      <c r="U12" s="45">
        <v>1.7267267267267266</v>
      </c>
      <c r="V12" s="32"/>
    </row>
    <row r="13" spans="2:22">
      <c r="B13" s="4" t="s">
        <v>8</v>
      </c>
      <c r="C13" s="33">
        <v>582</v>
      </c>
      <c r="D13" s="8">
        <v>14</v>
      </c>
      <c r="E13" s="9">
        <v>3</v>
      </c>
      <c r="F13" s="33">
        <v>150</v>
      </c>
      <c r="G13" s="9">
        <v>385</v>
      </c>
      <c r="H13" s="20">
        <v>8</v>
      </c>
      <c r="I13" s="10">
        <v>10</v>
      </c>
      <c r="J13" s="11">
        <v>12</v>
      </c>
      <c r="K13" s="20">
        <v>0</v>
      </c>
      <c r="L13" s="9">
        <v>0</v>
      </c>
      <c r="M13" s="34">
        <v>2.4054982817869419</v>
      </c>
      <c r="N13" s="35">
        <v>0.51546391752577314</v>
      </c>
      <c r="O13" s="34">
        <v>25.773195876288657</v>
      </c>
      <c r="P13" s="35">
        <v>66.151202749140893</v>
      </c>
      <c r="Q13" s="34">
        <v>1.3745704467353952</v>
      </c>
      <c r="R13" s="35">
        <v>1.7182130584192441</v>
      </c>
      <c r="S13" s="34">
        <v>2.0618556701030926</v>
      </c>
      <c r="T13" s="35">
        <v>0</v>
      </c>
      <c r="U13" s="36">
        <v>0</v>
      </c>
      <c r="V13" s="32"/>
    </row>
    <row r="14" spans="2:22">
      <c r="B14" s="21" t="s">
        <v>9</v>
      </c>
      <c r="C14" s="37">
        <v>1938</v>
      </c>
      <c r="D14" s="38">
        <v>59</v>
      </c>
      <c r="E14" s="39">
        <v>133</v>
      </c>
      <c r="F14" s="37">
        <v>404</v>
      </c>
      <c r="G14" s="39">
        <v>992</v>
      </c>
      <c r="H14" s="40">
        <v>76</v>
      </c>
      <c r="I14" s="41">
        <v>27</v>
      </c>
      <c r="J14" s="42">
        <v>211</v>
      </c>
      <c r="K14" s="40">
        <v>9</v>
      </c>
      <c r="L14" s="39">
        <v>27</v>
      </c>
      <c r="M14" s="43">
        <v>3.0443756449948403</v>
      </c>
      <c r="N14" s="44">
        <v>6.8627450980392162</v>
      </c>
      <c r="O14" s="43">
        <v>20.84623323013416</v>
      </c>
      <c r="P14" s="44">
        <v>51.186790505675951</v>
      </c>
      <c r="Q14" s="43">
        <v>3.9215686274509802</v>
      </c>
      <c r="R14" s="44">
        <v>1.393188854489164</v>
      </c>
      <c r="S14" s="43">
        <v>10.887512899896802</v>
      </c>
      <c r="T14" s="44">
        <v>0.46439628482972134</v>
      </c>
      <c r="U14" s="45">
        <v>1.393188854489164</v>
      </c>
      <c r="V14" s="32"/>
    </row>
    <row r="15" spans="2:22">
      <c r="B15" s="4" t="s">
        <v>10</v>
      </c>
      <c r="C15" s="33">
        <v>5475</v>
      </c>
      <c r="D15" s="8">
        <v>336</v>
      </c>
      <c r="E15" s="9">
        <v>203</v>
      </c>
      <c r="F15" s="33">
        <v>2667</v>
      </c>
      <c r="G15" s="9">
        <v>781</v>
      </c>
      <c r="H15" s="20">
        <v>133</v>
      </c>
      <c r="I15" s="10">
        <v>107</v>
      </c>
      <c r="J15" s="11">
        <v>1141</v>
      </c>
      <c r="K15" s="20">
        <v>38</v>
      </c>
      <c r="L15" s="9">
        <v>69</v>
      </c>
      <c r="M15" s="34">
        <v>6.1369863013698627</v>
      </c>
      <c r="N15" s="35">
        <v>3.7077625570776256</v>
      </c>
      <c r="O15" s="34">
        <v>48.712328767123289</v>
      </c>
      <c r="P15" s="35">
        <v>14.264840182648403</v>
      </c>
      <c r="Q15" s="34">
        <v>2.4292237442922375</v>
      </c>
      <c r="R15" s="35">
        <v>1.9543378995433791</v>
      </c>
      <c r="S15" s="34">
        <v>20.840182648401825</v>
      </c>
      <c r="T15" s="35">
        <v>0.69406392694063923</v>
      </c>
      <c r="U15" s="36">
        <v>1.2602739726027399</v>
      </c>
      <c r="V15" s="32"/>
    </row>
    <row r="16" spans="2:22">
      <c r="B16" s="21" t="s">
        <v>11</v>
      </c>
      <c r="C16" s="37">
        <v>532</v>
      </c>
      <c r="D16" s="38">
        <v>33</v>
      </c>
      <c r="E16" s="39">
        <v>5</v>
      </c>
      <c r="F16" s="37">
        <v>207</v>
      </c>
      <c r="G16" s="39">
        <v>57</v>
      </c>
      <c r="H16" s="40">
        <v>29</v>
      </c>
      <c r="I16" s="41">
        <v>48</v>
      </c>
      <c r="J16" s="42">
        <v>139</v>
      </c>
      <c r="K16" s="40">
        <v>7</v>
      </c>
      <c r="L16" s="39">
        <v>7</v>
      </c>
      <c r="M16" s="43">
        <v>6.2030075187969924</v>
      </c>
      <c r="N16" s="44">
        <v>0.93984962406015038</v>
      </c>
      <c r="O16" s="43">
        <v>38.909774436090231</v>
      </c>
      <c r="P16" s="44">
        <v>10.714285714285714</v>
      </c>
      <c r="Q16" s="43">
        <v>5.4511278195488719</v>
      </c>
      <c r="R16" s="44">
        <v>9.0225563909774422</v>
      </c>
      <c r="S16" s="43">
        <v>26.127819548872182</v>
      </c>
      <c r="T16" s="44">
        <v>1.3157894736842104</v>
      </c>
      <c r="U16" s="45">
        <v>1.3157894736842104</v>
      </c>
      <c r="V16" s="32"/>
    </row>
    <row r="17" spans="2:22">
      <c r="B17" s="4" t="s">
        <v>12</v>
      </c>
      <c r="C17" s="33">
        <v>231</v>
      </c>
      <c r="D17" s="8">
        <v>22</v>
      </c>
      <c r="E17" s="9">
        <v>4</v>
      </c>
      <c r="F17" s="33">
        <v>110</v>
      </c>
      <c r="G17" s="9">
        <v>23</v>
      </c>
      <c r="H17" s="20">
        <v>7</v>
      </c>
      <c r="I17" s="10">
        <v>27</v>
      </c>
      <c r="J17" s="11">
        <v>24</v>
      </c>
      <c r="K17" s="20">
        <v>8</v>
      </c>
      <c r="L17" s="9">
        <v>6</v>
      </c>
      <c r="M17" s="34">
        <v>9.5238095238095237</v>
      </c>
      <c r="N17" s="35">
        <v>1.7316017316017316</v>
      </c>
      <c r="O17" s="34">
        <v>47.619047619047613</v>
      </c>
      <c r="P17" s="35">
        <v>9.9567099567099575</v>
      </c>
      <c r="Q17" s="34">
        <v>3.0303030303030303</v>
      </c>
      <c r="R17" s="35">
        <v>11.688311688311687</v>
      </c>
      <c r="S17" s="34">
        <v>10.38961038961039</v>
      </c>
      <c r="T17" s="35">
        <v>3.4632034632034632</v>
      </c>
      <c r="U17" s="36">
        <v>2.5974025974025974</v>
      </c>
      <c r="V17" s="32"/>
    </row>
    <row r="18" spans="2:22">
      <c r="B18" s="21" t="s">
        <v>13</v>
      </c>
      <c r="C18" s="37">
        <v>990</v>
      </c>
      <c r="D18" s="38">
        <v>60</v>
      </c>
      <c r="E18" s="39">
        <v>35</v>
      </c>
      <c r="F18" s="37">
        <v>465</v>
      </c>
      <c r="G18" s="39">
        <v>379</v>
      </c>
      <c r="H18" s="40">
        <v>9</v>
      </c>
      <c r="I18" s="41">
        <v>20</v>
      </c>
      <c r="J18" s="42">
        <v>14</v>
      </c>
      <c r="K18" s="40">
        <v>5</v>
      </c>
      <c r="L18" s="39">
        <v>3</v>
      </c>
      <c r="M18" s="43">
        <v>6.0606060606060606</v>
      </c>
      <c r="N18" s="44">
        <v>3.535353535353535</v>
      </c>
      <c r="O18" s="43">
        <v>46.969696969696969</v>
      </c>
      <c r="P18" s="44">
        <v>38.282828282828284</v>
      </c>
      <c r="Q18" s="43">
        <v>0.90909090909090906</v>
      </c>
      <c r="R18" s="44">
        <v>2.0202020202020203</v>
      </c>
      <c r="S18" s="43">
        <v>1.4141414141414141</v>
      </c>
      <c r="T18" s="44">
        <v>0.50505050505050508</v>
      </c>
      <c r="U18" s="45">
        <v>0.30303030303030304</v>
      </c>
      <c r="V18" s="32"/>
    </row>
    <row r="19" spans="2:22">
      <c r="B19" s="4" t="s">
        <v>14</v>
      </c>
      <c r="C19" s="33">
        <v>628</v>
      </c>
      <c r="D19" s="8">
        <v>17</v>
      </c>
      <c r="E19" s="9">
        <v>33</v>
      </c>
      <c r="F19" s="33">
        <v>65</v>
      </c>
      <c r="G19" s="9">
        <v>417</v>
      </c>
      <c r="H19" s="20">
        <v>4</v>
      </c>
      <c r="I19" s="10">
        <v>10</v>
      </c>
      <c r="J19" s="11">
        <v>74</v>
      </c>
      <c r="K19" s="20">
        <v>6</v>
      </c>
      <c r="L19" s="9">
        <v>2</v>
      </c>
      <c r="M19" s="34">
        <v>2.7070063694267517</v>
      </c>
      <c r="N19" s="35">
        <v>5.2547770700636942</v>
      </c>
      <c r="O19" s="34">
        <v>10.35031847133758</v>
      </c>
      <c r="P19" s="35">
        <v>66.401273885350321</v>
      </c>
      <c r="Q19" s="34">
        <v>0.63694267515923575</v>
      </c>
      <c r="R19" s="35">
        <v>1.5923566878980893</v>
      </c>
      <c r="S19" s="34">
        <v>11.783439490445859</v>
      </c>
      <c r="T19" s="35">
        <v>0.95541401273885351</v>
      </c>
      <c r="U19" s="36">
        <v>0.31847133757961787</v>
      </c>
      <c r="V19" s="32"/>
    </row>
    <row r="20" spans="2:22">
      <c r="B20" s="21" t="s">
        <v>15</v>
      </c>
      <c r="C20" s="37">
        <v>426</v>
      </c>
      <c r="D20" s="38">
        <v>34</v>
      </c>
      <c r="E20" s="39">
        <v>38</v>
      </c>
      <c r="F20" s="37">
        <v>59</v>
      </c>
      <c r="G20" s="39">
        <v>239</v>
      </c>
      <c r="H20" s="40">
        <v>21</v>
      </c>
      <c r="I20" s="41">
        <v>8</v>
      </c>
      <c r="J20" s="42">
        <v>6</v>
      </c>
      <c r="K20" s="40">
        <v>1</v>
      </c>
      <c r="L20" s="39">
        <v>20</v>
      </c>
      <c r="M20" s="43">
        <v>7.981220657276995</v>
      </c>
      <c r="N20" s="44">
        <v>8.92018779342723</v>
      </c>
      <c r="O20" s="43">
        <v>13.849765258215962</v>
      </c>
      <c r="P20" s="44">
        <v>56.103286384976528</v>
      </c>
      <c r="Q20" s="43">
        <v>4.929577464788732</v>
      </c>
      <c r="R20" s="44">
        <v>1.8779342723004695</v>
      </c>
      <c r="S20" s="43">
        <v>1.4084507042253522</v>
      </c>
      <c r="T20" s="44">
        <v>0.23474178403755869</v>
      </c>
      <c r="U20" s="45">
        <v>4.6948356807511731</v>
      </c>
      <c r="V20" s="32"/>
    </row>
    <row r="21" spans="2:22">
      <c r="B21" s="5" t="s">
        <v>16</v>
      </c>
      <c r="C21" s="12">
        <v>760</v>
      </c>
      <c r="D21" s="13">
        <v>73</v>
      </c>
      <c r="E21" s="14">
        <v>23</v>
      </c>
      <c r="F21" s="15">
        <v>146</v>
      </c>
      <c r="G21" s="16">
        <v>495</v>
      </c>
      <c r="H21" s="17">
        <v>7</v>
      </c>
      <c r="I21" s="18">
        <v>4</v>
      </c>
      <c r="J21" s="19">
        <v>11</v>
      </c>
      <c r="K21" s="20">
        <v>0</v>
      </c>
      <c r="L21" s="16">
        <v>1</v>
      </c>
      <c r="M21" s="34">
        <v>9.6052631578947363</v>
      </c>
      <c r="N21" s="35">
        <v>3.0263157894736841</v>
      </c>
      <c r="O21" s="34">
        <v>19.210526315789473</v>
      </c>
      <c r="P21" s="35">
        <v>65.131578947368425</v>
      </c>
      <c r="Q21" s="34">
        <v>0.92105263157894723</v>
      </c>
      <c r="R21" s="35">
        <v>0.52631578947368418</v>
      </c>
      <c r="S21" s="34">
        <v>1.4473684210526316</v>
      </c>
      <c r="T21" s="35">
        <v>0</v>
      </c>
      <c r="U21" s="36">
        <v>0.13157894736842105</v>
      </c>
      <c r="V21" s="32"/>
    </row>
    <row r="22" spans="2:22">
      <c r="B22" s="6" t="s">
        <v>17</v>
      </c>
      <c r="C22" s="46">
        <f>C9+C13+C18+C19+C21+C8</f>
        <v>5628</v>
      </c>
      <c r="D22" s="46">
        <f t="shared" ref="D22:L22" si="0">D9+D13+D18+D19+D21+D8</f>
        <v>313</v>
      </c>
      <c r="E22" s="46">
        <f t="shared" si="0"/>
        <v>186</v>
      </c>
      <c r="F22" s="46">
        <f t="shared" si="0"/>
        <v>2692</v>
      </c>
      <c r="G22" s="46">
        <f t="shared" si="0"/>
        <v>2119</v>
      </c>
      <c r="H22" s="46">
        <f t="shared" si="0"/>
        <v>42</v>
      </c>
      <c r="I22" s="46">
        <f t="shared" si="0"/>
        <v>103</v>
      </c>
      <c r="J22" s="47">
        <f t="shared" si="0"/>
        <v>139</v>
      </c>
      <c r="K22" s="46">
        <f t="shared" si="0"/>
        <v>24</v>
      </c>
      <c r="L22" s="46">
        <f t="shared" si="0"/>
        <v>10</v>
      </c>
      <c r="M22" s="48">
        <v>5.5614783226723521</v>
      </c>
      <c r="N22" s="49">
        <v>3.3049040511727079</v>
      </c>
      <c r="O22" s="50">
        <v>47.83226723525231</v>
      </c>
      <c r="P22" s="49">
        <v>37.651030561478322</v>
      </c>
      <c r="Q22" s="50">
        <v>0.74626865671641784</v>
      </c>
      <c r="R22" s="49">
        <v>1.8301350390902631</v>
      </c>
      <c r="S22" s="50">
        <v>2.4697938877043355</v>
      </c>
      <c r="T22" s="49">
        <v>0.42643923240938164</v>
      </c>
      <c r="U22" s="51">
        <v>0.17768301350390903</v>
      </c>
      <c r="V22" s="32"/>
    </row>
    <row r="23" spans="2:22">
      <c r="B23" s="52" t="s">
        <v>31</v>
      </c>
      <c r="C23" s="53">
        <f t="shared" ref="C23:L23" si="1">C6+C7+C10+C11+C12+C14+C15+C16+C17+C20</f>
        <v>16240</v>
      </c>
      <c r="D23" s="54">
        <f t="shared" si="1"/>
        <v>1380</v>
      </c>
      <c r="E23" s="55">
        <f t="shared" si="1"/>
        <v>613</v>
      </c>
      <c r="F23" s="54">
        <f t="shared" si="1"/>
        <v>7018</v>
      </c>
      <c r="G23" s="55">
        <f t="shared" si="1"/>
        <v>3343</v>
      </c>
      <c r="H23" s="54">
        <f t="shared" si="1"/>
        <v>622</v>
      </c>
      <c r="I23" s="55">
        <f t="shared" si="1"/>
        <v>684</v>
      </c>
      <c r="J23" s="54">
        <f t="shared" si="1"/>
        <v>2079</v>
      </c>
      <c r="K23" s="55">
        <f t="shared" si="1"/>
        <v>208</v>
      </c>
      <c r="L23" s="54">
        <f t="shared" si="1"/>
        <v>293</v>
      </c>
      <c r="M23" s="56">
        <v>8.4975369458128078</v>
      </c>
      <c r="N23" s="44">
        <v>3.7746305418719213</v>
      </c>
      <c r="O23" s="43">
        <v>43.214285714285715</v>
      </c>
      <c r="P23" s="44">
        <v>20.584975369458128</v>
      </c>
      <c r="Q23" s="43">
        <v>3.8300492610837442</v>
      </c>
      <c r="R23" s="44">
        <v>4.2118226600985222</v>
      </c>
      <c r="S23" s="43">
        <v>12.801724137931034</v>
      </c>
      <c r="T23" s="44">
        <v>1.2807881773399015</v>
      </c>
      <c r="U23" s="45">
        <v>1.8041871921182266</v>
      </c>
      <c r="V23" s="32"/>
    </row>
    <row r="24" spans="2:22">
      <c r="B24" s="7" t="s">
        <v>18</v>
      </c>
      <c r="C24" s="57">
        <f t="shared" ref="C24:L24" si="2">SUM(C6:C21)</f>
        <v>21868</v>
      </c>
      <c r="D24" s="58">
        <f t="shared" si="2"/>
        <v>1693</v>
      </c>
      <c r="E24" s="59">
        <f t="shared" si="2"/>
        <v>799</v>
      </c>
      <c r="F24" s="58">
        <f t="shared" si="2"/>
        <v>9710</v>
      </c>
      <c r="G24" s="59">
        <f t="shared" si="2"/>
        <v>5462</v>
      </c>
      <c r="H24" s="58">
        <f t="shared" si="2"/>
        <v>664</v>
      </c>
      <c r="I24" s="59">
        <f t="shared" si="2"/>
        <v>787</v>
      </c>
      <c r="J24" s="58">
        <f t="shared" si="2"/>
        <v>2218</v>
      </c>
      <c r="K24" s="59">
        <f t="shared" si="2"/>
        <v>232</v>
      </c>
      <c r="L24" s="58">
        <f t="shared" si="2"/>
        <v>303</v>
      </c>
      <c r="M24" s="60">
        <v>7.741905981342601</v>
      </c>
      <c r="N24" s="61">
        <v>3.6537406255716118</v>
      </c>
      <c r="O24" s="62">
        <v>44.40278031827328</v>
      </c>
      <c r="P24" s="61">
        <v>24.977135540515821</v>
      </c>
      <c r="Q24" s="62">
        <v>3.0364002194988111</v>
      </c>
      <c r="R24" s="61">
        <v>3.5988659228095847</v>
      </c>
      <c r="S24" s="62">
        <v>10.142674227181271</v>
      </c>
      <c r="T24" s="61">
        <v>1.0609109200658497</v>
      </c>
      <c r="U24" s="63">
        <v>1.3855862447411744</v>
      </c>
      <c r="V24" s="32"/>
    </row>
    <row r="25" spans="2:22" ht="14.85" customHeight="1">
      <c r="B25" s="229" t="s">
        <v>32</v>
      </c>
      <c r="C25" s="229"/>
      <c r="D25" s="229"/>
      <c r="E25" s="229"/>
      <c r="F25" s="229"/>
      <c r="G25" s="229"/>
      <c r="H25" s="229"/>
      <c r="I25" s="229"/>
      <c r="J25" s="229"/>
      <c r="K25" s="229"/>
      <c r="L25" s="229"/>
      <c r="M25" s="229"/>
      <c r="N25" s="229"/>
      <c r="O25" s="229"/>
      <c r="P25" s="229"/>
      <c r="Q25" s="229"/>
      <c r="R25" s="229"/>
      <c r="S25" s="229"/>
      <c r="T25" s="229"/>
      <c r="U25" s="229"/>
    </row>
    <row r="26" spans="2:22" ht="16.350000000000001" customHeight="1">
      <c r="B26" s="217" t="s">
        <v>33</v>
      </c>
      <c r="C26" s="217"/>
      <c r="D26" s="217"/>
      <c r="E26" s="217"/>
      <c r="F26" s="217"/>
      <c r="G26" s="217"/>
      <c r="H26" s="217"/>
      <c r="I26" s="217"/>
      <c r="J26" s="217"/>
      <c r="K26" s="217"/>
      <c r="L26" s="217"/>
      <c r="M26" s="217"/>
      <c r="N26" s="217"/>
      <c r="O26" s="217"/>
      <c r="P26" s="217"/>
      <c r="Q26" s="217"/>
      <c r="R26" s="217"/>
      <c r="S26" s="217"/>
      <c r="T26" s="217"/>
      <c r="U26" s="217"/>
    </row>
    <row r="27" spans="2:22" ht="14.85" customHeight="1">
      <c r="B27" s="217" t="s">
        <v>34</v>
      </c>
      <c r="C27" s="217"/>
      <c r="D27" s="217"/>
      <c r="E27" s="217"/>
      <c r="F27" s="217"/>
      <c r="G27" s="217"/>
      <c r="H27" s="217"/>
      <c r="I27" s="217"/>
      <c r="J27" s="217"/>
      <c r="K27" s="217"/>
      <c r="L27" s="217"/>
      <c r="M27" s="217"/>
      <c r="N27" s="217"/>
      <c r="O27" s="217"/>
      <c r="P27" s="217"/>
      <c r="Q27" s="217"/>
      <c r="R27" s="217"/>
      <c r="S27" s="217"/>
      <c r="T27" s="217"/>
      <c r="U27" s="217"/>
    </row>
    <row r="28" spans="2:22" ht="14.85" customHeight="1">
      <c r="B28" s="217" t="s">
        <v>55</v>
      </c>
      <c r="C28" s="217"/>
      <c r="D28" s="217"/>
      <c r="E28" s="217"/>
      <c r="F28" s="217"/>
      <c r="G28" s="217"/>
      <c r="H28" s="217"/>
      <c r="I28" s="217"/>
      <c r="J28" s="217"/>
      <c r="K28" s="217"/>
      <c r="L28" s="217"/>
      <c r="M28" s="217"/>
      <c r="N28" s="217"/>
      <c r="O28" s="217"/>
      <c r="P28" s="217"/>
      <c r="Q28" s="217"/>
      <c r="R28" s="217"/>
      <c r="S28" s="217"/>
      <c r="T28" s="217"/>
      <c r="U28" s="217"/>
    </row>
    <row r="29" spans="2:22" ht="14.85" customHeight="1">
      <c r="B29" s="64"/>
      <c r="C29" s="64"/>
      <c r="D29" s="64"/>
      <c r="E29" s="64"/>
      <c r="F29" s="64"/>
      <c r="G29" s="64"/>
      <c r="H29" s="64"/>
      <c r="I29" s="64"/>
      <c r="J29" s="64"/>
      <c r="K29" s="64"/>
      <c r="L29" s="64"/>
      <c r="M29" s="64"/>
      <c r="N29" s="64"/>
      <c r="O29" s="64"/>
      <c r="P29" s="64"/>
      <c r="Q29" s="64"/>
      <c r="R29" s="64"/>
      <c r="S29" s="64"/>
      <c r="T29" s="64"/>
      <c r="U29" s="64"/>
    </row>
    <row r="30" spans="2:22" ht="14.85" customHeight="1">
      <c r="B30" s="64"/>
      <c r="C30" s="64"/>
      <c r="D30" s="64"/>
      <c r="E30" s="64"/>
      <c r="F30" s="64"/>
      <c r="G30" s="64"/>
      <c r="H30" s="64"/>
      <c r="I30" s="64"/>
      <c r="J30" s="64"/>
      <c r="K30" s="64"/>
      <c r="L30" s="64"/>
      <c r="M30" s="64"/>
      <c r="N30" s="64"/>
      <c r="O30" s="64"/>
      <c r="P30" s="64"/>
      <c r="Q30" s="64"/>
      <c r="R30" s="64"/>
      <c r="S30" s="64"/>
      <c r="T30" s="64"/>
      <c r="U30" s="64"/>
    </row>
  </sheetData>
  <mergeCells count="21">
    <mergeCell ref="B2:U2"/>
    <mergeCell ref="B3:B5"/>
    <mergeCell ref="B25:U25"/>
    <mergeCell ref="M3:N3"/>
    <mergeCell ref="O3:P3"/>
    <mergeCell ref="Q3:Q4"/>
    <mergeCell ref="R3:S3"/>
    <mergeCell ref="F3:G3"/>
    <mergeCell ref="H3:H4"/>
    <mergeCell ref="I3:J3"/>
    <mergeCell ref="K3:K4"/>
    <mergeCell ref="L3:L4"/>
    <mergeCell ref="B26:U26"/>
    <mergeCell ref="B27:U27"/>
    <mergeCell ref="B28:U28"/>
    <mergeCell ref="U3:U4"/>
    <mergeCell ref="C5:L5"/>
    <mergeCell ref="M5:U5"/>
    <mergeCell ref="T3:T4"/>
    <mergeCell ref="C3:C4"/>
    <mergeCell ref="D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22" sqref="O22"/>
    </sheetView>
  </sheetViews>
  <sheetFormatPr baseColWidth="10" defaultRowHeight="15.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election activeCell="H49" sqref="H49"/>
    </sheetView>
  </sheetViews>
  <sheetFormatPr baseColWidth="10" defaultRowHeight="15.6"/>
  <cols>
    <col min="1" max="1" width="26" customWidth="1"/>
    <col min="2" max="10" width="25.59765625" customWidth="1"/>
    <col min="11" max="18" width="15.59765625" customWidth="1"/>
  </cols>
  <sheetData>
    <row r="1" ht="34.35" customHeight="1"/>
    <row r="3" ht="29.1" customHeight="1"/>
    <row r="4" ht="32.1" customHeight="1"/>
    <row r="5" ht="19.35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Q55" sqref="Q55"/>
    </sheetView>
  </sheetViews>
  <sheetFormatPr baseColWidth="10" defaultRowHeight="15.6"/>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Q54" sqref="Q54"/>
    </sheetView>
  </sheetViews>
  <sheetFormatPr baseColWidth="10" defaultRowHeight="15.6"/>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6"/>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60" sqref="Q60"/>
    </sheetView>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BAFC54-6303-4A62-AFE2-260537A5CF38}">
  <ds:schemaRefs>
    <ds:schemaRef ds:uri="http://schemas.microsoft.com/sharepoint/v3/contenttype/forms"/>
  </ds:schemaRefs>
</ds:datastoreItem>
</file>

<file path=customXml/itemProps2.xml><?xml version="1.0" encoding="utf-8"?>
<ds:datastoreItem xmlns:ds="http://schemas.openxmlformats.org/officeDocument/2006/customXml" ds:itemID="{A7D7EDE9-66AA-4437-B1C3-7937A7D56634}">
  <ds:schemaRef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c36c42b8-7270-431b-8ac7-ff1b8da8aa77"/>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CD2571D4-B22A-44BA-9AB0-2C9A795B3BF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01.03.2023</vt:lpstr>
      <vt:lpstr>01.03.2022</vt:lpstr>
      <vt:lpstr>01.03.2021</vt:lpstr>
      <vt:lpstr>01.03.2020</vt:lpstr>
      <vt:lpstr>01.03.2019</vt:lpstr>
      <vt:lpstr>01.03.2018</vt:lpstr>
      <vt:lpstr>01.03.2017</vt:lpstr>
      <vt:lpstr>01.03.2016</vt:lpstr>
      <vt:lpstr>01.03.2015</vt:lpstr>
      <vt:lpstr>01.03.2014</vt:lpstr>
      <vt:lpstr>01.03.2013</vt:lpstr>
      <vt:lpstr>01.03.2012</vt:lpstr>
      <vt:lpstr>01.03.2011</vt:lpstr>
      <vt:lpstr>01.03.2010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