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mc:AlternateContent xmlns:mc="http://schemas.openxmlformats.org/markup-compatibility/2006">
    <mc:Choice Requires="x15">
      <x15ac:absPath xmlns:x15ac="http://schemas.microsoft.com/office/spreadsheetml/2010/11/ac" url="/Users/christianhegner/Downloads/"/>
    </mc:Choice>
  </mc:AlternateContent>
  <xr:revisionPtr revIDLastSave="0" documentId="8_{2E6CD47B-422F-E949-980E-94975C9BDD60}" xr6:coauthVersionLast="47" xr6:coauthVersionMax="47" xr10:uidLastSave="{00000000-0000-0000-0000-000000000000}"/>
  <bookViews>
    <workbookView xWindow="33600" yWindow="-5500" windowWidth="38640" windowHeight="22600" activeTab="14" xr2:uid="{00000000-000D-0000-FFFF-FFFF00000000}"/>
  </bookViews>
  <sheets>
    <sheet name="01.03.2020 Krippengruppen" sheetId="12" r:id="rId1"/>
    <sheet name="01.03.2019 Krippengruppen" sheetId="7" r:id="rId2"/>
    <sheet name="01.03.2018 Krippengruppen " sheetId="5" r:id="rId3"/>
    <sheet name="01.03.2017 Krippengruppen" sheetId="3" r:id="rId4"/>
    <sheet name="01.03.2016 Krippengruppen" sheetId="1" r:id="rId5"/>
    <sheet name="01.03.2020 Kindergartengruppen" sheetId="13" r:id="rId6"/>
    <sheet name="01.03.2019 Kindergartengruppen" sheetId="8" r:id="rId7"/>
    <sheet name="01.03.2018 Kindergartengruppen" sheetId="6" r:id="rId8"/>
    <sheet name="01.03.2017 Kindergartengruppen" sheetId="4" r:id="rId9"/>
    <sheet name="01.03.2016 Kindergartengruppen" sheetId="2" r:id="rId10"/>
    <sheet name="01.03.2020 KiGa (2 Jährige)" sheetId="14" r:id="rId11"/>
    <sheet name="01.03.2019 KiGa (2 Jährige)" sheetId="9" r:id="rId12"/>
    <sheet name="01.03.2020 U4" sheetId="15" r:id="rId13"/>
    <sheet name="01.03.2019 U4" sheetId="10" r:id="rId14"/>
    <sheet name="01.03.2020 altersübergreifend" sheetId="16" r:id="rId15"/>
    <sheet name="01.03.2019 altersübergreifend" sheetId="11" r:id="rId16"/>
  </sheets>
  <externalReferences>
    <externalReference r:id="rId17"/>
  </externalReferences>
  <definedNames>
    <definedName name="_tab27" localSheetId="9">[1]TAB16!#REF!</definedName>
    <definedName name="_tab27" localSheetId="4">[1]TAB16!#REF!</definedName>
    <definedName name="_tab27" localSheetId="8">[1]TAB16!#REF!</definedName>
    <definedName name="_tab27" localSheetId="3">[1]TAB16!#REF!</definedName>
    <definedName name="_tab27" localSheetId="7">[1]TAB16!#REF!</definedName>
    <definedName name="_tab27" localSheetId="2">[1]TAB16!#REF!</definedName>
    <definedName name="_tab27">[1]TAB16!#REF!</definedName>
    <definedName name="_tab28" localSheetId="9">[1]TAB16!#REF!</definedName>
    <definedName name="_tab28" localSheetId="4">[1]TAB16!#REF!</definedName>
    <definedName name="_tab28" localSheetId="8">[1]TAB16!#REF!</definedName>
    <definedName name="_tab28" localSheetId="3">[1]TAB16!#REF!</definedName>
    <definedName name="_tab28" localSheetId="7">[1]TAB16!#REF!</definedName>
    <definedName name="_tab28" localSheetId="2">[1]TAB16!#REF!</definedName>
    <definedName name="_tab28">[1]TAB16!#REF!</definedName>
    <definedName name="ddddd" localSheetId="8">#REF!</definedName>
    <definedName name="ddddd" localSheetId="7">#REF!</definedName>
    <definedName name="ddddd" localSheetId="2">#REF!</definedName>
    <definedName name="ddddd">#REF!</definedName>
    <definedName name="eerg" localSheetId="8">#REF!</definedName>
    <definedName name="eerg" localSheetId="7">#REF!</definedName>
    <definedName name="eerg" localSheetId="2">#REF!</definedName>
    <definedName name="eerg">#REF!</definedName>
    <definedName name="essen" localSheetId="9">#REF!</definedName>
    <definedName name="essen" localSheetId="4">#REF!</definedName>
    <definedName name="essen" localSheetId="8">#REF!</definedName>
    <definedName name="essen" localSheetId="3">#REF!</definedName>
    <definedName name="essen" localSheetId="7">#REF!</definedName>
    <definedName name="essen" localSheetId="2">#REF!</definedName>
    <definedName name="essen">#REF!</definedName>
    <definedName name="Halbjahr" localSheetId="9">#REF!</definedName>
    <definedName name="Halbjahr" localSheetId="4">#REF!</definedName>
    <definedName name="Halbjahr" localSheetId="8">#REF!</definedName>
    <definedName name="Halbjahr" localSheetId="3">#REF!</definedName>
    <definedName name="Halbjahr" localSheetId="7">#REF!</definedName>
    <definedName name="Halbjahr" localSheetId="2">#REF!</definedName>
    <definedName name="Halbjahr">#REF!</definedName>
    <definedName name="Halbjahr1b" localSheetId="9">#REF!</definedName>
    <definedName name="Halbjahr1b" localSheetId="4">#REF!</definedName>
    <definedName name="Halbjahr1b" localSheetId="8">#REF!</definedName>
    <definedName name="Halbjahr1b" localSheetId="3">#REF!</definedName>
    <definedName name="Halbjahr1b" localSheetId="7">#REF!</definedName>
    <definedName name="Halbjahr1b" localSheetId="2">#REF!</definedName>
    <definedName name="Halbjahr1b">#REF!</definedName>
    <definedName name="Jahr" localSheetId="9">#REF!</definedName>
    <definedName name="Jahr" localSheetId="4">#REF!</definedName>
    <definedName name="Jahr" localSheetId="8">#REF!</definedName>
    <definedName name="Jahr" localSheetId="3">#REF!</definedName>
    <definedName name="Jahr" localSheetId="7">#REF!</definedName>
    <definedName name="Jahr" localSheetId="2">#REF!</definedName>
    <definedName name="Jahr">#REF!</definedName>
    <definedName name="Jahr1b" localSheetId="9">#REF!</definedName>
    <definedName name="Jahr1b" localSheetId="4">#REF!</definedName>
    <definedName name="Jahr1b" localSheetId="8">#REF!</definedName>
    <definedName name="Jahr1b" localSheetId="3">#REF!</definedName>
    <definedName name="Jahr1b" localSheetId="7">#REF!</definedName>
    <definedName name="Jahr1b" localSheetId="2">#REF!</definedName>
    <definedName name="Jahr1b">#REF!</definedName>
    <definedName name="test" localSheetId="9">#REF!</definedName>
    <definedName name="test" localSheetId="4">#REF!</definedName>
    <definedName name="test" localSheetId="8">#REF!</definedName>
    <definedName name="test" localSheetId="3">#REF!</definedName>
    <definedName name="test" localSheetId="7">#REF!</definedName>
    <definedName name="test" localSheetId="2">#REF!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5" i="16" l="1"/>
  <c r="I25" i="16" s="1"/>
  <c r="F24" i="16"/>
  <c r="E24" i="16"/>
  <c r="D24" i="16"/>
  <c r="F23" i="16"/>
  <c r="E23" i="16"/>
  <c r="D23" i="16"/>
  <c r="C23" i="16" s="1"/>
  <c r="I23" i="16" s="1"/>
  <c r="I22" i="16"/>
  <c r="G22" i="16"/>
  <c r="I21" i="16"/>
  <c r="H21" i="16"/>
  <c r="G21" i="16"/>
  <c r="I19" i="16"/>
  <c r="G19" i="16"/>
  <c r="I18" i="16"/>
  <c r="H18" i="16"/>
  <c r="G18" i="16"/>
  <c r="I17" i="16"/>
  <c r="H17" i="16"/>
  <c r="G17" i="16"/>
  <c r="I16" i="16"/>
  <c r="H16" i="16"/>
  <c r="G16" i="16"/>
  <c r="I15" i="16"/>
  <c r="H15" i="16"/>
  <c r="G15" i="16"/>
  <c r="I13" i="16"/>
  <c r="H13" i="16"/>
  <c r="G13" i="16"/>
  <c r="I12" i="16"/>
  <c r="H12" i="16"/>
  <c r="G12" i="16"/>
  <c r="I11" i="16"/>
  <c r="H11" i="16"/>
  <c r="G11" i="16"/>
  <c r="I10" i="16"/>
  <c r="G10" i="16"/>
  <c r="I9" i="16"/>
  <c r="H9" i="16"/>
  <c r="G9" i="16"/>
  <c r="I8" i="16"/>
  <c r="H8" i="16"/>
  <c r="G8" i="16"/>
  <c r="I7" i="16"/>
  <c r="H7" i="16"/>
  <c r="G7" i="16"/>
  <c r="C25" i="15"/>
  <c r="I25" i="15" s="1"/>
  <c r="F24" i="15"/>
  <c r="I24" i="15" s="1"/>
  <c r="E24" i="15"/>
  <c r="H24" i="15" s="1"/>
  <c r="D24" i="15"/>
  <c r="G24" i="15" s="1"/>
  <c r="C24" i="15"/>
  <c r="F23" i="15"/>
  <c r="E23" i="15"/>
  <c r="H23" i="15" s="1"/>
  <c r="D23" i="15"/>
  <c r="C23" i="15"/>
  <c r="I22" i="15"/>
  <c r="G22" i="15"/>
  <c r="I21" i="15"/>
  <c r="H21" i="15"/>
  <c r="G21" i="15"/>
  <c r="I20" i="15"/>
  <c r="G20" i="15"/>
  <c r="I19" i="15"/>
  <c r="H19" i="15"/>
  <c r="G19" i="15"/>
  <c r="I18" i="15"/>
  <c r="H18" i="15"/>
  <c r="G18" i="15"/>
  <c r="I17" i="15"/>
  <c r="H17" i="15"/>
  <c r="G17" i="15"/>
  <c r="I16" i="15"/>
  <c r="H16" i="15"/>
  <c r="G16" i="15"/>
  <c r="I15" i="15"/>
  <c r="H15" i="15"/>
  <c r="G15" i="15"/>
  <c r="I14" i="15"/>
  <c r="G14" i="15"/>
  <c r="I13" i="15"/>
  <c r="H13" i="15"/>
  <c r="G13" i="15"/>
  <c r="I12" i="15"/>
  <c r="H12" i="15"/>
  <c r="G12" i="15"/>
  <c r="I11" i="15"/>
  <c r="H11" i="15"/>
  <c r="G11" i="15"/>
  <c r="I10" i="15"/>
  <c r="G10" i="15"/>
  <c r="I9" i="15"/>
  <c r="H9" i="15"/>
  <c r="G9" i="15"/>
  <c r="I8" i="15"/>
  <c r="H8" i="15"/>
  <c r="G8" i="15"/>
  <c r="I7" i="15"/>
  <c r="H7" i="15"/>
  <c r="G7" i="15"/>
  <c r="C25" i="14"/>
  <c r="G25" i="14" s="1"/>
  <c r="F24" i="14"/>
  <c r="E24" i="14"/>
  <c r="D24" i="14"/>
  <c r="F23" i="14"/>
  <c r="E23" i="14"/>
  <c r="D23" i="14"/>
  <c r="I21" i="14"/>
  <c r="H21" i="14"/>
  <c r="G21" i="14"/>
  <c r="I20" i="14"/>
  <c r="G20" i="14"/>
  <c r="I18" i="14"/>
  <c r="G18" i="14"/>
  <c r="I17" i="14"/>
  <c r="H17" i="14"/>
  <c r="G17" i="14"/>
  <c r="I16" i="14"/>
  <c r="H16" i="14"/>
  <c r="G16" i="14"/>
  <c r="I15" i="14"/>
  <c r="H15" i="14"/>
  <c r="G15" i="14"/>
  <c r="I13" i="14"/>
  <c r="H13" i="14"/>
  <c r="G13" i="14"/>
  <c r="I12" i="14"/>
  <c r="H12" i="14"/>
  <c r="G12" i="14"/>
  <c r="I10" i="14"/>
  <c r="G10" i="14"/>
  <c r="I9" i="14"/>
  <c r="H9" i="14"/>
  <c r="G9" i="14"/>
  <c r="I8" i="14"/>
  <c r="H8" i="14"/>
  <c r="G8" i="14"/>
  <c r="I7" i="14"/>
  <c r="H7" i="14"/>
  <c r="G7" i="14"/>
  <c r="F25" i="13"/>
  <c r="I25" i="13" s="1"/>
  <c r="E25" i="13"/>
  <c r="D25" i="13"/>
  <c r="C25" i="13"/>
  <c r="F24" i="13"/>
  <c r="E24" i="13"/>
  <c r="D24" i="13"/>
  <c r="C24" i="13"/>
  <c r="F23" i="13"/>
  <c r="E23" i="13"/>
  <c r="D23" i="13"/>
  <c r="G23" i="13" s="1"/>
  <c r="C23" i="13"/>
  <c r="I22" i="13"/>
  <c r="H22" i="13"/>
  <c r="G22" i="13"/>
  <c r="I21" i="13"/>
  <c r="H21" i="13"/>
  <c r="G21" i="13"/>
  <c r="I20" i="13"/>
  <c r="H20" i="13"/>
  <c r="G20" i="13"/>
  <c r="I19" i="13"/>
  <c r="H19" i="13"/>
  <c r="G19" i="13"/>
  <c r="I18" i="13"/>
  <c r="H18" i="13"/>
  <c r="G18" i="13"/>
  <c r="I17" i="13"/>
  <c r="H17" i="13"/>
  <c r="G17" i="13"/>
  <c r="I16" i="13"/>
  <c r="H16" i="13"/>
  <c r="G16" i="13"/>
  <c r="I15" i="13"/>
  <c r="H15" i="13"/>
  <c r="G15" i="13"/>
  <c r="I14" i="13"/>
  <c r="H14" i="13"/>
  <c r="G14" i="13"/>
  <c r="I13" i="13"/>
  <c r="H13" i="13"/>
  <c r="G13" i="13"/>
  <c r="I12" i="13"/>
  <c r="H12" i="13"/>
  <c r="G12" i="13"/>
  <c r="I11" i="13"/>
  <c r="H11" i="13"/>
  <c r="G11" i="13"/>
  <c r="I10" i="13"/>
  <c r="H10" i="13"/>
  <c r="G10" i="13"/>
  <c r="I9" i="13"/>
  <c r="H9" i="13"/>
  <c r="G9" i="13"/>
  <c r="I8" i="13"/>
  <c r="H8" i="13"/>
  <c r="G8" i="13"/>
  <c r="I7" i="13"/>
  <c r="H7" i="13"/>
  <c r="G7" i="13"/>
  <c r="F25" i="12"/>
  <c r="E25" i="12"/>
  <c r="D25" i="12"/>
  <c r="C25" i="12"/>
  <c r="F24" i="12"/>
  <c r="E24" i="12"/>
  <c r="D24" i="12"/>
  <c r="C24" i="12"/>
  <c r="F23" i="12"/>
  <c r="E23" i="12"/>
  <c r="D23" i="12"/>
  <c r="C23" i="12"/>
  <c r="I22" i="12"/>
  <c r="H22" i="12"/>
  <c r="G22" i="12"/>
  <c r="I21" i="12"/>
  <c r="H21" i="12"/>
  <c r="G21" i="12"/>
  <c r="I20" i="12"/>
  <c r="H20" i="12"/>
  <c r="G20" i="12"/>
  <c r="I19" i="12"/>
  <c r="H19" i="12"/>
  <c r="G19" i="12"/>
  <c r="I18" i="12"/>
  <c r="H18" i="12"/>
  <c r="G18" i="12"/>
  <c r="I17" i="12"/>
  <c r="H17" i="12"/>
  <c r="G17" i="12"/>
  <c r="I16" i="12"/>
  <c r="H16" i="12"/>
  <c r="G16" i="12"/>
  <c r="I15" i="12"/>
  <c r="H15" i="12"/>
  <c r="G15" i="12"/>
  <c r="I14" i="12"/>
  <c r="H14" i="12"/>
  <c r="G14" i="12"/>
  <c r="I13" i="12"/>
  <c r="H13" i="12"/>
  <c r="G13" i="12"/>
  <c r="I12" i="12"/>
  <c r="H12" i="12"/>
  <c r="G12" i="12"/>
  <c r="I11" i="12"/>
  <c r="H11" i="12"/>
  <c r="G11" i="12"/>
  <c r="I10" i="12"/>
  <c r="H10" i="12"/>
  <c r="G10" i="12"/>
  <c r="I9" i="12"/>
  <c r="H9" i="12"/>
  <c r="G9" i="12"/>
  <c r="I8" i="12"/>
  <c r="H8" i="12"/>
  <c r="G8" i="12"/>
  <c r="I7" i="12"/>
  <c r="H7" i="12"/>
  <c r="G7" i="12"/>
  <c r="H25" i="16" l="1"/>
  <c r="G25" i="12"/>
  <c r="I25" i="12"/>
  <c r="G23" i="15"/>
  <c r="H25" i="13"/>
  <c r="I23" i="12"/>
  <c r="H23" i="12"/>
  <c r="I24" i="12"/>
  <c r="I23" i="15"/>
  <c r="G25" i="13"/>
  <c r="I23" i="13"/>
  <c r="C24" i="16"/>
  <c r="G24" i="16" s="1"/>
  <c r="G24" i="12"/>
  <c r="I24" i="13"/>
  <c r="C24" i="14"/>
  <c r="G24" i="14" s="1"/>
  <c r="H25" i="14"/>
  <c r="G23" i="16"/>
  <c r="C23" i="14"/>
  <c r="H23" i="14" s="1"/>
  <c r="I25" i="14"/>
  <c r="H23" i="16"/>
  <c r="H24" i="12"/>
  <c r="H24" i="13"/>
  <c r="G24" i="13"/>
  <c r="G23" i="12"/>
  <c r="H25" i="12"/>
  <c r="H23" i="13"/>
  <c r="H24" i="16"/>
  <c r="I24" i="16"/>
  <c r="G25" i="16"/>
  <c r="G25" i="15"/>
  <c r="H25" i="15"/>
  <c r="I23" i="14"/>
  <c r="G23" i="14"/>
  <c r="I24" i="14" l="1"/>
  <c r="H24" i="14"/>
  <c r="D23" i="1"/>
  <c r="E23" i="1"/>
  <c r="F23" i="1"/>
  <c r="D24" i="1"/>
  <c r="E24" i="1"/>
  <c r="F24" i="1"/>
  <c r="C7" i="1"/>
  <c r="I7" i="1" s="1"/>
  <c r="C8" i="1"/>
  <c r="H8" i="1" s="1"/>
  <c r="C11" i="1"/>
  <c r="G11" i="1" s="1"/>
  <c r="C12" i="1"/>
  <c r="G12" i="1" s="1"/>
  <c r="C13" i="1"/>
  <c r="G13" i="1" s="1"/>
  <c r="C15" i="1"/>
  <c r="G15" i="1" s="1"/>
  <c r="C16" i="1"/>
  <c r="G16" i="1" s="1"/>
  <c r="C17" i="1"/>
  <c r="I17" i="1" s="1"/>
  <c r="C18" i="1"/>
  <c r="I18" i="1" s="1"/>
  <c r="C21" i="1"/>
  <c r="H21" i="1" s="1"/>
  <c r="C9" i="1"/>
  <c r="I9" i="1" s="1"/>
  <c r="C10" i="1"/>
  <c r="H10" i="1" s="1"/>
  <c r="C14" i="1"/>
  <c r="G14" i="1" s="1"/>
  <c r="C19" i="1"/>
  <c r="H19" i="1" s="1"/>
  <c r="C20" i="1"/>
  <c r="H20" i="1" s="1"/>
  <c r="C22" i="1"/>
  <c r="I22" i="1" s="1"/>
  <c r="G25" i="1"/>
  <c r="H25" i="1"/>
  <c r="I25" i="1"/>
  <c r="I19" i="1" l="1"/>
  <c r="G19" i="1"/>
  <c r="I14" i="1"/>
  <c r="G22" i="1"/>
  <c r="I10" i="1"/>
  <c r="H13" i="1"/>
  <c r="I15" i="1"/>
  <c r="H15" i="1"/>
  <c r="I13" i="1"/>
  <c r="G8" i="1"/>
  <c r="I20" i="1"/>
  <c r="H7" i="1"/>
  <c r="H16" i="1"/>
  <c r="I16" i="1"/>
  <c r="H11" i="1"/>
  <c r="I11" i="1"/>
  <c r="G20" i="1"/>
  <c r="I12" i="1"/>
  <c r="G10" i="1"/>
  <c r="C23" i="1"/>
  <c r="G23" i="1" s="1"/>
  <c r="H9" i="1"/>
  <c r="G9" i="1"/>
  <c r="C24" i="1"/>
  <c r="G24" i="1" s="1"/>
  <c r="H12" i="1"/>
  <c r="G7" i="1"/>
  <c r="G21" i="1"/>
  <c r="I8" i="1"/>
  <c r="I21" i="1"/>
  <c r="H17" i="1"/>
  <c r="G17" i="1"/>
  <c r="G18" i="1"/>
  <c r="H14" i="1"/>
  <c r="H18" i="1"/>
  <c r="H22" i="1"/>
  <c r="I23" i="1" l="1"/>
  <c r="H23" i="1"/>
  <c r="H24" i="1"/>
  <c r="I24" i="1"/>
</calcChain>
</file>

<file path=xl/sharedStrings.xml><?xml version="1.0" encoding="utf-8"?>
<sst xmlns="http://schemas.openxmlformats.org/spreadsheetml/2006/main" count="720" uniqueCount="98">
  <si>
    <t>Anzahl</t>
  </si>
  <si>
    <t>In %</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</si>
  <si>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</si>
  <si>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</si>
  <si>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</si>
  <si>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</si>
  <si>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</si>
  <si>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</si>
  <si>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</si>
  <si>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</si>
  <si>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</si>
  <si>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</si>
  <si>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</si>
  <si>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</si>
  <si>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</si>
  <si>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</si>
  <si>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</si>
  <si>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</si>
  <si>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Ostdeutschland (mit Berlin)</t>
  </si>
  <si>
    <t>Westdeutschland (ohne Berlin)</t>
  </si>
  <si>
    <t>Deutschland</t>
  </si>
  <si>
    <t>•"Krippengruppen": Dies sind alle Gruppen, in denen ausschließlich Kinder unter drei Jahren betreut werden.</t>
  </si>
  <si>
    <t>Die Zuordnung von Gruppen in Kindertageseinrichtungen zu einem bestimmten Gruppentyp wird nicht von den Einrichtungen selbst vorgenommen, sondern erfolgt im Rahmen der Auswertung der Daten der amtlichen Kinder- und Jugendhilfestatistik. Dabei erfolgt die Zuordnung primär anhand der Alterszusammensetzung der Kinder in der Gruppe.</t>
  </si>
  <si>
    <t>* Im hier ausgewiesenen Personalschlüssel werden nicht die im Rahmen der Statistik erfassten Zeitressourcen für Leitungsaufgaben berücksichtigt.</t>
  </si>
  <si>
    <t>** Ausgewiesen werden die Personalschlüssel für Krippengruppen, die sich wie folgt zusammensetzen:</t>
  </si>
  <si>
    <t>Quelle: FDZ der Statistischen Ämter des Bundes und der Länder, Kinder und tätige Personen in Tageseinrichtungen und in öffentlich geförderter Kindertagespflege, 2016; Berechnungen der Bertelsmann Stiftung, auf Grundlage der von der Arbeitsstelle Kinder- und Jugendhilfestatistik (AKJStat) entwickelten Methodik zur Berechnung des Personalschlüssels, 2017.</t>
  </si>
  <si>
    <t>unter 1:2,5</t>
  </si>
  <si>
    <t>Personalschlüssel in Krippengruppen von …</t>
  </si>
  <si>
    <t>1:2,5 bis unter 1:3,5</t>
  </si>
  <si>
    <t>1:3,5 und mehr</t>
  </si>
  <si>
    <t>Tab94_i9f_lm17: Verteilung der Personalschlüssel (ohne Leitungsstunden)* in Krippengruppen** nach Bundesländern am 01.03.2016 (Anzahl; Anteile in %)</t>
  </si>
  <si>
    <t>Tab94a_i9f_lm17: Verteilung der Personalschlüssel (ohne Leitungsstunden)* in Kindergartengruppen** nach Bundesländern am 01.03.2016 (Anzahl; Anteile in %)</t>
  </si>
  <si>
    <t>unter 1:7</t>
  </si>
  <si>
    <t>1:7 bis unter 1:8</t>
  </si>
  <si>
    <t>1:8 und mehr</t>
  </si>
  <si>
    <t>** Ausgewiesen werden die Personalschlüssel für Kindergartengruppen, die sich wie folgt zusammensetzen:</t>
  </si>
  <si>
    <t>„Kindergarten, Kinder ab drei Jahren bis Schuleintritt“: Dies sind alle Gruppen, in denen ausschließlich Kinder von drei Jahren bis zum Schuleintritt sind, also die klassischen Kindergartengruppen.</t>
  </si>
  <si>
    <t>Tab94_i9f_lm18: Verteilung der Personalschlüssel (ohne Leitungsstunden)* in Krippengruppen** nach Bundesländern am 01.03.2017 (Anzahl; Anteile in %)</t>
  </si>
  <si>
    <t>Tab94a_i9f_lm18: Verteilung der Personalschlüssel (ohne Leitungsstunden)* in Kindergartengruppen** nach Bundesländern am 01.03.2017 (Anzahl; Anteile in %)</t>
  </si>
  <si>
    <t>Tab94_i9f_lm19: Verteilung der Personalschlüssel (ohne Leitungsstunden)* in Krippengruppen** nach Bundesländern am 01.03.2018 (Anzahl; Anteile in %)</t>
  </si>
  <si>
    <t>Quelle: FDZ der Statistischen Ämter des Bundes und der Länder sowie statistisches Bundesamt, Kinder und tätige Personen in Tageseinrichtungen und in öffentlich geförderter Kindertagespflege, 2018; berechnet vom LG Empirische Bildungsforschung der FernUniversität in Hagen, 2019, auf Grundlage der von der Arbeitsstelle Kinder- und Jugendhilfestatistik (AKJStat) entwickelten Methodik zur Berechnung des Personalschlüssels.</t>
  </si>
  <si>
    <t>Tab94a_i9f_lm19: Verteilung der Personalschlüssel (ohne Leitungsstunden)* in Kindergartengruppen** nach Bundesländern am 01.03.2018 (Anzahl; Anteile in %)</t>
  </si>
  <si>
    <t>Gruppen, in denen Kinder mit einer (drohenden) Behinderung betreut werden, werden in der Berechnung nicht berücksichtigt.</t>
  </si>
  <si>
    <t>Tab94_i9f_lm20: Verteilung der Personalschlüssel (ohne Leitungsstunden)* in Krippengruppen** nach Bundesländern am 01.03.2019 (Anzahl; Anteil in %)</t>
  </si>
  <si>
    <t>„Krippengruppe“: Dies sind alle Gruppen, in denen ausschließlich Kinder unter drei Jahren betreut werden.</t>
  </si>
  <si>
    <t>Quelle: FDZ der Statistischen Ämter des Bundes und der Länder sowie Statistisches Bundesamt, Kinder und tätige Personen in Tageseinrichtungen und in öffentlich geförderter Kindertagespflege, 2019; berechnet vom LG Empirische Bildungsforschung der FernUniversität in Hagen, 2020, auf Grundlage der von der Arbeitsstelle Kinder- und Jugendhilfestatistik (AKJStat) entwickelten Methodik zur Berechnung des Personalschlüssels.</t>
  </si>
  <si>
    <t>Tab94a_i9f_lm20: Verteilung der Personalschlüssel (ohne Leitungsstunden)* in Kindergartengruppen** nach Bundesländern am 01.03.2019 (Anzahl; Anteil in %)</t>
  </si>
  <si>
    <t>Gruppen insgesamt</t>
  </si>
  <si>
    <t>Tab94b_i9f_lm20: Verteilung der Personalschlüssel (ohne Leitungsstunden)* in Kindergartengruppen, für 2-Jährige geöffnet** nach Bundesländern am 01.03.2019 (Anzahl; Anteil in %)</t>
  </si>
  <si>
    <t>unter 1:4,4</t>
  </si>
  <si>
    <t>1:4,4 bis unter 1:5,4</t>
  </si>
  <si>
    <t>1:5,4 und mehr</t>
  </si>
  <si>
    <t>x</t>
  </si>
  <si>
    <t>x Wert unterliegt der Geheimhaltung</t>
  </si>
  <si>
    <t>** Ausgewiesen werden die Personalschlüssel für Kindergartengruppen, für 2-Jährige geöffnet, die sich wie folgt zusammensetzen:</t>
  </si>
  <si>
    <t>„Für 2-Jährige geöffnete Kindergartengruppe“: Dies sind Gruppen mit 15 und mehr Kindern, in denen neben Kindern ab einem Alter von 3 Jahren bis zum Schulbesuch auch bis zu fünf 2-jährige Kinder betreut werden.</t>
  </si>
  <si>
    <t>Tab94c_i9f_lm20: Verteilung der Personalschlüssel (ohne Leitungsstunden)* in Gruppen mit Kindern unter 4 Jahren** nach Bundesländern am 01.03.2019 (Anzahl; Anteil in %)</t>
  </si>
  <si>
    <t>** Ausgewiesen werden die Personalschlüssel für Gruppen mit Kindern unter 4 Jahren, die sich wie folgt zusammensetzen:</t>
  </si>
  <si>
    <t>„Gruppe mit Kindern unter 4 Jahren“: Dies sind alle Gruppen, die nicht den Krippengruppen zugeordnet wurden und in denen ausschließlich Kinder unter 4 Jahren sind.</t>
  </si>
  <si>
    <t>Tab94d_i9f_lm20: Verteilung der Personalschlüssel (ohne Leitungsstunden)* in altersübergreifenden Gruppen** nach Bundesländern am 01.03.2019 (Anzahl; Anteil in %)</t>
  </si>
  <si>
    <t>unter 1:3,25</t>
  </si>
  <si>
    <t>1:3,25 bis unter 1:4,25</t>
  </si>
  <si>
    <t>1:4,25 und mehr</t>
  </si>
  <si>
    <t>** Ausgewiesen werden die Personalschlüssel für altersübergreifende Gruppen, die sich wie folgt zusammensetzen:</t>
  </si>
  <si>
    <t>„Altersübergreifende Gruppe“: Hierunter fallen diejenigen Gruppen, die nicht den vorangegangenen Gruppentypen zugeordnet wurden. Diese Gruppe setzt sich aus altersgruppenübergreifenden Gruppen mit Kindern von 0 Jahren bis zum Schuleintritt und altersgruppenübergreifenden Gruppen mit Schulkindern zusammen. Sprachlich exakt müsste diese Gruppenform „altersgruppenübergreifende Gruppen“ heißen. Unberücksichtigt bleiben Gruppen, in denen nur Schulkinder sind.</t>
  </si>
  <si>
    <t>Bundesland</t>
  </si>
  <si>
    <t>Quelle: FDZ der Statistischen Ämter des Bundes und der Länder, Kinder und tätige Personen in Tageseinrichtungen und in öffentlich geförderter Kindertagespflege, 2017; Berechnungen der Bertelsmann Stiftung, auf Grundlage der von der Arbeitsstelle Kinder- und Jugendhilfestatistik (AKJStat) entwickelten Methodik zur Berechnung des Personalschlüssels, 2018.</t>
  </si>
  <si>
    <t>Tab94_i9f_lm21: Verteilung der Personalschlüssel (ohne Leitungsstunden)* in Krippengruppen** in den Bundesländern am 01.03.2020 (Anzahl; Anteil in %)</t>
  </si>
  <si>
    <t>Personalschlüssel in Krippengruppen** von</t>
  </si>
  <si>
    <t>Quelle: FDZ der Statistischen Ämter des Bundes und der Länder sowie Statistisches Bundesamt, Kinder und tätige Personen in Tageseinrichtungen und in öffentlich geförderter Kindertagespflege, 2020; berechnet vom LG Empirische Bildungsforschung der FernUniversität in Hagen, 2021, auf Grundlage der von der Arbeitsstelle Kinder- und Jugendhilfestatistik (AKJStat) entwickelten Methodik zur Berechnung des Personalschlüssels.</t>
  </si>
  <si>
    <t>Tab94a_i9f_lm21: Verteilung der Personalschlüssel (ohne Leitungsstunden)* in Kindergartengruppen** in den Bundesländern am 01.03.2020 (Anzahl; Anteil in %)</t>
  </si>
  <si>
    <t>Personalschlüssel in Kindergartengruppen** von</t>
  </si>
  <si>
    <t>Tab94b_i9f_lm21: Verteilung der Personalschlüssel (ohne Leitungsstunden)* in Kindergartengruppen, für 2-Jährige geöffnet** in den Bundesländern am 01.03.2020 (Anzahl; Anteil in %)</t>
  </si>
  <si>
    <t>Personalschlüssel in Kindergartengruppen, für 2-Jährige geöffnet** von</t>
  </si>
  <si>
    <t>Ostdeutschland (mit Berlin)***</t>
  </si>
  <si>
    <t>x Wert unterliegt nach Angabe des Statistischen Bundesamtes der Geheimhaltung</t>
  </si>
  <si>
    <t>Tab94c_i9f_lm21: Verteilung der Personalschlüssel (ohne Leitungsstunden)* in Gruppen mit Kindern unter 4 Jahren** in den Bundesländern am 01.03.2020 (Anzahl; Anteil in %)</t>
  </si>
  <si>
    <t>Personalschlüssel in Gruppen mit Kindern unter 4 Jahren** von</t>
  </si>
  <si>
    <t>Tab94d_i9f_lm21: Verteilung der Personalschlüssel (ohne Leitungsstunden)* in altersübergreifenden Gruppen** in den Bundesländern am 01.03.2020 (Anzahl; Anteil in %)</t>
  </si>
  <si>
    <t>Personalschlüssel in altersübergreifenden Gruppen** von</t>
  </si>
  <si>
    <t>Nordrhein-Westfalen***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</si>
  <si>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</si>
  <si>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Brandenburg***</t>
  </si>
  <si>
    <t>Nordrhein-Westfalen*****</t>
  </si>
  <si>
    <t>Saarland***</t>
  </si>
  <si>
    <t>Sachsen-Anhalt***</t>
  </si>
  <si>
    <t>Ostdeutschland (mit Berlin)***/****</t>
  </si>
  <si>
    <t>Westdeutschland (ohne Berlin)***/****</t>
  </si>
  <si>
    <t>*** Die Kategorie "unter 1:4,4" unterliegt in Brandenburg, Saarland und Sachsen-Anhalt der Geheimhaltung und wird zur Kategorie "1:4,4 bis unter 1:5,4" des jeweiligen Bundeslandes hinzugefügt.</t>
  </si>
  <si>
    <t>**** Exklusive der Werte, die nach Angabe des Statistischen Bundesamtes der Geheimhaltung unterliegen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</si>
  <si>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</si>
  <si>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Mecklenburg-Vorpommern***</t>
  </si>
  <si>
    <t>Nordrhein-Westfalen****</t>
  </si>
  <si>
    <t>Thüringen***</t>
  </si>
  <si>
    <t>*** Die Kategorie "unter 1:2,5" unterliegt in Brandenburg, Mecklenburg-Vorpommern, Sachsen-Anhalt und Thüringen der Geheimhaltung und wird zur Kategorie "1:2,5 bis unter 1:3,5" des jeweiligen Bundeslandes hinzugefügt.</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</si>
  <si>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</si>
  <si>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Sachsen***</t>
  </si>
  <si>
    <t>*** Die Kategorie "unter 1:3,25" unterliegt in Brandenburg, Sachsen und Thüringen der Geheimhaltung und wird zur Kategorie "1:3,25 bis unter 1:4,25" des jeweiligen Bundeslandes hinzugefügt.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</si>
</sst>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4" formatCode="_-* #,##0.00\ &quot;€&quot;_-;\-* #,##0.00\ &quot;€&quot;_-;_-* &quot;-&quot;??\ &quot;€&quot;_-;_-@_-"/>
    <numFmt numFmtId="164" formatCode="_-* #,##0\ _€_-;\-* #,##0\ _€_-;_-* &quot;-&quot;\ _€_-;_-@_-"/>
    <numFmt numFmtId="165" formatCode="_-* #,##0.00\ _€_-;\-* #,##0.00\ _€_-;_-* &quot;-&quot;??\ _€_-;_-@_-"/>
    <numFmt numFmtId="166" formatCode="0.0"/>
    <numFmt numFmtId="167" formatCode="@\ *."/>
    <numFmt numFmtId="168" formatCode="0.0_)"/>
    <numFmt numFmtId="169" formatCode="\ @\ *."/>
    <numFmt numFmtId="170" formatCode="\+#\ ###\ ##0;\-\ #\ ###\ ##0;\-"/>
    <numFmt numFmtId="171" formatCode="* &quot;[&quot;#0&quot;]&quot;"/>
    <numFmt numFmtId="172" formatCode="##\ ##"/>
    <numFmt numFmtId="173" formatCode="*+\ #\ ###\ ###\ ##0.0;\-\ #\ ###\ ###\ ##0.0;* &quot;&quot;\-&quot;&quot;"/>
    <numFmt numFmtId="174" formatCode="##\ ##\ #"/>
    <numFmt numFmtId="175" formatCode="##\ ##\ ##"/>
    <numFmt numFmtId="176" formatCode="\+\ #\ ###\ ###\ ##0.0;\-\ #\ ###\ ###\ ##0.0;* &quot;&quot;\-&quot;&quot;"/>
    <numFmt numFmtId="177" formatCode="* &quot;[&quot;#0\ \ &quot;]&quot;"/>
    <numFmt numFmtId="178" formatCode="##\ ###\ ##0"/>
    <numFmt numFmtId="179" formatCode="##\ ##\ ##\ ###"/>
    <numFmt numFmtId="180" formatCode="#\ ###\ ###"/>
    <numFmt numFmtId="181" formatCode="#\ ###\ ##0.0;\-\ #\ ###\ ##0.0;\-"/>
    <numFmt numFmtId="182" formatCode="\ #\ ###\ ###\ ##0\ \ ;\ \–###\ ###\ ##0\ \ ;\ * \–\ \ ;\ * @\ \ "/>
    <numFmt numFmtId="183" formatCode="_(* #,##0_);_(* \(#,##0\);_(* &quot;-&quot;_);_(@_)"/>
    <numFmt numFmtId="184" formatCode="_(* #,##0.00_);_(* \(#,##0.00\);_(* &quot;-&quot;??_);_(@_)"/>
    <numFmt numFmtId="185" formatCode="_(&quot;$&quot;* #,##0_);_(&quot;$&quot;* \(#,##0\);_(&quot;$&quot;* &quot;-&quot;_);_(@_)"/>
    <numFmt numFmtId="186" formatCode="_(&quot;$&quot;* #,##0.00_);_(&quot;$&quot;* \(#,##0.00\);_(&quot;$&quot;* &quot;-&quot;??_);_(@_)"/>
    <numFmt numFmtId="187" formatCode="_(&quot;€&quot;* #,##0.00_);_(&quot;€&quot;* \(#,##0.00\);_(&quot;€&quot;* &quot;-&quot;??_);_(@_)"/>
    <numFmt numFmtId="188" formatCode="_([$€]* #,##0.00_);_([$€]* \(#,##0.00\);_([$€]* &quot;-&quot;??_);_(@_)"/>
    <numFmt numFmtId="189" formatCode="_-* #,##0.00\ _D_M_-;\-* #,##0.00\ _D_M_-;_-* &quot;-&quot;??\ _D_M_-;_-@_-"/>
    <numFmt numFmtId="190" formatCode="#,##0.0"/>
    <numFmt numFmtId="191" formatCode="#\ ###\ ##0;\-#\ ###\ ##0;\-;@"/>
    <numFmt numFmtId="192" formatCode="General_)"/>
    <numFmt numFmtId="193" formatCode="###\ ###\ ###\ \ ;\-###\ ###\ ###\ \ ;\-\ \ ;@\ *."/>
    <numFmt numFmtId="194" formatCode="mm/dd/yyyy\ hh:mm:ss"/>
  </numFmts>
  <fonts count="12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8"/>
      <name val="Arial"/>
      <family val="2"/>
    </font>
    <font>
      <sz val="10"/>
      <name val="Arial"/>
      <family val="2"/>
    </font>
    <font>
      <sz val="12"/>
      <color indexed="8"/>
      <name val="Arial"/>
      <family val="2"/>
    </font>
    <font>
      <sz val="10"/>
      <color theme="1"/>
      <name val="MetaNormalLF-Roman"/>
      <family val="2"/>
    </font>
    <font>
      <sz val="11"/>
      <color indexed="8"/>
      <name val="Calibri"/>
      <family val="2"/>
    </font>
    <font>
      <sz val="8"/>
      <name val="Times New Roman"/>
      <family val="1"/>
    </font>
    <font>
      <sz val="12"/>
      <color indexed="9"/>
      <name val="Arial"/>
      <family val="2"/>
    </font>
    <font>
      <sz val="9"/>
      <color theme="0"/>
      <name val="MetaNormalLF-Roman"/>
      <family val="2"/>
    </font>
    <font>
      <sz val="11"/>
      <color indexed="9"/>
      <name val="Calibri"/>
      <family val="2"/>
    </font>
    <font>
      <b/>
      <sz val="12"/>
      <color indexed="63"/>
      <name val="Arial"/>
      <family val="2"/>
    </font>
    <font>
      <b/>
      <sz val="9"/>
      <color rgb="FF3F3F3F"/>
      <name val="MetaNormalLF-Roman"/>
      <family val="2"/>
    </font>
    <font>
      <b/>
      <sz val="11"/>
      <color indexed="63"/>
      <name val="Calibri"/>
      <family val="2"/>
    </font>
    <font>
      <sz val="7"/>
      <name val="Arial"/>
      <family val="2"/>
    </font>
    <font>
      <b/>
      <sz val="12"/>
      <color indexed="52"/>
      <name val="Arial"/>
      <family val="2"/>
    </font>
    <font>
      <b/>
      <sz val="9"/>
      <color rgb="FFFA7D00"/>
      <name val="MetaNormalLF-Roman"/>
      <family val="2"/>
    </font>
    <font>
      <b/>
      <sz val="11"/>
      <color indexed="10"/>
      <name val="Calibri"/>
      <family val="2"/>
    </font>
    <font>
      <u/>
      <sz val="11"/>
      <color rgb="FF800080"/>
      <name val="Calibri"/>
      <family val="2"/>
      <scheme val="minor"/>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theme="1"/>
      <name val="Arial"/>
      <family val="2"/>
    </font>
    <font>
      <sz val="10"/>
      <color indexed="8"/>
      <name val="Arial"/>
      <family val="2"/>
    </font>
    <font>
      <sz val="10"/>
      <color indexed="8"/>
      <name val="MS Sans Serif"/>
      <family val="2"/>
    </font>
    <font>
      <b/>
      <sz val="10"/>
      <name val="Arial"/>
      <family val="2"/>
    </font>
    <font>
      <sz val="12"/>
      <color indexed="62"/>
      <name val="Arial"/>
      <family val="2"/>
    </font>
    <font>
      <sz val="9"/>
      <color rgb="FF3F3F76"/>
      <name val="MetaNormalLF-Roman"/>
      <family val="2"/>
    </font>
    <font>
      <sz val="11"/>
      <color indexed="62"/>
      <name val="Calibri"/>
      <family val="2"/>
    </font>
    <font>
      <b/>
      <sz val="12"/>
      <color indexed="8"/>
      <name val="Arial"/>
      <family val="2"/>
    </font>
    <font>
      <b/>
      <sz val="9"/>
      <color theme="1"/>
      <name val="MetaNormalLF-Roman"/>
      <family val="2"/>
    </font>
    <font>
      <b/>
      <sz val="11"/>
      <color indexed="8"/>
      <name val="Calibri"/>
      <family val="2"/>
    </font>
    <font>
      <i/>
      <sz val="12"/>
      <color indexed="23"/>
      <name val="Arial"/>
      <family val="2"/>
    </font>
    <font>
      <i/>
      <sz val="9"/>
      <color rgb="FF7F7F7F"/>
      <name val="MetaNormalLF-Roman"/>
      <family val="2"/>
    </font>
    <font>
      <i/>
      <sz val="11"/>
      <color indexed="23"/>
      <name val="Calibri"/>
      <family val="2"/>
    </font>
    <font>
      <sz val="8"/>
      <color indexed="8"/>
      <name val="Arial"/>
      <family val="2"/>
    </font>
    <font>
      <b/>
      <sz val="8"/>
      <color indexed="8"/>
      <name val="MS Sans Serif"/>
      <family val="2"/>
    </font>
    <font>
      <sz val="12"/>
      <color indexed="17"/>
      <name val="Arial"/>
      <family val="2"/>
    </font>
    <font>
      <sz val="9"/>
      <color rgb="FF006100"/>
      <name val="MetaNormalLF-Roman"/>
      <family val="2"/>
    </font>
    <font>
      <sz val="11"/>
      <color indexed="17"/>
      <name val="Calibri"/>
      <family val="2"/>
    </font>
    <font>
      <u/>
      <sz val="10"/>
      <color indexed="12"/>
      <name val="Helvetica-Narrow"/>
    </font>
    <font>
      <u/>
      <sz val="10"/>
      <color indexed="12"/>
      <name val="Helvetica-Narrow"/>
      <family val="2"/>
    </font>
    <font>
      <u/>
      <sz val="10"/>
      <color indexed="12"/>
      <name val="MS Sans Serif"/>
      <family val="2"/>
    </font>
    <font>
      <u/>
      <sz val="9"/>
      <color theme="10"/>
      <name val="Century Gothic"/>
      <family val="2"/>
    </font>
    <font>
      <u/>
      <sz val="10"/>
      <color indexed="12"/>
      <name val="Arial"/>
      <family val="2"/>
    </font>
    <font>
      <u/>
      <sz val="10"/>
      <color indexed="12"/>
      <name val="MetaNormalLF-Roman"/>
      <family val="2"/>
    </font>
    <font>
      <u/>
      <sz val="10"/>
      <color indexed="12"/>
      <name val="Courier"/>
      <family val="3"/>
    </font>
    <font>
      <u/>
      <sz val="11"/>
      <color theme="10"/>
      <name val="Calibri"/>
      <family val="2"/>
    </font>
    <font>
      <sz val="12"/>
      <color indexed="12"/>
      <name val="MetaNormalLF-Roman"/>
      <family val="2"/>
    </font>
    <font>
      <u/>
      <sz val="12"/>
      <color indexed="12"/>
      <name val="MetaNormalLF-Roman"/>
      <family val="2"/>
    </font>
    <font>
      <u/>
      <sz val="11"/>
      <color theme="10"/>
      <name val="Calibri"/>
      <family val="2"/>
      <scheme val="minor"/>
    </font>
    <font>
      <u/>
      <sz val="10"/>
      <color theme="10"/>
      <name val="Arial"/>
      <family val="2"/>
    </font>
    <font>
      <u/>
      <sz val="11"/>
      <color rgb="FF0000FF"/>
      <name val="Calibri"/>
      <family val="2"/>
      <scheme val="minor"/>
    </font>
    <font>
      <u/>
      <sz val="8"/>
      <color indexed="12"/>
      <name val="Tahoma"/>
      <family val="2"/>
    </font>
    <font>
      <sz val="9"/>
      <color indexed="8"/>
      <name val="Verdana"/>
      <family val="2"/>
    </font>
    <font>
      <sz val="12"/>
      <name val="Arial"/>
      <family val="2"/>
    </font>
    <font>
      <sz val="12"/>
      <color indexed="60"/>
      <name val="Arial"/>
      <family val="2"/>
    </font>
    <font>
      <sz val="9"/>
      <color rgb="FF9C6500"/>
      <name val="MetaNormalLF-Roman"/>
      <family val="2"/>
    </font>
    <font>
      <sz val="11"/>
      <color indexed="19"/>
      <name val="Calibri"/>
      <family val="2"/>
    </font>
    <font>
      <sz val="9"/>
      <color indexed="60"/>
      <name val="Century Gothic"/>
      <family val="2"/>
    </font>
    <font>
      <sz val="6"/>
      <name val="Arial"/>
      <family val="2"/>
    </font>
    <font>
      <sz val="9"/>
      <color theme="1"/>
      <name val="Verdana"/>
      <family val="2"/>
    </font>
    <font>
      <sz val="10"/>
      <name val="MetaNormalLF-Roman"/>
    </font>
    <font>
      <sz val="10"/>
      <name val="MetaNormalLF-Roman"/>
      <family val="2"/>
    </font>
    <font>
      <sz val="10"/>
      <color indexed="8"/>
      <name val="MetaNormalLF-Roman"/>
      <family val="2"/>
    </font>
    <font>
      <sz val="10"/>
      <name val="NewCenturySchlbk"/>
    </font>
    <font>
      <sz val="10"/>
      <name val="NewCenturySchlbk"/>
      <family val="1"/>
    </font>
    <font>
      <sz val="9"/>
      <color theme="1"/>
      <name val="Arial"/>
      <family val="2"/>
    </font>
    <font>
      <b/>
      <u/>
      <sz val="10"/>
      <color indexed="8"/>
      <name val="MS Sans Serif"/>
      <family val="2"/>
    </font>
    <font>
      <b/>
      <sz val="8.5"/>
      <color indexed="8"/>
      <name val="MS Sans Serif"/>
      <family val="2"/>
    </font>
    <font>
      <sz val="8"/>
      <color indexed="8"/>
      <name val="MS Sans Serif"/>
      <family val="2"/>
    </font>
    <font>
      <sz val="12"/>
      <color indexed="20"/>
      <name val="Arial"/>
      <family val="2"/>
    </font>
    <font>
      <sz val="9"/>
      <color rgb="FF9C0006"/>
      <name val="MetaNormalLF-Roman"/>
      <family val="2"/>
    </font>
    <font>
      <sz val="11"/>
      <color indexed="20"/>
      <name val="Calibri"/>
      <family val="2"/>
    </font>
    <font>
      <sz val="12"/>
      <name val="MetaNormalLF-Roman"/>
      <family val="2"/>
    </font>
    <font>
      <sz val="11"/>
      <color indexed="8"/>
      <name val="Calibri"/>
      <family val="2"/>
      <scheme val="minor"/>
    </font>
    <font>
      <sz val="9"/>
      <color theme="1"/>
      <name val="Century Gothic"/>
      <family val="2"/>
    </font>
    <font>
      <sz val="12"/>
      <name val="MetaNormalLF-Roman"/>
    </font>
    <font>
      <sz val="10"/>
      <name val="Helvetica-Narrow"/>
    </font>
    <font>
      <sz val="10"/>
      <name val="Helvetica-Narrow"/>
      <family val="2"/>
    </font>
    <font>
      <sz val="10"/>
      <name val="Arial MT"/>
    </font>
    <font>
      <sz val="12"/>
      <name val="Arial MT"/>
    </font>
    <font>
      <b/>
      <sz val="8"/>
      <name val="Arial"/>
      <family val="2"/>
    </font>
    <font>
      <sz val="7.5"/>
      <name val="Arial"/>
      <family val="2"/>
    </font>
    <font>
      <b/>
      <sz val="15"/>
      <color indexed="56"/>
      <name val="Arial"/>
      <family val="2"/>
    </font>
    <font>
      <b/>
      <sz val="15"/>
      <color indexed="62"/>
      <name val="Calibri"/>
      <family val="2"/>
    </font>
    <font>
      <b/>
      <sz val="13"/>
      <color indexed="56"/>
      <name val="Arial"/>
      <family val="2"/>
    </font>
    <font>
      <b/>
      <sz val="13"/>
      <color indexed="62"/>
      <name val="Calibri"/>
      <family val="2"/>
    </font>
    <font>
      <b/>
      <sz val="11"/>
      <color indexed="56"/>
      <name val="Arial"/>
      <family val="2"/>
    </font>
    <font>
      <b/>
      <sz val="11"/>
      <color indexed="62"/>
      <name val="Calibri"/>
      <family val="2"/>
    </font>
    <font>
      <b/>
      <sz val="18"/>
      <color indexed="56"/>
      <name val="Cambria"/>
      <family val="2"/>
    </font>
    <font>
      <b/>
      <sz val="18"/>
      <color indexed="62"/>
      <name val="Cambria"/>
      <family val="2"/>
    </font>
    <font>
      <sz val="12"/>
      <color indexed="52"/>
      <name val="Arial"/>
      <family val="2"/>
    </font>
    <font>
      <sz val="9"/>
      <color rgb="FFFA7D00"/>
      <name val="MetaNormalLF-Roman"/>
      <family val="2"/>
    </font>
    <font>
      <sz val="11"/>
      <color indexed="10"/>
      <name val="Calibri"/>
      <family val="2"/>
    </font>
    <font>
      <sz val="12"/>
      <color indexed="10"/>
      <name val="Arial"/>
      <family val="2"/>
    </font>
    <font>
      <sz val="9"/>
      <color rgb="FFFF0000"/>
      <name val="MetaNormalLF-Roman"/>
      <family val="2"/>
    </font>
    <font>
      <b/>
      <sz val="12"/>
      <color indexed="9"/>
      <name val="Arial"/>
      <family val="2"/>
    </font>
    <font>
      <b/>
      <sz val="9"/>
      <color theme="0"/>
      <name val="MetaNormalLF-Roman"/>
      <family val="2"/>
    </font>
    <font>
      <b/>
      <sz val="11"/>
      <color indexed="9"/>
      <name val="Calibri"/>
      <family val="2"/>
    </font>
    <font>
      <b/>
      <sz val="11"/>
      <name val="Calibri"/>
      <family val="2"/>
      <scheme val="minor"/>
    </font>
    <font>
      <i/>
      <sz val="11"/>
      <color theme="1"/>
      <name val="Calibri"/>
      <family val="2"/>
      <scheme val="minor"/>
    </font>
    <font>
      <b/>
      <sz val="14"/>
      <color theme="1"/>
      <name val="Calibri"/>
      <family val="2"/>
      <scheme val="minor"/>
    </font>
    <font>
      <b/>
      <sz val="12"/>
      <color rgb="FFC00000"/>
      <name val="Calibri"/>
      <family val="2"/>
      <scheme val="minor"/>
    </font>
    <font>
      <u/>
      <sz val="12"/>
      <color theme="10"/>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63"/>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55"/>
      </patternFill>
    </fill>
    <fill>
      <patternFill patternType="solid">
        <fgColor theme="0" tint="-4.9989318521683403E-2"/>
        <bgColor indexed="64"/>
      </patternFill>
    </fill>
    <fill>
      <patternFill patternType="solid">
        <fgColor rgb="FFDDD9C4"/>
        <bgColor indexed="64"/>
      </patternFill>
    </fill>
    <fill>
      <patternFill patternType="solid">
        <fgColor rgb="FFDAEEF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auto="1"/>
      </left>
      <right style="double">
        <color auto="1"/>
      </right>
      <top style="double">
        <color auto="1"/>
      </top>
      <bottom style="double">
        <color auto="1"/>
      </bottom>
      <diagonal/>
    </border>
    <border>
      <left/>
      <right/>
      <top style="medium">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right/>
      <top style="thin">
        <color indexed="62"/>
      </top>
      <bottom style="double">
        <color indexed="62"/>
      </bottom>
      <diagonal/>
    </border>
    <border>
      <left/>
      <right/>
      <top style="thin">
        <color indexed="56"/>
      </top>
      <bottom style="double">
        <color indexed="56"/>
      </bottom>
      <diagonal/>
    </border>
    <border>
      <left style="medium">
        <color auto="1"/>
      </left>
      <right style="medium">
        <color auto="1"/>
      </right>
      <top style="medium">
        <color auto="1"/>
      </top>
      <bottom/>
      <diagonal/>
    </border>
    <border>
      <left style="thin">
        <color indexed="22"/>
      </left>
      <right style="thin">
        <color indexed="22"/>
      </right>
      <top style="thin">
        <color indexed="22"/>
      </top>
      <bottom style="thin">
        <color indexed="2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thin">
        <color indexed="64"/>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s>
  <cellStyleXfs count="3813">
    <xf numFmtId="0" fontId="0" fillId="0" borderId="0"/>
    <xf numFmtId="167" fontId="18" fillId="0" borderId="0"/>
    <xf numFmtId="49" fontId="18" fillId="0" borderId="0"/>
    <xf numFmtId="168" fontId="19" fillId="0" borderId="0">
      <alignment horizontal="center"/>
    </xf>
    <xf numFmtId="169" fontId="18" fillId="0" borderId="0"/>
    <xf numFmtId="0" fontId="20"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20" fillId="35" borderId="0" applyNumberFormat="0" applyBorder="0" applyAlignment="0" applyProtection="0"/>
    <xf numFmtId="0" fontId="21" fillId="35" borderId="0" applyNumberFormat="0" applyBorder="0" applyAlignment="0" applyProtection="0"/>
    <xf numFmtId="0" fontId="1" fillId="1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1" fillId="35"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21" fillId="35" borderId="0" applyNumberFormat="0" applyBorder="0" applyAlignment="0" applyProtection="0"/>
    <xf numFmtId="0" fontId="1" fillId="14" borderId="0" applyNumberFormat="0" applyBorder="0" applyAlignment="0" applyProtection="0"/>
    <xf numFmtId="0" fontId="20"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14" borderId="0" applyNumberFormat="0" applyBorder="0" applyAlignment="0" applyProtection="0"/>
    <xf numFmtId="0" fontId="1" fillId="14" borderId="0" applyNumberFormat="0" applyBorder="0" applyAlignment="0" applyProtection="0"/>
    <xf numFmtId="0" fontId="20" fillId="37" borderId="0" applyNumberFormat="0" applyBorder="0" applyAlignment="0" applyProtection="0"/>
    <xf numFmtId="0" fontId="21" fillId="37" borderId="0" applyNumberFormat="0" applyBorder="0" applyAlignment="0" applyProtection="0"/>
    <xf numFmtId="0" fontId="1" fillId="1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1" fillId="37"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21" fillId="37" borderId="0" applyNumberFormat="0" applyBorder="0" applyAlignment="0" applyProtection="0"/>
    <xf numFmtId="0" fontId="1" fillId="18" borderId="0" applyNumberFormat="0" applyBorder="0" applyAlignment="0" applyProtection="0"/>
    <xf numFmtId="0" fontId="20"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18"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22"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21" fillId="26" borderId="0" applyNumberFormat="0" applyBorder="0" applyAlignment="0" applyProtection="0"/>
    <xf numFmtId="0" fontId="1" fillId="26"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1" fillId="26" borderId="0" applyNumberFormat="0" applyBorder="0" applyAlignment="0" applyProtection="0"/>
    <xf numFmtId="0" fontId="1" fillId="26" borderId="0" applyNumberFormat="0" applyBorder="0" applyAlignment="0" applyProtection="0"/>
    <xf numFmtId="0" fontId="20" fillId="41" borderId="0" applyNumberFormat="0" applyBorder="0" applyAlignment="0" applyProtection="0"/>
    <xf numFmtId="0" fontId="21" fillId="26" borderId="0" applyNumberFormat="0" applyBorder="0" applyAlignment="0" applyProtection="0"/>
    <xf numFmtId="0" fontId="1" fillId="26" borderId="0" applyNumberFormat="0" applyBorder="0" applyAlignment="0" applyProtection="0"/>
    <xf numFmtId="0" fontId="20"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26" borderId="0" applyNumberFormat="0" applyBorder="0" applyAlignment="0" applyProtection="0"/>
    <xf numFmtId="0" fontId="1" fillId="26" borderId="0" applyNumberFormat="0" applyBorder="0" applyAlignment="0" applyProtection="0"/>
    <xf numFmtId="0" fontId="20" fillId="40" borderId="0" applyNumberFormat="0" applyBorder="0" applyAlignment="0" applyProtection="0"/>
    <xf numFmtId="0" fontId="2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1" fillId="30" borderId="0" applyNumberFormat="0" applyBorder="0" applyAlignment="0" applyProtection="0"/>
    <xf numFmtId="0" fontId="1" fillId="30" borderId="0" applyNumberFormat="0" applyBorder="0" applyAlignment="0" applyProtection="0"/>
    <xf numFmtId="0" fontId="20" fillId="40" borderId="0" applyNumberFormat="0" applyBorder="0" applyAlignment="0" applyProtection="0"/>
    <xf numFmtId="0" fontId="21" fillId="30" borderId="0" applyNumberFormat="0" applyBorder="0" applyAlignment="0" applyProtection="0"/>
    <xf numFmtId="0" fontId="1" fillId="30" borderId="0" applyNumberFormat="0" applyBorder="0" applyAlignment="0" applyProtection="0"/>
    <xf numFmtId="0" fontId="20"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30" borderId="0" applyNumberFormat="0" applyBorder="0" applyAlignment="0" applyProtection="0"/>
    <xf numFmtId="0" fontId="1" fillId="3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170" fontId="19" fillId="0" borderId="0"/>
    <xf numFmtId="171" fontId="19" fillId="0" borderId="0"/>
    <xf numFmtId="172" fontId="23" fillId="0" borderId="18">
      <alignment horizontal="left"/>
    </xf>
    <xf numFmtId="172" fontId="23" fillId="0" borderId="18">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8">
      <alignment horizontal="left"/>
    </xf>
    <xf numFmtId="172" fontId="23" fillId="0" borderId="19">
      <alignment horizontal="left"/>
    </xf>
    <xf numFmtId="172" fontId="23" fillId="0" borderId="19">
      <alignment horizontal="left"/>
    </xf>
    <xf numFmtId="172" fontId="23" fillId="0" borderId="18">
      <alignment horizontal="left"/>
    </xf>
    <xf numFmtId="172" fontId="23" fillId="0" borderId="18">
      <alignment horizontal="left"/>
    </xf>
    <xf numFmtId="172" fontId="23" fillId="0" borderId="19">
      <alignment horizontal="left"/>
    </xf>
    <xf numFmtId="172" fontId="23" fillId="0" borderId="19">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9">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8">
      <alignment horizontal="left"/>
    </xf>
    <xf numFmtId="172" fontId="23" fillId="0" borderId="19">
      <alignment horizontal="left"/>
    </xf>
    <xf numFmtId="172" fontId="23" fillId="0" borderId="19">
      <alignment horizontal="left"/>
    </xf>
    <xf numFmtId="172" fontId="23" fillId="0" borderId="18">
      <alignment horizontal="left"/>
    </xf>
    <xf numFmtId="0" fontId="20" fillId="34"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20" fillId="34"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20"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20" fillId="36"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0" fontId="20" fillId="36"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0" fontId="20"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0" fontId="20" fillId="42" borderId="0" applyNumberFormat="0" applyBorder="0" applyAlignment="0" applyProtection="0"/>
    <xf numFmtId="0" fontId="21" fillId="42" borderId="0" applyNumberFormat="0" applyBorder="0" applyAlignment="0" applyProtection="0"/>
    <xf numFmtId="0" fontId="1" fillId="19"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1" fillId="42" borderId="0" applyNumberFormat="0" applyBorder="0" applyAlignment="0" applyProtection="0"/>
    <xf numFmtId="0" fontId="1" fillId="19" borderId="0" applyNumberFormat="0" applyBorder="0" applyAlignment="0" applyProtection="0"/>
    <xf numFmtId="0" fontId="20" fillId="42" borderId="0" applyNumberFormat="0" applyBorder="0" applyAlignment="0" applyProtection="0"/>
    <xf numFmtId="0" fontId="21" fillId="42" borderId="0" applyNumberFormat="0" applyBorder="0" applyAlignment="0" applyProtection="0"/>
    <xf numFmtId="0" fontId="1" fillId="19" borderId="0" applyNumberFormat="0" applyBorder="0" applyAlignment="0" applyProtection="0"/>
    <xf numFmtId="0" fontId="20"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0" fontId="20" fillId="39"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0" fontId="20" fillId="34"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0" fontId="20" fillId="34"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0" fontId="20"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0" fontId="20" fillId="44"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0" fontId="20" fillId="44"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0" fontId="20"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173" fontId="19" fillId="0" borderId="0"/>
    <xf numFmtId="174" fontId="23" fillId="0" borderId="18">
      <alignment horizontal="left"/>
    </xf>
    <xf numFmtId="174" fontId="23" fillId="0" borderId="18">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8">
      <alignment horizontal="left"/>
    </xf>
    <xf numFmtId="174" fontId="23" fillId="0" borderId="19">
      <alignment horizontal="left"/>
    </xf>
    <xf numFmtId="174" fontId="23" fillId="0" borderId="19">
      <alignment horizontal="left"/>
    </xf>
    <xf numFmtId="174" fontId="23" fillId="0" borderId="18">
      <alignment horizontal="left"/>
    </xf>
    <xf numFmtId="174" fontId="23" fillId="0" borderId="18">
      <alignment horizontal="left"/>
    </xf>
    <xf numFmtId="174" fontId="23" fillId="0" borderId="19">
      <alignment horizontal="left"/>
    </xf>
    <xf numFmtId="174" fontId="23" fillId="0" borderId="19">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9">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8">
      <alignment horizontal="left"/>
    </xf>
    <xf numFmtId="174" fontId="23" fillId="0" borderId="19">
      <alignment horizontal="left"/>
    </xf>
    <xf numFmtId="174" fontId="23" fillId="0" borderId="19">
      <alignment horizontal="left"/>
    </xf>
    <xf numFmtId="174" fontId="23" fillId="0" borderId="18">
      <alignment horizontal="left"/>
    </xf>
    <xf numFmtId="175" fontId="23" fillId="0" borderId="18">
      <alignment horizontal="left"/>
    </xf>
    <xf numFmtId="175" fontId="23" fillId="0" borderId="18">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8">
      <alignment horizontal="left"/>
    </xf>
    <xf numFmtId="175" fontId="23" fillId="0" borderId="19">
      <alignment horizontal="left"/>
    </xf>
    <xf numFmtId="175" fontId="23" fillId="0" borderId="19">
      <alignment horizontal="left"/>
    </xf>
    <xf numFmtId="175" fontId="23" fillId="0" borderId="18">
      <alignment horizontal="left"/>
    </xf>
    <xf numFmtId="175" fontId="23" fillId="0" borderId="18">
      <alignment horizontal="left"/>
    </xf>
    <xf numFmtId="175" fontId="23" fillId="0" borderId="19">
      <alignment horizontal="left"/>
    </xf>
    <xf numFmtId="175" fontId="23" fillId="0" borderId="19">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9">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8">
      <alignment horizontal="left"/>
    </xf>
    <xf numFmtId="175" fontId="23" fillId="0" borderId="19">
      <alignment horizontal="left"/>
    </xf>
    <xf numFmtId="175" fontId="23" fillId="0" borderId="19">
      <alignment horizontal="left"/>
    </xf>
    <xf numFmtId="175" fontId="23" fillId="0" borderId="18">
      <alignment horizontal="left"/>
    </xf>
    <xf numFmtId="0" fontId="24" fillId="45" borderId="0" applyNumberFormat="0" applyBorder="0" applyAlignment="0" applyProtection="0"/>
    <xf numFmtId="0" fontId="25" fillId="12" borderId="0" applyNumberFormat="0" applyBorder="0" applyAlignment="0" applyProtection="0"/>
    <xf numFmtId="0" fontId="16" fillId="12"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16" fillId="12"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16" fillId="12" borderId="0" applyNumberFormat="0" applyBorder="0" applyAlignment="0" applyProtection="0"/>
    <xf numFmtId="0" fontId="24" fillId="36" borderId="0" applyNumberFormat="0" applyBorder="0" applyAlignment="0" applyProtection="0"/>
    <xf numFmtId="0" fontId="25" fillId="16" borderId="0" applyNumberFormat="0" applyBorder="0" applyAlignment="0" applyProtection="0"/>
    <xf numFmtId="0" fontId="16" fillId="1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16" fillId="1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16" fillId="16" borderId="0" applyNumberFormat="0" applyBorder="0" applyAlignment="0" applyProtection="0"/>
    <xf numFmtId="0" fontId="24" fillId="42" borderId="0" applyNumberFormat="0" applyBorder="0" applyAlignment="0" applyProtection="0"/>
    <xf numFmtId="0" fontId="25" fillId="42" borderId="0" applyNumberFormat="0" applyBorder="0" applyAlignment="0" applyProtection="0"/>
    <xf numFmtId="0" fontId="16" fillId="20"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16" fillId="20"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16" fillId="20" borderId="0" applyNumberFormat="0" applyBorder="0" applyAlignment="0" applyProtection="0"/>
    <xf numFmtId="0" fontId="24" fillId="47" borderId="0" applyNumberFormat="0" applyBorder="0" applyAlignment="0" applyProtection="0"/>
    <xf numFmtId="0" fontId="25" fillId="47" borderId="0" applyNumberFormat="0" applyBorder="0" applyAlignment="0" applyProtection="0"/>
    <xf numFmtId="0" fontId="16" fillId="2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16" fillId="24"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6" fillId="24" borderId="0" applyNumberFormat="0" applyBorder="0" applyAlignment="0" applyProtection="0"/>
    <xf numFmtId="0" fontId="24" fillId="48" borderId="0" applyNumberFormat="0" applyBorder="0" applyAlignment="0" applyProtection="0"/>
    <xf numFmtId="0" fontId="25" fillId="28" borderId="0" applyNumberFormat="0" applyBorder="0" applyAlignment="0" applyProtection="0"/>
    <xf numFmtId="0" fontId="16" fillId="28"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16" fillId="2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6" fillId="28" borderId="0" applyNumberFormat="0" applyBorder="0" applyAlignment="0" applyProtection="0"/>
    <xf numFmtId="0" fontId="24" fillId="49" borderId="0" applyNumberFormat="0" applyBorder="0" applyAlignment="0" applyProtection="0"/>
    <xf numFmtId="0" fontId="25" fillId="49" borderId="0" applyNumberFormat="0" applyBorder="0" applyAlignment="0" applyProtection="0"/>
    <xf numFmtId="0" fontId="16" fillId="32"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16" fillId="32"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16" fillId="32" borderId="0" applyNumberFormat="0" applyBorder="0" applyAlignment="0" applyProtection="0"/>
    <xf numFmtId="0" fontId="26" fillId="45" borderId="0" applyNumberFormat="0" applyBorder="0" applyAlignment="0" applyProtection="0"/>
    <xf numFmtId="0" fontId="26" fillId="48" borderId="0" applyNumberFormat="0" applyBorder="0" applyAlignment="0" applyProtection="0"/>
    <xf numFmtId="0" fontId="26" fillId="4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42" borderId="0" applyNumberFormat="0" applyBorder="0" applyAlignment="0" applyProtection="0"/>
    <xf numFmtId="0" fontId="26" fillId="47" borderId="0" applyNumberFormat="0" applyBorder="0" applyAlignment="0" applyProtection="0"/>
    <xf numFmtId="0" fontId="26" fillId="50"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0" borderId="0" applyNumberFormat="0" applyBorder="0" applyAlignment="0" applyProtection="0"/>
    <xf numFmtId="0" fontId="26" fillId="49" borderId="0" applyNumberFormat="0" applyBorder="0" applyAlignment="0" applyProtection="0"/>
    <xf numFmtId="0" fontId="26" fillId="36" borderId="0" applyNumberFormat="0" applyBorder="0" applyAlignment="0" applyProtection="0"/>
    <xf numFmtId="0" fontId="26" fillId="49" borderId="0" applyNumberFormat="0" applyBorder="0" applyAlignment="0" applyProtection="0"/>
    <xf numFmtId="176" fontId="19" fillId="0" borderId="0">
      <alignment horizontal="center"/>
    </xf>
    <xf numFmtId="177" fontId="19" fillId="0" borderId="0">
      <alignment horizontal="center"/>
    </xf>
    <xf numFmtId="178" fontId="19" fillId="0" borderId="0">
      <alignment horizontal="center"/>
    </xf>
    <xf numFmtId="179" fontId="23" fillId="0" borderId="18">
      <alignment horizontal="left"/>
    </xf>
    <xf numFmtId="179" fontId="23" fillId="0" borderId="18">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8">
      <alignment horizontal="left"/>
    </xf>
    <xf numFmtId="179" fontId="23" fillId="0" borderId="19">
      <alignment horizontal="left"/>
    </xf>
    <xf numFmtId="179" fontId="23" fillId="0" borderId="19">
      <alignment horizontal="left"/>
    </xf>
    <xf numFmtId="179" fontId="23" fillId="0" borderId="18">
      <alignment horizontal="left"/>
    </xf>
    <xf numFmtId="179" fontId="23" fillId="0" borderId="18">
      <alignment horizontal="left"/>
    </xf>
    <xf numFmtId="179" fontId="23" fillId="0" borderId="19">
      <alignment horizontal="left"/>
    </xf>
    <xf numFmtId="179" fontId="23" fillId="0" borderId="19">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9">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8">
      <alignment horizontal="left"/>
    </xf>
    <xf numFmtId="179" fontId="23" fillId="0" borderId="19">
      <alignment horizontal="left"/>
    </xf>
    <xf numFmtId="179" fontId="23" fillId="0" borderId="19">
      <alignment horizontal="left"/>
    </xf>
    <xf numFmtId="179" fontId="23" fillId="0" borderId="18">
      <alignment horizontal="left"/>
    </xf>
    <xf numFmtId="180" fontId="19" fillId="0" borderId="0">
      <alignment horizontal="center"/>
    </xf>
    <xf numFmtId="181" fontId="19" fillId="0" borderId="0">
      <alignment horizontal="center"/>
    </xf>
    <xf numFmtId="0" fontId="24" fillId="51" borderId="0" applyNumberFormat="0" applyBorder="0" applyAlignment="0" applyProtection="0"/>
    <xf numFmtId="0" fontId="25" fillId="9" borderId="0" applyNumberFormat="0" applyBorder="0" applyAlignment="0" applyProtection="0"/>
    <xf numFmtId="0" fontId="16" fillId="9" borderId="0" applyNumberFormat="0" applyBorder="0" applyAlignment="0" applyProtection="0"/>
    <xf numFmtId="0" fontId="26" fillId="52" borderId="0" applyNumberFormat="0" applyBorder="0" applyAlignment="0" applyProtection="0"/>
    <xf numFmtId="0" fontId="16" fillId="9" borderId="0" applyNumberFormat="0" applyBorder="0" applyAlignment="0" applyProtection="0"/>
    <xf numFmtId="0" fontId="24" fillId="53" borderId="0" applyNumberFormat="0" applyBorder="0" applyAlignment="0" applyProtection="0"/>
    <xf numFmtId="0" fontId="25" fillId="13" borderId="0" applyNumberFormat="0" applyBorder="0" applyAlignment="0" applyProtection="0"/>
    <xf numFmtId="0" fontId="16" fillId="13" borderId="0" applyNumberFormat="0" applyBorder="0" applyAlignment="0" applyProtection="0"/>
    <xf numFmtId="0" fontId="26" fillId="46" borderId="0" applyNumberFormat="0" applyBorder="0" applyAlignment="0" applyProtection="0"/>
    <xf numFmtId="0" fontId="16" fillId="13" borderId="0" applyNumberFormat="0" applyBorder="0" applyAlignment="0" applyProtection="0"/>
    <xf numFmtId="0" fontId="24" fillId="54" borderId="0" applyNumberFormat="0" applyBorder="0" applyAlignment="0" applyProtection="0"/>
    <xf numFmtId="0" fontId="25" fillId="17" borderId="0" applyNumberFormat="0" applyBorder="0" applyAlignment="0" applyProtection="0"/>
    <xf numFmtId="0" fontId="16" fillId="17" borderId="0" applyNumberFormat="0" applyBorder="0" applyAlignment="0" applyProtection="0"/>
    <xf numFmtId="0" fontId="26" fillId="44" borderId="0" applyNumberFormat="0" applyBorder="0" applyAlignment="0" applyProtection="0"/>
    <xf numFmtId="0" fontId="16" fillId="17" borderId="0" applyNumberFormat="0" applyBorder="0" applyAlignment="0" applyProtection="0"/>
    <xf numFmtId="0" fontId="24" fillId="47" borderId="0" applyNumberFormat="0" applyBorder="0" applyAlignment="0" applyProtection="0"/>
    <xf numFmtId="0" fontId="25" fillId="21" borderId="0" applyNumberFormat="0" applyBorder="0" applyAlignment="0" applyProtection="0"/>
    <xf numFmtId="0" fontId="16" fillId="21" borderId="0" applyNumberFormat="0" applyBorder="0" applyAlignment="0" applyProtection="0"/>
    <xf numFmtId="0" fontId="26" fillId="55" borderId="0" applyNumberFormat="0" applyBorder="0" applyAlignment="0" applyProtection="0"/>
    <xf numFmtId="0" fontId="16" fillId="21" borderId="0" applyNumberFormat="0" applyBorder="0" applyAlignment="0" applyProtection="0"/>
    <xf numFmtId="0" fontId="24" fillId="48" borderId="0" applyNumberFormat="0" applyBorder="0" applyAlignment="0" applyProtection="0"/>
    <xf numFmtId="0" fontId="25" fillId="25" borderId="0" applyNumberFormat="0" applyBorder="0" applyAlignment="0" applyProtection="0"/>
    <xf numFmtId="0" fontId="16" fillId="25" borderId="0" applyNumberFormat="0" applyBorder="0" applyAlignment="0" applyProtection="0"/>
    <xf numFmtId="0" fontId="26" fillId="48" borderId="0" applyNumberFormat="0" applyBorder="0" applyAlignment="0" applyProtection="0"/>
    <xf numFmtId="0" fontId="16" fillId="25" borderId="0" applyNumberFormat="0" applyBorder="0" applyAlignment="0" applyProtection="0"/>
    <xf numFmtId="0" fontId="24" fillId="46" borderId="0" applyNumberFormat="0" applyBorder="0" applyAlignment="0" applyProtection="0"/>
    <xf numFmtId="0" fontId="25" fillId="29" borderId="0" applyNumberFormat="0" applyBorder="0" applyAlignment="0" applyProtection="0"/>
    <xf numFmtId="0" fontId="16" fillId="29" borderId="0" applyNumberFormat="0" applyBorder="0" applyAlignment="0" applyProtection="0"/>
    <xf numFmtId="0" fontId="26" fillId="53" borderId="0" applyNumberFormat="0" applyBorder="0" applyAlignment="0" applyProtection="0"/>
    <xf numFmtId="0" fontId="16" fillId="29" borderId="0" applyNumberFormat="0" applyBorder="0" applyAlignment="0" applyProtection="0"/>
    <xf numFmtId="0" fontId="27" fillId="50" borderId="20" applyNumberFormat="0" applyAlignment="0" applyProtection="0"/>
    <xf numFmtId="0" fontId="28" fillId="6" borderId="5"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27" fillId="50" borderId="20" applyNumberFormat="0" applyAlignment="0" applyProtection="0"/>
    <xf numFmtId="0" fontId="9" fillId="6" borderId="5" applyNumberFormat="0" applyAlignment="0" applyProtection="0"/>
    <xf numFmtId="0" fontId="29" fillId="56" borderId="20" applyNumberFormat="0" applyAlignment="0" applyProtection="0"/>
    <xf numFmtId="0" fontId="29" fillId="56" borderId="20" applyNumberFormat="0" applyAlignment="0" applyProtection="0"/>
    <xf numFmtId="0" fontId="29" fillId="56" borderId="20" applyNumberFormat="0" applyAlignment="0" applyProtection="0"/>
    <xf numFmtId="0" fontId="29" fillId="56" borderId="20" applyNumberFormat="0" applyAlignment="0" applyProtection="0"/>
    <xf numFmtId="0" fontId="29" fillId="56" borderId="20" applyNumberFormat="0" applyAlignment="0" applyProtection="0"/>
    <xf numFmtId="0" fontId="9" fillId="6" borderId="5" applyNumberFormat="0" applyAlignment="0" applyProtection="0"/>
    <xf numFmtId="0" fontId="6" fillId="3" borderId="0" applyNumberFormat="0" applyBorder="0" applyAlignment="0" applyProtection="0"/>
    <xf numFmtId="182" fontId="30" fillId="0" borderId="0">
      <alignment horizontal="right"/>
    </xf>
    <xf numFmtId="0" fontId="31" fillId="50" borderId="21" applyNumberFormat="0" applyAlignment="0" applyProtection="0"/>
    <xf numFmtId="0" fontId="32" fillId="6" borderId="4"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31" fillId="50" borderId="21" applyNumberFormat="0" applyAlignment="0" applyProtection="0"/>
    <xf numFmtId="0" fontId="10" fillId="6" borderId="4" applyNumberFormat="0" applyAlignment="0" applyProtection="0"/>
    <xf numFmtId="0" fontId="33" fillId="56" borderId="21" applyNumberFormat="0" applyAlignment="0" applyProtection="0"/>
    <xf numFmtId="0" fontId="33" fillId="56" borderId="21" applyNumberFormat="0" applyAlignment="0" applyProtection="0"/>
    <xf numFmtId="0" fontId="33" fillId="56" borderId="21" applyNumberFormat="0" applyAlignment="0" applyProtection="0"/>
    <xf numFmtId="0" fontId="33" fillId="56" borderId="21" applyNumberFormat="0" applyAlignment="0" applyProtection="0"/>
    <xf numFmtId="0" fontId="33" fillId="56" borderId="21" applyNumberFormat="0" applyAlignment="0" applyProtection="0"/>
    <xf numFmtId="0" fontId="10" fillId="6" borderId="4" applyNumberFormat="0" applyAlignment="0" applyProtection="0"/>
    <xf numFmtId="0" fontId="34" fillId="0" borderId="0" applyNumberFormat="0" applyFill="0" applyBorder="0" applyAlignment="0" applyProtection="0"/>
    <xf numFmtId="0" fontId="18" fillId="57" borderId="22"/>
    <xf numFmtId="0" fontId="18" fillId="0" borderId="18"/>
    <xf numFmtId="0" fontId="35" fillId="58" borderId="0">
      <alignment horizontal="center"/>
    </xf>
    <xf numFmtId="0" fontId="36" fillId="58" borderId="0">
      <alignment horizontal="center" vertical="center"/>
    </xf>
    <xf numFmtId="0" fontId="19" fillId="59" borderId="0">
      <alignment horizontal="center" wrapText="1"/>
    </xf>
    <xf numFmtId="0" fontId="19" fillId="59" borderId="0">
      <alignment horizontal="center" wrapText="1"/>
    </xf>
    <xf numFmtId="0" fontId="19" fillId="59" borderId="0">
      <alignment horizontal="center" wrapText="1"/>
    </xf>
    <xf numFmtId="0" fontId="19" fillId="59" borderId="0">
      <alignment horizontal="center" wrapText="1"/>
    </xf>
    <xf numFmtId="0" fontId="37" fillId="58" borderId="0">
      <alignment horizontal="center"/>
    </xf>
    <xf numFmtId="183" fontId="38" fillId="0" borderId="0" applyFont="0" applyFill="0" applyBorder="0" applyAlignment="0" applyProtection="0"/>
    <xf numFmtId="165" fontId="39"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86" fontId="38" fillId="0" borderId="0" applyFont="0" applyFill="0" applyBorder="0" applyAlignment="0" applyProtection="0"/>
    <xf numFmtId="0" fontId="41" fillId="60" borderId="22" applyBorder="0">
      <protection locked="0"/>
    </xf>
    <xf numFmtId="183" fontId="19" fillId="0" borderId="0" applyFont="0" applyFill="0" applyBorder="0" applyAlignment="0" applyProtection="0"/>
    <xf numFmtId="164"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1" fillId="0" borderId="0" applyFont="0" applyFill="0" applyBorder="0" applyAlignment="0" applyProtection="0"/>
    <xf numFmtId="0" fontId="42" fillId="0" borderId="23" applyAlignment="0"/>
    <xf numFmtId="0" fontId="42" fillId="0" borderId="24"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2" fillId="0" borderId="25" applyAlignment="0">
      <alignment horizontal="left"/>
    </xf>
    <xf numFmtId="0" fontId="43" fillId="40" borderId="21" applyNumberFormat="0" applyAlignment="0" applyProtection="0"/>
    <xf numFmtId="0" fontId="44" fillId="5" borderId="4"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43" fillId="40" borderId="21" applyNumberFormat="0" applyAlignment="0" applyProtection="0"/>
    <xf numFmtId="0" fontId="8" fillId="5" borderId="4" applyNumberFormat="0" applyAlignment="0" applyProtection="0"/>
    <xf numFmtId="0" fontId="45" fillId="43" borderId="21" applyNumberFormat="0" applyAlignment="0" applyProtection="0"/>
    <xf numFmtId="0" fontId="45" fillId="43" borderId="21" applyNumberFormat="0" applyAlignment="0" applyProtection="0"/>
    <xf numFmtId="0" fontId="45" fillId="43" borderId="21" applyNumberFormat="0" applyAlignment="0" applyProtection="0"/>
    <xf numFmtId="0" fontId="45" fillId="43" borderId="21" applyNumberFormat="0" applyAlignment="0" applyProtection="0"/>
    <xf numFmtId="0" fontId="45" fillId="43" borderId="21" applyNumberFormat="0" applyAlignment="0" applyProtection="0"/>
    <xf numFmtId="0" fontId="8" fillId="5" borderId="4" applyNumberFormat="0" applyAlignment="0" applyProtection="0"/>
    <xf numFmtId="0" fontId="46" fillId="0" borderId="26" applyNumberFormat="0" applyFill="0" applyAlignment="0" applyProtection="0"/>
    <xf numFmtId="0" fontId="47" fillId="0" borderId="9"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15" fillId="0" borderId="9"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15" fillId="0" borderId="9"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14" fillId="0" borderId="0" applyNumberFormat="0" applyFill="0" applyBorder="0" applyAlignment="0" applyProtection="0"/>
    <xf numFmtId="0" fontId="51" fillId="0" borderId="0" applyNumberFormat="0" applyFill="0" applyBorder="0" applyAlignment="0" applyProtection="0"/>
    <xf numFmtId="0" fontId="14" fillId="0" borderId="0" applyNumberForma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0" fontId="52" fillId="58" borderId="18">
      <alignment horizontal="left"/>
    </xf>
    <xf numFmtId="0" fontId="40" fillId="58" borderId="0">
      <alignment horizontal="left"/>
    </xf>
    <xf numFmtId="0" fontId="40" fillId="58" borderId="0">
      <alignment horizontal="left"/>
    </xf>
    <xf numFmtId="0" fontId="40" fillId="58" borderId="0">
      <alignment horizontal="left"/>
    </xf>
    <xf numFmtId="0" fontId="40" fillId="58" borderId="0">
      <alignment horizontal="left"/>
    </xf>
    <xf numFmtId="0" fontId="53" fillId="61" borderId="0">
      <alignment horizontal="right" vertical="top" wrapText="1"/>
    </xf>
    <xf numFmtId="0" fontId="53" fillId="61" borderId="0">
      <alignment horizontal="right" vertical="top" textRotation="90" wrapText="1"/>
    </xf>
    <xf numFmtId="0" fontId="54" fillId="37" borderId="0" applyNumberFormat="0" applyBorder="0" applyAlignment="0" applyProtection="0"/>
    <xf numFmtId="0" fontId="55" fillId="2" borderId="0" applyNumberFormat="0" applyBorder="0" applyAlignment="0" applyProtection="0"/>
    <xf numFmtId="0" fontId="5" fillId="2" borderId="0" applyNumberFormat="0" applyBorder="0" applyAlignment="0" applyProtection="0"/>
    <xf numFmtId="0" fontId="56" fillId="41" borderId="0" applyNumberFormat="0" applyBorder="0" applyAlignment="0" applyProtection="0"/>
    <xf numFmtId="0" fontId="5" fillId="2" borderId="0" applyNumberFormat="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59"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xf numFmtId="0" fontId="66"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42" fillId="59" borderId="0">
      <alignment horizontal="center"/>
    </xf>
    <xf numFmtId="0" fontId="42" fillId="59" borderId="0">
      <alignment horizontal="center"/>
    </xf>
    <xf numFmtId="0" fontId="42" fillId="59" borderId="0">
      <alignment horizontal="center"/>
    </xf>
    <xf numFmtId="0" fontId="42" fillId="59" borderId="0">
      <alignment horizontal="center"/>
    </xf>
    <xf numFmtId="0" fontId="19" fillId="58" borderId="18">
      <alignment horizontal="centerContinuous" wrapText="1"/>
    </xf>
    <xf numFmtId="184" fontId="22" fillId="0" borderId="0" applyFont="0" applyFill="0" applyBorder="0" applyAlignment="0" applyProtection="0"/>
    <xf numFmtId="165" fontId="1" fillId="0" borderId="0" applyFont="0" applyFill="0" applyBorder="0" applyAlignment="0" applyProtection="0"/>
    <xf numFmtId="184"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84" fontId="19"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89" fontId="19"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1" fillId="0" borderId="0" applyFont="0" applyFill="0" applyBorder="0" applyAlignment="0" applyProtection="0"/>
    <xf numFmtId="165" fontId="22" fillId="0" borderId="0" applyFont="0" applyFill="0" applyBorder="0" applyAlignment="0" applyProtection="0"/>
    <xf numFmtId="165" fontId="71" fillId="0" borderId="0" applyFont="0" applyFill="0" applyBorder="0" applyAlignment="0" applyProtection="0"/>
    <xf numFmtId="165" fontId="71" fillId="0" borderId="0" applyFont="0" applyFill="0" applyBorder="0" applyAlignment="0" applyProtection="0"/>
    <xf numFmtId="165" fontId="7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84" fontId="71" fillId="0" borderId="0" applyFont="0" applyFill="0" applyBorder="0" applyAlignment="0" applyProtection="0"/>
    <xf numFmtId="184" fontId="71" fillId="0" borderId="0" applyFont="0" applyFill="0" applyBorder="0" applyAlignment="0" applyProtection="0"/>
    <xf numFmtId="184" fontId="7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3" fontId="72" fillId="0" borderId="0" applyFont="0" applyFill="0" applyBorder="0" applyAlignment="0" applyProtection="0"/>
    <xf numFmtId="0" fontId="18" fillId="58" borderId="25">
      <alignment wrapText="1"/>
    </xf>
    <xf numFmtId="0" fontId="18" fillId="58" borderId="25">
      <alignment wrapText="1"/>
    </xf>
    <xf numFmtId="0" fontId="18" fillId="58" borderId="25">
      <alignment wrapText="1"/>
    </xf>
    <xf numFmtId="0" fontId="18" fillId="58" borderId="25">
      <alignment wrapText="1"/>
    </xf>
    <xf numFmtId="0" fontId="18" fillId="58" borderId="25">
      <alignment wrapText="1"/>
    </xf>
    <xf numFmtId="0" fontId="18" fillId="58" borderId="12"/>
    <xf numFmtId="0" fontId="18" fillId="58" borderId="10"/>
    <xf numFmtId="0" fontId="18" fillId="58" borderId="15">
      <alignment horizontal="center" wrapText="1"/>
    </xf>
    <xf numFmtId="0" fontId="73" fillId="43" borderId="0" applyNumberFormat="0" applyBorder="0" applyAlignment="0" applyProtection="0"/>
    <xf numFmtId="0" fontId="74" fillId="4" borderId="0" applyNumberFormat="0" applyBorder="0" applyAlignment="0" applyProtection="0"/>
    <xf numFmtId="0" fontId="7" fillId="4" borderId="0" applyNumberFormat="0" applyBorder="0" applyAlignment="0" applyProtection="0"/>
    <xf numFmtId="0" fontId="75" fillId="43" borderId="0" applyNumberFormat="0" applyBorder="0" applyAlignment="0" applyProtection="0"/>
    <xf numFmtId="0" fontId="76" fillId="4" borderId="0" applyNumberFormat="0" applyBorder="0" applyAlignment="0" applyProtection="0"/>
    <xf numFmtId="0" fontId="7" fillId="4" borderId="0" applyNumberFormat="0" applyBorder="0" applyAlignment="0" applyProtection="0"/>
    <xf numFmtId="0" fontId="77" fillId="0" borderId="28" applyFont="0" applyBorder="0" applyAlignment="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19" fillId="0" borderId="0"/>
    <xf numFmtId="0" fontId="71" fillId="0" borderId="0"/>
    <xf numFmtId="0" fontId="1" fillId="0" borderId="0"/>
    <xf numFmtId="0" fontId="71"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71" fillId="0" borderId="0"/>
    <xf numFmtId="0" fontId="19" fillId="0" borderId="0"/>
    <xf numFmtId="0" fontId="19" fillId="0" borderId="0"/>
    <xf numFmtId="0" fontId="78" fillId="0" borderId="0"/>
    <xf numFmtId="0" fontId="1" fillId="0" borderId="0"/>
    <xf numFmtId="0" fontId="1" fillId="0" borderId="0"/>
    <xf numFmtId="0" fontId="1" fillId="0" borderId="0"/>
    <xf numFmtId="0" fontId="39" fillId="0" borderId="0"/>
    <xf numFmtId="0" fontId="1" fillId="0" borderId="0"/>
    <xf numFmtId="0" fontId="1" fillId="0" borderId="0"/>
    <xf numFmtId="0" fontId="78" fillId="0" borderId="0"/>
    <xf numFmtId="0" fontId="78" fillId="0" borderId="0"/>
    <xf numFmtId="0" fontId="39" fillId="0" borderId="0"/>
    <xf numFmtId="0" fontId="39" fillId="0" borderId="0"/>
    <xf numFmtId="0" fontId="78" fillId="0" borderId="0"/>
    <xf numFmtId="0" fontId="71" fillId="0" borderId="0"/>
    <xf numFmtId="0" fontId="71" fillId="0" borderId="0"/>
    <xf numFmtId="0" fontId="1" fillId="0" borderId="0"/>
    <xf numFmtId="0" fontId="1" fillId="0" borderId="0"/>
    <xf numFmtId="1" fontId="42" fillId="60" borderId="25">
      <alignment horizontal="right"/>
    </xf>
    <xf numFmtId="0" fontId="79"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1" fillId="8" borderId="8" applyNumberFormat="0" applyFont="0" applyAlignment="0" applyProtection="0"/>
    <xf numFmtId="0" fontId="79"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1" fillId="8" borderId="8" applyNumberFormat="0" applyFont="0" applyAlignment="0" applyProtection="0"/>
    <xf numFmtId="0" fontId="81" fillId="8" borderId="8"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2" fillId="38" borderId="29" applyNumberFormat="0" applyFont="0" applyAlignment="0" applyProtection="0"/>
    <xf numFmtId="0" fontId="1" fillId="8" borderId="8" applyNumberFormat="0" applyFont="0" applyAlignment="0" applyProtection="0"/>
    <xf numFmtId="0" fontId="81" fillId="8" borderId="8"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1" fillId="8" borderId="8"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3" fillId="38" borderId="29" applyNumberFormat="0" applyFont="0" applyAlignment="0" applyProtection="0"/>
    <xf numFmtId="0" fontId="81" fillId="8" borderId="8"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0" fillId="38" borderId="29" applyNumberFormat="0" applyFont="0" applyAlignment="0" applyProtection="0"/>
    <xf numFmtId="0" fontId="81" fillId="8" borderId="8" applyNumberFormat="0" applyFont="0" applyAlignment="0" applyProtection="0"/>
    <xf numFmtId="0" fontId="1" fillId="8" borderId="8" applyNumberFormat="0" applyFont="0" applyAlignment="0" applyProtection="0"/>
    <xf numFmtId="0" fontId="81" fillId="8" borderId="8" applyNumberFormat="0" applyFont="0" applyAlignment="0" applyProtection="0"/>
    <xf numFmtId="0" fontId="81" fillId="8" borderId="8" applyNumberFormat="0" applyFont="0" applyAlignment="0" applyProtection="0"/>
    <xf numFmtId="0" fontId="1" fillId="8" borderId="8" applyNumberFormat="0" applyFont="0" applyAlignment="0" applyProtection="0"/>
    <xf numFmtId="0" fontId="80" fillId="38" borderId="29"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7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9" fillId="0" borderId="0" applyFont="0" applyFill="0" applyBorder="0" applyAlignment="0" applyProtection="0"/>
    <xf numFmtId="9" fontId="19" fillId="0" borderId="0" applyNumberFormat="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3" fontId="39" fillId="0" borderId="0" applyFont="0" applyFill="0" applyBorder="0" applyAlignment="0" applyProtection="0"/>
    <xf numFmtId="190" fontId="84" fillId="0" borderId="0" applyFont="0" applyFill="0" applyBorder="0" applyAlignment="0" applyProtection="0">
      <alignment vertical="center"/>
    </xf>
    <xf numFmtId="0" fontId="18" fillId="58" borderId="18"/>
    <xf numFmtId="0" fontId="36" fillId="58" borderId="0">
      <alignment horizontal="right"/>
    </xf>
    <xf numFmtId="0" fontId="85" fillId="62" borderId="0">
      <alignment horizontal="center"/>
    </xf>
    <xf numFmtId="0" fontId="86" fillId="59" borderId="0"/>
    <xf numFmtId="0" fontId="87" fillId="61" borderId="30">
      <alignment horizontal="left" vertical="top" wrapText="1"/>
    </xf>
    <xf numFmtId="0" fontId="87" fillId="61" borderId="31">
      <alignment horizontal="left" vertical="top"/>
    </xf>
    <xf numFmtId="0" fontId="88" fillId="35" borderId="0" applyNumberFormat="0" applyBorder="0" applyAlignment="0" applyProtection="0"/>
    <xf numFmtId="0" fontId="89" fillId="3" borderId="0" applyNumberFormat="0" applyBorder="0" applyAlignment="0" applyProtection="0"/>
    <xf numFmtId="0" fontId="6" fillId="3" borderId="0" applyNumberFormat="0" applyBorder="0" applyAlignment="0" applyProtection="0"/>
    <xf numFmtId="0" fontId="90" fillId="39" borderId="0" applyNumberFormat="0" applyBorder="0" applyAlignment="0" applyProtection="0"/>
    <xf numFmtId="0" fontId="6" fillId="3" borderId="0" applyNumberFormat="0" applyBorder="0" applyAlignment="0" applyProtection="0"/>
    <xf numFmtId="0" fontId="19" fillId="0" borderId="0"/>
    <xf numFmtId="0" fontId="19" fillId="0" borderId="0"/>
    <xf numFmtId="0" fontId="19" fillId="0" borderId="0"/>
    <xf numFmtId="0" fontId="19" fillId="0" borderId="0"/>
    <xf numFmtId="191" fontId="91" fillId="0" borderId="0"/>
    <xf numFmtId="0" fontId="19" fillId="0" borderId="0"/>
    <xf numFmtId="0" fontId="92" fillId="0" borderId="0"/>
    <xf numFmtId="0" fontId="22" fillId="0" borderId="0"/>
    <xf numFmtId="0" fontId="19" fillId="0" borderId="0"/>
    <xf numFmtId="0" fontId="19" fillId="0" borderId="0"/>
    <xf numFmtId="0" fontId="19" fillId="0" borderId="0"/>
    <xf numFmtId="0" fontId="19" fillId="0" borderId="0"/>
    <xf numFmtId="0" fontId="19" fillId="0" borderId="0"/>
    <xf numFmtId="0" fontId="78" fillId="0" borderId="0"/>
    <xf numFmtId="0" fontId="78" fillId="0" borderId="0"/>
    <xf numFmtId="0" fontId="78" fillId="0" borderId="0"/>
    <xf numFmtId="0" fontId="78" fillId="0" borderId="0"/>
    <xf numFmtId="0" fontId="3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3" fillId="0" borderId="0"/>
    <xf numFmtId="0" fontId="19" fillId="0" borderId="0"/>
    <xf numFmtId="0" fontId="19" fillId="0" borderId="0"/>
    <xf numFmtId="0" fontId="19" fillId="0" borderId="0"/>
    <xf numFmtId="0" fontId="9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92" fillId="0" borderId="0"/>
    <xf numFmtId="191" fontId="94" fillId="0" borderId="0"/>
    <xf numFmtId="191" fontId="94" fillId="0" borderId="0"/>
    <xf numFmtId="0" fontId="92" fillId="0" borderId="0"/>
    <xf numFmtId="0" fontId="92" fillId="0" borderId="0"/>
    <xf numFmtId="0" fontId="92" fillId="0" borderId="0"/>
    <xf numFmtId="0" fontId="9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93" fillId="0" borderId="0"/>
    <xf numFmtId="0" fontId="9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5" fillId="0" borderId="0"/>
    <xf numFmtId="0" fontId="96" fillId="0" borderId="0"/>
    <xf numFmtId="0" fontId="96" fillId="0" borderId="0"/>
    <xf numFmtId="0" fontId="96" fillId="0" borderId="0"/>
    <xf numFmtId="0" fontId="96" fillId="0" borderId="0"/>
    <xf numFmtId="0" fontId="96" fillId="0" borderId="0"/>
    <xf numFmtId="0" fontId="95" fillId="0" borderId="0"/>
    <xf numFmtId="0" fontId="19" fillId="0" borderId="0"/>
    <xf numFmtId="0" fontId="95" fillId="0" borderId="0"/>
    <xf numFmtId="0" fontId="19" fillId="0" borderId="0"/>
    <xf numFmtId="0" fontId="19" fillId="0" borderId="0"/>
    <xf numFmtId="0" fontId="19" fillId="0" borderId="0"/>
    <xf numFmtId="0" fontId="40" fillId="0" borderId="0"/>
    <xf numFmtId="0" fontId="40" fillId="0" borderId="0"/>
    <xf numFmtId="0" fontId="40" fillId="0" borderId="0"/>
    <xf numFmtId="0" fontId="40" fillId="0" borderId="0"/>
    <xf numFmtId="0" fontId="40" fillId="0" borderId="0"/>
    <xf numFmtId="0" fontId="80" fillId="0" borderId="0"/>
    <xf numFmtId="0" fontId="22" fillId="0" borderId="0"/>
    <xf numFmtId="0" fontId="22" fillId="0" borderId="0"/>
    <xf numFmtId="0" fontId="22" fillId="0" borderId="0"/>
    <xf numFmtId="0" fontId="80" fillId="0" borderId="0"/>
    <xf numFmtId="0" fontId="7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80" fillId="0" borderId="0"/>
    <xf numFmtId="0" fontId="1" fillId="0" borderId="0"/>
    <xf numFmtId="0" fontId="1" fillId="0" borderId="0"/>
    <xf numFmtId="0" fontId="1" fillId="0" borderId="0"/>
    <xf numFmtId="0" fontId="1" fillId="0" borderId="0"/>
    <xf numFmtId="0" fontId="9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79" fillId="0" borderId="0"/>
    <xf numFmtId="0" fontId="80" fillId="0" borderId="0"/>
    <xf numFmtId="0" fontId="93" fillId="0" borderId="0"/>
    <xf numFmtId="0" fontId="80" fillId="0" borderId="0"/>
    <xf numFmtId="0" fontId="19" fillId="0" borderId="0"/>
    <xf numFmtId="0" fontId="1" fillId="0" borderId="0"/>
    <xf numFmtId="0" fontId="1" fillId="0" borderId="0"/>
    <xf numFmtId="0" fontId="1" fillId="0" borderId="0"/>
    <xf numFmtId="0" fontId="1" fillId="0" borderId="0"/>
    <xf numFmtId="0" fontId="79" fillId="0" borderId="0"/>
    <xf numFmtId="0" fontId="19" fillId="0" borderId="0"/>
    <xf numFmtId="0" fontId="93" fillId="0" borderId="0"/>
    <xf numFmtId="0" fontId="80" fillId="0" borderId="0"/>
    <xf numFmtId="0" fontId="19" fillId="0" borderId="0"/>
    <xf numFmtId="0" fontId="19" fillId="0" borderId="0"/>
    <xf numFmtId="0" fontId="93" fillId="0" borderId="0"/>
    <xf numFmtId="0" fontId="92" fillId="0" borderId="0"/>
    <xf numFmtId="0" fontId="22" fillId="0" borderId="0"/>
    <xf numFmtId="0" fontId="22" fillId="0" borderId="0"/>
    <xf numFmtId="0" fontId="22" fillId="0" borderId="0"/>
    <xf numFmtId="0" fontId="19" fillId="0" borderId="0"/>
    <xf numFmtId="0" fontId="19" fillId="0" borderId="0"/>
    <xf numFmtId="0" fontId="19" fillId="0" borderId="0"/>
    <xf numFmtId="0" fontId="83"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79" fillId="0" borderId="0"/>
    <xf numFmtId="0" fontId="79" fillId="0" borderId="0"/>
    <xf numFmtId="0" fontId="8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91" fontId="94" fillId="0" borderId="0"/>
    <xf numFmtId="191" fontId="91" fillId="0" borderId="0"/>
    <xf numFmtId="0" fontId="19" fillId="0" borderId="0"/>
    <xf numFmtId="0" fontId="19" fillId="0" borderId="0"/>
    <xf numFmtId="0" fontId="19" fillId="0" borderId="0"/>
    <xf numFmtId="0" fontId="71" fillId="0" borderId="0"/>
    <xf numFmtId="0" fontId="19" fillId="0" borderId="0"/>
    <xf numFmtId="0" fontId="71" fillId="0" borderId="0"/>
    <xf numFmtId="0" fontId="39" fillId="0" borderId="0"/>
    <xf numFmtId="0" fontId="19" fillId="0" borderId="0"/>
    <xf numFmtId="0" fontId="39" fillId="0" borderId="0"/>
    <xf numFmtId="0" fontId="19" fillId="0" borderId="0"/>
    <xf numFmtId="0" fontId="1" fillId="0" borderId="0"/>
    <xf numFmtId="0" fontId="39"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80" fillId="0" borderId="0"/>
    <xf numFmtId="0" fontId="19" fillId="0" borderId="0"/>
    <xf numFmtId="0" fontId="19" fillId="0" borderId="0"/>
    <xf numFmtId="0" fontId="19" fillId="0" borderId="0"/>
    <xf numFmtId="0" fontId="19" fillId="0" borderId="0"/>
    <xf numFmtId="0" fontId="19" fillId="0" borderId="0"/>
    <xf numFmtId="0" fontId="19" fillId="0" borderId="0"/>
    <xf numFmtId="0" fontId="7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 fillId="0" borderId="0"/>
    <xf numFmtId="0" fontId="18"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92" fillId="0" borderId="0"/>
    <xf numFmtId="0" fontId="19" fillId="0" borderId="0"/>
    <xf numFmtId="0" fontId="22" fillId="0" borderId="0"/>
    <xf numFmtId="0" fontId="22" fillId="0" borderId="0"/>
    <xf numFmtId="0" fontId="19" fillId="0" borderId="0"/>
    <xf numFmtId="0" fontId="19" fillId="0" borderId="0"/>
    <xf numFmtId="0" fontId="19" fillId="0" borderId="0"/>
    <xf numFmtId="0" fontId="19" fillId="0" borderId="0"/>
    <xf numFmtId="0" fontId="92" fillId="0" borderId="0"/>
    <xf numFmtId="0" fontId="19" fillId="0" borderId="0"/>
    <xf numFmtId="0" fontId="22" fillId="0" borderId="0"/>
    <xf numFmtId="0" fontId="22" fillId="0" borderId="0"/>
    <xf numFmtId="0" fontId="19" fillId="0" borderId="0"/>
    <xf numFmtId="0" fontId="19" fillId="0" borderId="0"/>
    <xf numFmtId="0" fontId="19" fillId="0" borderId="0"/>
    <xf numFmtId="0" fontId="92" fillId="0" borderId="0"/>
    <xf numFmtId="0" fontId="19" fillId="0" borderId="0"/>
    <xf numFmtId="0" fontId="22" fillId="0" borderId="0"/>
    <xf numFmtId="0" fontId="22" fillId="0" borderId="0"/>
    <xf numFmtId="0" fontId="19" fillId="0" borderId="0"/>
    <xf numFmtId="0" fontId="19" fillId="0" borderId="0"/>
    <xf numFmtId="0" fontId="19" fillId="0" borderId="0"/>
    <xf numFmtId="0" fontId="92" fillId="0" borderId="0"/>
    <xf numFmtId="0" fontId="22" fillId="0" borderId="0"/>
    <xf numFmtId="0" fontId="22" fillId="0" borderId="0"/>
    <xf numFmtId="0" fontId="19" fillId="0" borderId="0"/>
    <xf numFmtId="0" fontId="19" fillId="0" borderId="0"/>
    <xf numFmtId="0" fontId="19"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19" fillId="0" borderId="0"/>
    <xf numFmtId="0" fontId="19" fillId="0" borderId="0"/>
    <xf numFmtId="0" fontId="19" fillId="0" borderId="0"/>
    <xf numFmtId="0" fontId="93" fillId="0" borderId="0"/>
    <xf numFmtId="0" fontId="19" fillId="0" borderId="0"/>
    <xf numFmtId="0" fontId="19" fillId="0" borderId="0"/>
    <xf numFmtId="0" fontId="93" fillId="0" borderId="0"/>
    <xf numFmtId="0" fontId="80" fillId="0" borderId="0"/>
    <xf numFmtId="0" fontId="19" fillId="0" borderId="0"/>
    <xf numFmtId="0" fontId="93" fillId="0" borderId="0"/>
    <xf numFmtId="0" fontId="19" fillId="0" borderId="0"/>
    <xf numFmtId="0" fontId="93" fillId="0" borderId="0"/>
    <xf numFmtId="0" fontId="93" fillId="0" borderId="0"/>
    <xf numFmtId="0" fontId="80" fillId="0" borderId="0"/>
    <xf numFmtId="0" fontId="1" fillId="0" borderId="0"/>
    <xf numFmtId="0" fontId="80" fillId="0" borderId="0"/>
    <xf numFmtId="0" fontId="80" fillId="0" borderId="0"/>
    <xf numFmtId="0" fontId="19" fillId="0" borderId="0"/>
    <xf numFmtId="0" fontId="80" fillId="0" borderId="0"/>
    <xf numFmtId="0" fontId="1" fillId="0" borderId="0"/>
    <xf numFmtId="0" fontId="1" fillId="0" borderId="0"/>
    <xf numFmtId="0" fontId="2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80" fillId="0" borderId="0"/>
    <xf numFmtId="0" fontId="19" fillId="0" borderId="0"/>
    <xf numFmtId="0" fontId="80" fillId="0" borderId="0"/>
    <xf numFmtId="0" fontId="1" fillId="0" borderId="0"/>
    <xf numFmtId="0" fontId="80" fillId="0" borderId="0"/>
    <xf numFmtId="0" fontId="1" fillId="0" borderId="0"/>
    <xf numFmtId="0" fontId="1" fillId="0" borderId="0"/>
    <xf numFmtId="0" fontId="19" fillId="0" borderId="0"/>
    <xf numFmtId="0" fontId="1" fillId="0" borderId="0"/>
    <xf numFmtId="0" fontId="1" fillId="0" borderId="0"/>
    <xf numFmtId="0" fontId="80" fillId="0" borderId="0"/>
    <xf numFmtId="0" fontId="19" fillId="0" borderId="0"/>
    <xf numFmtId="0" fontId="19" fillId="0" borderId="0" applyNumberFormat="0" applyFont="0" applyFill="0" applyBorder="0" applyAlignment="0" applyProtection="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92" fillId="0" borderId="0"/>
    <xf numFmtId="0" fontId="19" fillId="0" borderId="0"/>
    <xf numFmtId="0" fontId="19" fillId="0" borderId="0"/>
    <xf numFmtId="0" fontId="19" fillId="0" borderId="0"/>
    <xf numFmtId="0" fontId="22" fillId="0" borderId="0"/>
    <xf numFmtId="0" fontId="19" fillId="0" borderId="0"/>
    <xf numFmtId="0" fontId="79" fillId="0" borderId="0"/>
    <xf numFmtId="0" fontId="19" fillId="0" borderId="0"/>
    <xf numFmtId="0" fontId="19"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 fillId="0" borderId="0"/>
    <xf numFmtId="0" fontId="21" fillId="0" borderId="0"/>
    <xf numFmtId="0" fontId="19" fillId="0" borderId="0"/>
    <xf numFmtId="0" fontId="1" fillId="0" borderId="0"/>
    <xf numFmtId="0" fontId="19" fillId="0" borderId="0"/>
    <xf numFmtId="0" fontId="1" fillId="0" borderId="0"/>
    <xf numFmtId="0" fontId="19" fillId="0" borderId="0"/>
    <xf numFmtId="0" fontId="91" fillId="0" borderId="0"/>
    <xf numFmtId="0" fontId="19" fillId="0" borderId="0"/>
    <xf numFmtId="0" fontId="1" fillId="0" borderId="0"/>
    <xf numFmtId="0" fontId="1" fillId="0" borderId="0"/>
    <xf numFmtId="0" fontId="1" fillId="0" borderId="0"/>
    <xf numFmtId="0" fontId="19" fillId="0" borderId="0"/>
    <xf numFmtId="0" fontId="1" fillId="0" borderId="0"/>
    <xf numFmtId="0" fontId="80" fillId="0" borderId="0"/>
    <xf numFmtId="0" fontId="1" fillId="0" borderId="0"/>
    <xf numFmtId="0" fontId="1" fillId="0" borderId="0"/>
    <xf numFmtId="0" fontId="19" fillId="0" borderId="0"/>
    <xf numFmtId="0" fontId="1" fillId="0" borderId="0"/>
    <xf numFmtId="0" fontId="1" fillId="0" borderId="0"/>
    <xf numFmtId="0" fontId="80" fillId="0" borderId="0"/>
    <xf numFmtId="0" fontId="19" fillId="0" borderId="0"/>
    <xf numFmtId="0" fontId="19" fillId="0" borderId="0"/>
    <xf numFmtId="0" fontId="19" fillId="0" borderId="0"/>
    <xf numFmtId="0" fontId="92" fillId="0" borderId="0"/>
    <xf numFmtId="0" fontId="19" fillId="0" borderId="0"/>
    <xf numFmtId="0" fontId="19" fillId="0" borderId="0"/>
    <xf numFmtId="0" fontId="19" fillId="0" borderId="0"/>
    <xf numFmtId="0" fontId="22" fillId="0" borderId="0"/>
    <xf numFmtId="0" fontId="92" fillId="0" borderId="0"/>
    <xf numFmtId="0" fontId="80" fillId="0" borderId="0"/>
    <xf numFmtId="0" fontId="22" fillId="0" borderId="0"/>
    <xf numFmtId="0" fontId="92" fillId="0" borderId="0"/>
    <xf numFmtId="0" fontId="80" fillId="0" borderId="0"/>
    <xf numFmtId="0" fontId="22" fillId="0" borderId="0"/>
    <xf numFmtId="0" fontId="92" fillId="0" borderId="0"/>
    <xf numFmtId="0" fontId="80"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19" fillId="0" borderId="0"/>
    <xf numFmtId="0" fontId="19" fillId="0" borderId="0"/>
    <xf numFmtId="0" fontId="19"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 fillId="0" borderId="0"/>
    <xf numFmtId="0" fontId="21" fillId="0" borderId="0"/>
    <xf numFmtId="191" fontId="91" fillId="0" borderId="0"/>
    <xf numFmtId="0" fontId="1" fillId="0" borderId="0"/>
    <xf numFmtId="0" fontId="19" fillId="0" borderId="0"/>
    <xf numFmtId="0" fontId="1" fillId="0" borderId="0"/>
    <xf numFmtId="0" fontId="19" fillId="0" borderId="0"/>
    <xf numFmtId="0" fontId="1" fillId="0" borderId="0"/>
    <xf numFmtId="0" fontId="1" fillId="0" borderId="0"/>
    <xf numFmtId="0" fontId="1" fillId="0" borderId="0"/>
    <xf numFmtId="0" fontId="19" fillId="0" borderId="0"/>
    <xf numFmtId="192" fontId="97"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192" fontId="97"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19" fillId="0" borderId="0"/>
    <xf numFmtId="0" fontId="1" fillId="0" borderId="0"/>
    <xf numFmtId="0" fontId="19"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80" fillId="0" borderId="0"/>
    <xf numFmtId="0" fontId="1" fillId="0" borderId="0"/>
    <xf numFmtId="0" fontId="19" fillId="0" borderId="0"/>
    <xf numFmtId="0" fontId="1" fillId="0" borderId="0"/>
    <xf numFmtId="192" fontId="98" fillId="0" borderId="0"/>
    <xf numFmtId="0" fontId="19" fillId="0" borderId="0"/>
    <xf numFmtId="0" fontId="1" fillId="0" borderId="0"/>
    <xf numFmtId="0" fontId="1" fillId="0" borderId="0"/>
    <xf numFmtId="0" fontId="1" fillId="0" borderId="0"/>
    <xf numFmtId="0" fontId="1" fillId="0" borderId="0"/>
    <xf numFmtId="0" fontId="80" fillId="0" borderId="0"/>
    <xf numFmtId="192" fontId="98"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19" fillId="0" borderId="0"/>
    <xf numFmtId="0" fontId="19" fillId="0" borderId="0"/>
    <xf numFmtId="0" fontId="93" fillId="0" borderId="0"/>
    <xf numFmtId="0" fontId="19" fillId="0" borderId="0"/>
    <xf numFmtId="0" fontId="1" fillId="0" borderId="0"/>
    <xf numFmtId="0" fontId="93" fillId="0" borderId="0"/>
    <xf numFmtId="0" fontId="19" fillId="0" borderId="0"/>
    <xf numFmtId="0" fontId="93" fillId="0" borderId="0"/>
    <xf numFmtId="0" fontId="19" fillId="0" borderId="0"/>
    <xf numFmtId="0" fontId="19" fillId="0" borderId="0"/>
    <xf numFmtId="0" fontId="19" fillId="0" borderId="0"/>
    <xf numFmtId="0" fontId="93" fillId="0" borderId="0"/>
    <xf numFmtId="0" fontId="93" fillId="0" borderId="0"/>
    <xf numFmtId="0" fontId="19" fillId="0" borderId="0"/>
    <xf numFmtId="0" fontId="19" fillId="0" borderId="0"/>
    <xf numFmtId="0" fontId="19"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92" fillId="0" borderId="0"/>
    <xf numFmtId="0" fontId="1" fillId="0" borderId="0"/>
    <xf numFmtId="0" fontId="22"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21"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92" fillId="0" borderId="0"/>
    <xf numFmtId="0" fontId="22"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58" borderId="0">
      <alignment horizontal="center"/>
    </xf>
    <xf numFmtId="0" fontId="99" fillId="58" borderId="0"/>
    <xf numFmtId="190" fontId="100" fillId="0" borderId="0">
      <alignment horizontal="center" vertical="center"/>
    </xf>
    <xf numFmtId="0" fontId="101" fillId="0" borderId="32" applyNumberFormat="0" applyFill="0" applyAlignment="0" applyProtection="0"/>
    <xf numFmtId="0" fontId="2" fillId="0" borderId="1" applyNumberFormat="0" applyFill="0" applyAlignment="0" applyProtection="0"/>
    <xf numFmtId="0" fontId="102" fillId="0" borderId="33" applyNumberFormat="0" applyFill="0" applyAlignment="0" applyProtection="0"/>
    <xf numFmtId="0" fontId="103" fillId="0" borderId="34" applyNumberFormat="0" applyFill="0" applyAlignment="0" applyProtection="0"/>
    <xf numFmtId="0" fontId="3" fillId="0" borderId="2" applyNumberFormat="0" applyFill="0" applyAlignment="0" applyProtection="0"/>
    <xf numFmtId="0" fontId="104" fillId="0" borderId="35" applyNumberFormat="0" applyFill="0" applyAlignment="0" applyProtection="0"/>
    <xf numFmtId="0" fontId="105" fillId="0" borderId="36" applyNumberFormat="0" applyFill="0" applyAlignment="0" applyProtection="0"/>
    <xf numFmtId="0" fontId="4" fillId="0" borderId="3" applyNumberFormat="0" applyFill="0" applyAlignment="0" applyProtection="0"/>
    <xf numFmtId="0" fontId="106" fillId="0" borderId="37" applyNumberFormat="0" applyFill="0" applyAlignment="0" applyProtection="0"/>
    <xf numFmtId="0" fontId="105" fillId="0" borderId="0" applyNumberFormat="0" applyFill="0" applyBorder="0" applyAlignment="0" applyProtection="0"/>
    <xf numFmtId="0" fontId="4"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38" applyNumberFormat="0" applyFill="0" applyAlignment="0" applyProtection="0"/>
    <xf numFmtId="0" fontId="110" fillId="0" borderId="6" applyNumberFormat="0" applyFill="0" applyAlignment="0" applyProtection="0"/>
    <xf numFmtId="0" fontId="11" fillId="0" borderId="6" applyNumberFormat="0" applyFill="0" applyAlignment="0" applyProtection="0"/>
    <xf numFmtId="0" fontId="111" fillId="0" borderId="39" applyNumberFormat="0" applyFill="0" applyAlignment="0" applyProtection="0"/>
    <xf numFmtId="0" fontId="11" fillId="0" borderId="6" applyNumberFormat="0" applyFill="0" applyAlignment="0" applyProtection="0"/>
    <xf numFmtId="193" fontId="18" fillId="0" borderId="0">
      <alignment vertical="center"/>
    </xf>
    <xf numFmtId="0" fontId="19"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3" fillId="0" borderId="0" applyNumberFormat="0" applyFill="0" applyBorder="0" applyAlignment="0" applyProtection="0"/>
    <xf numFmtId="0" fontId="111" fillId="0" borderId="0" applyNumberFormat="0" applyFill="0" applyBorder="0" applyAlignment="0" applyProtection="0"/>
    <xf numFmtId="0" fontId="13" fillId="0" borderId="0" applyNumberFormat="0" applyFill="0" applyBorder="0" applyAlignment="0" applyProtection="0"/>
    <xf numFmtId="0" fontId="78" fillId="0" borderId="0">
      <alignment wrapText="1"/>
    </xf>
    <xf numFmtId="194" fontId="78" fillId="0" borderId="0">
      <alignment wrapText="1"/>
    </xf>
    <xf numFmtId="0" fontId="78" fillId="50" borderId="0">
      <alignment wrapText="1"/>
    </xf>
    <xf numFmtId="0" fontId="78" fillId="0" borderId="0">
      <alignment wrapText="1"/>
    </xf>
    <xf numFmtId="0" fontId="78" fillId="0" borderId="0">
      <alignment wrapText="1"/>
    </xf>
    <xf numFmtId="0" fontId="114" fillId="63" borderId="40" applyNumberFormat="0" applyAlignment="0" applyProtection="0"/>
    <xf numFmtId="0" fontId="115" fillId="7" borderId="7" applyNumberFormat="0" applyAlignment="0" applyProtection="0"/>
    <xf numFmtId="0" fontId="12" fillId="7" borderId="7" applyNumberFormat="0" applyAlignment="0" applyProtection="0"/>
    <xf numFmtId="0" fontId="116" fillId="63" borderId="40" applyNumberFormat="0" applyAlignment="0" applyProtection="0"/>
    <xf numFmtId="0" fontId="12" fillId="7"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21" fillId="0" borderId="0" applyNumberFormat="0" applyFill="0" applyBorder="0" applyAlignment="0" applyProtection="0"/>
  </cellStyleXfs>
  <cellXfs count="80">
    <xf numFmtId="0" fontId="0" fillId="0" borderId="0" xfId="0"/>
    <xf numFmtId="0" fontId="1" fillId="0" borderId="13" xfId="0" applyFont="1" applyBorder="1"/>
    <xf numFmtId="0" fontId="1" fillId="0" borderId="12" xfId="0" applyFont="1" applyBorder="1"/>
    <xf numFmtId="3" fontId="0" fillId="0" borderId="0" xfId="0" applyNumberFormat="1"/>
    <xf numFmtId="166" fontId="0" fillId="0" borderId="0" xfId="0" applyNumberFormat="1"/>
    <xf numFmtId="0" fontId="15" fillId="0" borderId="0" xfId="0" applyFont="1"/>
    <xf numFmtId="0" fontId="119" fillId="0" borderId="0" xfId="0" applyFont="1"/>
    <xf numFmtId="0" fontId="117" fillId="64" borderId="14" xfId="0" applyFont="1" applyFill="1" applyBorder="1" applyAlignment="1">
      <alignment horizontal="center" vertical="center" wrapText="1"/>
    </xf>
    <xf numFmtId="0" fontId="117" fillId="64" borderId="12" xfId="0" applyFont="1" applyFill="1" applyBorder="1" applyAlignment="1">
      <alignment horizontal="center" vertical="center" wrapText="1"/>
    </xf>
    <xf numFmtId="0" fontId="1" fillId="65" borderId="16" xfId="0" applyFont="1" applyFill="1" applyBorder="1"/>
    <xf numFmtId="0" fontId="1" fillId="66" borderId="12" xfId="0" applyFont="1" applyFill="1" applyBorder="1"/>
    <xf numFmtId="3" fontId="1" fillId="0" borderId="12" xfId="0" applyNumberFormat="1" applyFont="1" applyBorder="1" applyAlignment="1">
      <alignment horizontal="center"/>
    </xf>
    <xf numFmtId="0" fontId="0" fillId="65" borderId="41" xfId="0" applyFill="1" applyBorder="1"/>
    <xf numFmtId="0" fontId="1" fillId="0" borderId="41" xfId="0" applyFont="1" applyBorder="1"/>
    <xf numFmtId="3" fontId="0" fillId="0" borderId="14" xfId="0" applyNumberFormat="1" applyBorder="1" applyAlignment="1">
      <alignment horizontal="center"/>
    </xf>
    <xf numFmtId="166" fontId="1" fillId="0" borderId="14" xfId="0" applyNumberFormat="1" applyFont="1" applyBorder="1" applyAlignment="1">
      <alignment horizontal="center"/>
    </xf>
    <xf numFmtId="166" fontId="1" fillId="0" borderId="12" xfId="0" applyNumberFormat="1" applyFont="1" applyBorder="1" applyAlignment="1">
      <alignment horizontal="center"/>
    </xf>
    <xf numFmtId="3" fontId="1" fillId="66" borderId="12" xfId="0" applyNumberFormat="1" applyFont="1" applyFill="1" applyBorder="1" applyAlignment="1">
      <alignment horizontal="center"/>
    </xf>
    <xf numFmtId="3" fontId="0" fillId="66" borderId="14" xfId="0" applyNumberFormat="1" applyFill="1" applyBorder="1" applyAlignment="1">
      <alignment horizontal="center"/>
    </xf>
    <xf numFmtId="166" fontId="1" fillId="66" borderId="14" xfId="0" applyNumberFormat="1" applyFont="1" applyFill="1" applyBorder="1" applyAlignment="1">
      <alignment horizontal="center"/>
    </xf>
    <xf numFmtId="166" fontId="1" fillId="66" borderId="12" xfId="0" applyNumberFormat="1" applyFont="1" applyFill="1" applyBorder="1" applyAlignment="1">
      <alignment horizontal="center"/>
    </xf>
    <xf numFmtId="3" fontId="0" fillId="66" borderId="17" xfId="0" applyNumberFormat="1" applyFill="1" applyBorder="1" applyAlignment="1">
      <alignment horizontal="center"/>
    </xf>
    <xf numFmtId="3" fontId="0" fillId="66" borderId="15" xfId="0" applyNumberFormat="1" applyFill="1" applyBorder="1" applyAlignment="1">
      <alignment horizontal="center"/>
    </xf>
    <xf numFmtId="166" fontId="1" fillId="66" borderId="17" xfId="0" applyNumberFormat="1" applyFont="1" applyFill="1" applyBorder="1" applyAlignment="1">
      <alignment horizontal="center"/>
    </xf>
    <xf numFmtId="166" fontId="1" fillId="66" borderId="15" xfId="0" applyNumberFormat="1" applyFont="1" applyFill="1" applyBorder="1" applyAlignment="1">
      <alignment horizontal="center"/>
    </xf>
    <xf numFmtId="3" fontId="1" fillId="65" borderId="41" xfId="0" applyNumberFormat="1" applyFont="1" applyFill="1" applyBorder="1" applyAlignment="1">
      <alignment horizontal="center"/>
    </xf>
    <xf numFmtId="166" fontId="1" fillId="65" borderId="14" xfId="0" applyNumberFormat="1" applyFont="1" applyFill="1" applyBorder="1" applyAlignment="1">
      <alignment horizontal="center"/>
    </xf>
    <xf numFmtId="166" fontId="1" fillId="65" borderId="12" xfId="0" applyNumberFormat="1" applyFont="1" applyFill="1" applyBorder="1" applyAlignment="1">
      <alignment horizontal="center"/>
    </xf>
    <xf numFmtId="166" fontId="1" fillId="65" borderId="41" xfId="0" applyNumberFormat="1" applyFont="1" applyFill="1" applyBorder="1" applyAlignment="1">
      <alignment horizontal="center"/>
    </xf>
    <xf numFmtId="166" fontId="1" fillId="0" borderId="0" xfId="0" applyNumberFormat="1" applyFont="1" applyAlignment="1">
      <alignment horizontal="center"/>
    </xf>
    <xf numFmtId="3" fontId="1" fillId="65" borderId="15" xfId="0" applyNumberFormat="1" applyFont="1" applyFill="1" applyBorder="1" applyAlignment="1">
      <alignment horizontal="center"/>
    </xf>
    <xf numFmtId="166" fontId="1" fillId="65" borderId="15" xfId="0" applyNumberFormat="1" applyFont="1" applyFill="1" applyBorder="1" applyAlignment="1">
      <alignment horizontal="center"/>
    </xf>
    <xf numFmtId="0" fontId="0" fillId="0" borderId="13" xfId="0" applyBorder="1"/>
    <xf numFmtId="166" fontId="0" fillId="66" borderId="14" xfId="0" applyNumberFormat="1" applyFill="1" applyBorder="1" applyAlignment="1">
      <alignment horizontal="center"/>
    </xf>
    <xf numFmtId="166" fontId="0" fillId="66" borderId="12" xfId="0" applyNumberFormat="1" applyFill="1" applyBorder="1" applyAlignment="1">
      <alignment horizontal="center"/>
    </xf>
    <xf numFmtId="0" fontId="0" fillId="66" borderId="12" xfId="0" applyFill="1" applyBorder="1"/>
    <xf numFmtId="166" fontId="0" fillId="0" borderId="14" xfId="0" applyNumberFormat="1" applyBorder="1" applyAlignment="1">
      <alignment horizontal="center"/>
    </xf>
    <xf numFmtId="166" fontId="0" fillId="0" borderId="12" xfId="0" applyNumberFormat="1" applyBorder="1" applyAlignment="1">
      <alignment horizontal="center"/>
    </xf>
    <xf numFmtId="166" fontId="0" fillId="66" borderId="17" xfId="0" applyNumberFormat="1" applyFill="1" applyBorder="1" applyAlignment="1">
      <alignment horizontal="center"/>
    </xf>
    <xf numFmtId="166" fontId="0" fillId="66" borderId="15" xfId="0" applyNumberFormat="1" applyFill="1" applyBorder="1" applyAlignment="1">
      <alignment horizontal="center"/>
    </xf>
    <xf numFmtId="0" fontId="0" fillId="0" borderId="0" xfId="0" applyAlignment="1">
      <alignment vertical="top"/>
    </xf>
    <xf numFmtId="0" fontId="0" fillId="0" borderId="12" xfId="0" applyBorder="1"/>
    <xf numFmtId="0" fontId="0" fillId="0" borderId="0" xfId="0" applyAlignment="1">
      <alignment wrapText="1"/>
    </xf>
    <xf numFmtId="0" fontId="120" fillId="0" borderId="0" xfId="0" applyFont="1" applyAlignment="1">
      <alignment horizontal="left" vertical="top" wrapText="1"/>
    </xf>
    <xf numFmtId="0" fontId="15" fillId="64" borderId="41" xfId="0" applyFont="1" applyFill="1" applyBorder="1" applyAlignment="1">
      <alignment horizontal="center" vertical="center"/>
    </xf>
    <xf numFmtId="0" fontId="15" fillId="64" borderId="12" xfId="0" applyFont="1" applyFill="1" applyBorder="1" applyAlignment="1">
      <alignment horizontal="center" vertical="center"/>
    </xf>
    <xf numFmtId="0" fontId="15" fillId="64" borderId="15" xfId="0" applyFont="1" applyFill="1" applyBorder="1" applyAlignment="1">
      <alignment horizontal="center" vertical="center"/>
    </xf>
    <xf numFmtId="0" fontId="15" fillId="64" borderId="41" xfId="0" applyFont="1" applyFill="1" applyBorder="1" applyAlignment="1">
      <alignment horizontal="center" vertical="center" wrapText="1"/>
    </xf>
    <xf numFmtId="0" fontId="15" fillId="64" borderId="12" xfId="0" applyFont="1" applyFill="1" applyBorder="1" applyAlignment="1">
      <alignment horizontal="center" vertical="center" wrapText="1"/>
    </xf>
    <xf numFmtId="0" fontId="15" fillId="64" borderId="42" xfId="0" applyFont="1" applyFill="1" applyBorder="1" applyAlignment="1">
      <alignment horizontal="center" vertical="center" wrapText="1"/>
    </xf>
    <xf numFmtId="0" fontId="15" fillId="64" borderId="11" xfId="0" applyFont="1" applyFill="1" applyBorder="1" applyAlignment="1">
      <alignment horizontal="center" vertical="center" wrapText="1"/>
    </xf>
    <xf numFmtId="0" fontId="15" fillId="64" borderId="43" xfId="0" applyFont="1" applyFill="1" applyBorder="1" applyAlignment="1">
      <alignment horizontal="center" vertical="center" wrapText="1"/>
    </xf>
    <xf numFmtId="0" fontId="15" fillId="64" borderId="13" xfId="0" applyFont="1" applyFill="1" applyBorder="1" applyAlignment="1">
      <alignment horizontal="center" vertical="center" wrapText="1"/>
    </xf>
    <xf numFmtId="0" fontId="15" fillId="64" borderId="0" xfId="0" applyFont="1" applyFill="1" applyAlignment="1">
      <alignment horizontal="center" vertical="center" wrapText="1"/>
    </xf>
    <xf numFmtId="0" fontId="15" fillId="64" borderId="14" xfId="0" applyFont="1" applyFill="1" applyBorder="1" applyAlignment="1">
      <alignment horizontal="center" vertical="center" wrapText="1"/>
    </xf>
    <xf numFmtId="0" fontId="118" fillId="65" borderId="47" xfId="0" applyFont="1" applyFill="1" applyBorder="1" applyAlignment="1">
      <alignment horizontal="center" vertical="center"/>
    </xf>
    <xf numFmtId="0" fontId="118" fillId="65" borderId="45" xfId="0" applyFont="1" applyFill="1" applyBorder="1" applyAlignment="1">
      <alignment horizontal="center" vertical="center"/>
    </xf>
    <xf numFmtId="0" fontId="118" fillId="65" borderId="46" xfId="0" applyFont="1" applyFill="1" applyBorder="1" applyAlignment="1">
      <alignment horizontal="center" vertical="center"/>
    </xf>
    <xf numFmtId="3" fontId="17" fillId="0" borderId="0" xfId="3811" applyNumberFormat="1" applyFont="1" applyFill="1" applyBorder="1" applyAlignment="1">
      <alignment horizontal="left" vertical="top" wrapText="1"/>
    </xf>
    <xf numFmtId="0" fontId="17" fillId="0" borderId="11" xfId="0" quotePrefix="1"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indent="1"/>
    </xf>
    <xf numFmtId="0" fontId="118" fillId="65" borderId="44" xfId="0" applyFont="1" applyFill="1" applyBorder="1" applyAlignment="1">
      <alignment horizontal="center" vertical="center"/>
    </xf>
    <xf numFmtId="0" fontId="17" fillId="0" borderId="11" xfId="0" quotePrefix="1" applyFont="1" applyBorder="1" applyAlignment="1">
      <alignment horizontal="left" wrapText="1"/>
    </xf>
    <xf numFmtId="0" fontId="0" fillId="0" borderId="0" xfId="0" applyAlignment="1">
      <alignment horizontal="left" vertical="center" wrapText="1"/>
    </xf>
    <xf numFmtId="0" fontId="0" fillId="0" borderId="0" xfId="0" applyAlignment="1">
      <alignment horizontal="left" vertical="center" wrapText="1" indent="1"/>
    </xf>
    <xf numFmtId="3" fontId="0" fillId="66" borderId="13" xfId="0" applyNumberFormat="1" applyFill="1" applyBorder="1" applyAlignment="1">
      <alignment horizontal="center"/>
    </xf>
    <xf numFmtId="3" fontId="0" fillId="66" borderId="14" xfId="0" applyNumberFormat="1" applyFill="1" applyBorder="1" applyAlignment="1">
      <alignment horizontal="center"/>
    </xf>
    <xf numFmtId="166" fontId="0" fillId="66" borderId="13" xfId="0" applyNumberFormat="1" applyFill="1" applyBorder="1" applyAlignment="1">
      <alignment horizontal="center"/>
    </xf>
    <xf numFmtId="166" fontId="0" fillId="66" borderId="14" xfId="0" applyNumberFormat="1" applyFill="1" applyBorder="1" applyAlignment="1">
      <alignment horizontal="center"/>
    </xf>
    <xf numFmtId="3" fontId="0" fillId="66" borderId="16" xfId="0" applyNumberFormat="1" applyFill="1" applyBorder="1" applyAlignment="1">
      <alignment horizontal="center"/>
    </xf>
    <xf numFmtId="3" fontId="0" fillId="66" borderId="17" xfId="0" applyNumberFormat="1" applyFill="1" applyBorder="1" applyAlignment="1">
      <alignment horizontal="center"/>
    </xf>
    <xf numFmtId="166" fontId="1" fillId="66" borderId="16" xfId="0" applyNumberFormat="1" applyFont="1" applyFill="1" applyBorder="1" applyAlignment="1">
      <alignment horizontal="center"/>
    </xf>
    <xf numFmtId="166" fontId="1" fillId="66" borderId="17" xfId="0" applyNumberFormat="1" applyFont="1" applyFill="1" applyBorder="1" applyAlignment="1">
      <alignment horizontal="center"/>
    </xf>
    <xf numFmtId="166" fontId="1" fillId="66" borderId="13" xfId="0" applyNumberFormat="1" applyFont="1" applyFill="1" applyBorder="1" applyAlignment="1">
      <alignment horizontal="center"/>
    </xf>
    <xf numFmtId="166" fontId="1" fillId="66" borderId="14" xfId="0" applyNumberFormat="1" applyFont="1" applyFill="1" applyBorder="1" applyAlignment="1">
      <alignment horizontal="center"/>
    </xf>
    <xf numFmtId="3" fontId="0" fillId="0" borderId="13" xfId="0" applyNumberFormat="1" applyBorder="1" applyAlignment="1">
      <alignment horizontal="center"/>
    </xf>
    <xf numFmtId="3" fontId="0" fillId="0" borderId="14" xfId="0" applyNumberFormat="1" applyBorder="1" applyAlignment="1">
      <alignment horizontal="center"/>
    </xf>
    <xf numFmtId="166" fontId="1" fillId="0" borderId="13" xfId="0" applyNumberFormat="1" applyFont="1" applyBorder="1" applyAlignment="1">
      <alignment horizontal="center"/>
    </xf>
    <xf numFmtId="166" fontId="1" fillId="0" borderId="14" xfId="0" applyNumberFormat="1" applyFont="1" applyBorder="1" applyAlignment="1">
      <alignment horizontal="center"/>
    </xf>
  </cellXfs>
  <cellStyles count="3813">
    <cellStyle name="0mitP" xfId="1" xr:uid="{00000000-0005-0000-0000-000000000000}"/>
    <cellStyle name="0ohneP" xfId="2" xr:uid="{00000000-0005-0000-0000-000001000000}"/>
    <cellStyle name="10mitP" xfId="3" xr:uid="{00000000-0005-0000-0000-000002000000}"/>
    <cellStyle name="1mitP" xfId="4" xr:uid="{00000000-0005-0000-0000-000003000000}"/>
    <cellStyle name="20 % - Akzent1 2" xfId="5" xr:uid="{00000000-0005-0000-0000-000004000000}"/>
    <cellStyle name="20 % - Akzent1 2 2" xfId="6" xr:uid="{00000000-0005-0000-0000-000005000000}"/>
    <cellStyle name="20 % - Akzent1 2 3" xfId="7" xr:uid="{00000000-0005-0000-0000-000006000000}"/>
    <cellStyle name="20 % - Akzent1 3" xfId="8" xr:uid="{00000000-0005-0000-0000-000007000000}"/>
    <cellStyle name="20 % - Akzent1 3 2" xfId="9" xr:uid="{00000000-0005-0000-0000-000008000000}"/>
    <cellStyle name="20 % - Akzent1 3 3" xfId="10" xr:uid="{00000000-0005-0000-0000-000009000000}"/>
    <cellStyle name="20 % - Akzent1 3 4" xfId="11" xr:uid="{00000000-0005-0000-0000-00000A000000}"/>
    <cellStyle name="20 % - Akzent1 4" xfId="12" xr:uid="{00000000-0005-0000-0000-00000B000000}"/>
    <cellStyle name="20 % - Akzent1 4 2" xfId="13" xr:uid="{00000000-0005-0000-0000-00000C000000}"/>
    <cellStyle name="20 % - Akzent1 4 3" xfId="14" xr:uid="{00000000-0005-0000-0000-00000D000000}"/>
    <cellStyle name="20 % - Akzent1 5" xfId="15" xr:uid="{00000000-0005-0000-0000-00000E000000}"/>
    <cellStyle name="20 % - Akzent1 5 2" xfId="16" xr:uid="{00000000-0005-0000-0000-00000F000000}"/>
    <cellStyle name="20 % - Akzent1 6" xfId="17" xr:uid="{00000000-0005-0000-0000-000010000000}"/>
    <cellStyle name="20 % - Akzent1 7" xfId="18" xr:uid="{00000000-0005-0000-0000-000011000000}"/>
    <cellStyle name="20 % - Akzent1 8" xfId="19" xr:uid="{00000000-0005-0000-0000-000012000000}"/>
    <cellStyle name="20 % - Akzent1 9" xfId="20" xr:uid="{00000000-0005-0000-0000-000013000000}"/>
    <cellStyle name="20 % - Akzent2 2" xfId="21" xr:uid="{00000000-0005-0000-0000-000014000000}"/>
    <cellStyle name="20 % - Akzent2 2 2" xfId="22" xr:uid="{00000000-0005-0000-0000-000015000000}"/>
    <cellStyle name="20 % - Akzent2 2 3" xfId="23" xr:uid="{00000000-0005-0000-0000-000016000000}"/>
    <cellStyle name="20 % - Akzent2 3" xfId="24" xr:uid="{00000000-0005-0000-0000-000017000000}"/>
    <cellStyle name="20 % - Akzent2 3 2" xfId="25" xr:uid="{00000000-0005-0000-0000-000018000000}"/>
    <cellStyle name="20 % - Akzent2 3 3" xfId="26" xr:uid="{00000000-0005-0000-0000-000019000000}"/>
    <cellStyle name="20 % - Akzent2 3 4" xfId="27" xr:uid="{00000000-0005-0000-0000-00001A000000}"/>
    <cellStyle name="20 % - Akzent2 4" xfId="28" xr:uid="{00000000-0005-0000-0000-00001B000000}"/>
    <cellStyle name="20 % - Akzent2 4 2" xfId="29" xr:uid="{00000000-0005-0000-0000-00001C000000}"/>
    <cellStyle name="20 % - Akzent2 4 3" xfId="30" xr:uid="{00000000-0005-0000-0000-00001D000000}"/>
    <cellStyle name="20 % - Akzent2 5" xfId="31" xr:uid="{00000000-0005-0000-0000-00001E000000}"/>
    <cellStyle name="20 % - Akzent2 5 2" xfId="32" xr:uid="{00000000-0005-0000-0000-00001F000000}"/>
    <cellStyle name="20 % - Akzent2 6" xfId="33" xr:uid="{00000000-0005-0000-0000-000020000000}"/>
    <cellStyle name="20 % - Akzent2 7" xfId="34" xr:uid="{00000000-0005-0000-0000-000021000000}"/>
    <cellStyle name="20 % - Akzent2 8" xfId="35" xr:uid="{00000000-0005-0000-0000-000022000000}"/>
    <cellStyle name="20 % - Akzent2 9" xfId="36" xr:uid="{00000000-0005-0000-0000-000023000000}"/>
    <cellStyle name="20 % - Akzent3 2" xfId="37" xr:uid="{00000000-0005-0000-0000-000024000000}"/>
    <cellStyle name="20 % - Akzent3 2 2" xfId="38" xr:uid="{00000000-0005-0000-0000-000025000000}"/>
    <cellStyle name="20 % - Akzent3 2 3" xfId="39" xr:uid="{00000000-0005-0000-0000-000026000000}"/>
    <cellStyle name="20 % - Akzent3 3" xfId="40" xr:uid="{00000000-0005-0000-0000-000027000000}"/>
    <cellStyle name="20 % - Akzent3 3 2" xfId="41" xr:uid="{00000000-0005-0000-0000-000028000000}"/>
    <cellStyle name="20 % - Akzent3 3 3" xfId="42" xr:uid="{00000000-0005-0000-0000-000029000000}"/>
    <cellStyle name="20 % - Akzent3 3 4" xfId="43" xr:uid="{00000000-0005-0000-0000-00002A000000}"/>
    <cellStyle name="20 % - Akzent3 4" xfId="44" xr:uid="{00000000-0005-0000-0000-00002B000000}"/>
    <cellStyle name="20 % - Akzent3 4 2" xfId="45" xr:uid="{00000000-0005-0000-0000-00002C000000}"/>
    <cellStyle name="20 % - Akzent3 4 3" xfId="46" xr:uid="{00000000-0005-0000-0000-00002D000000}"/>
    <cellStyle name="20 % - Akzent3 5" xfId="47" xr:uid="{00000000-0005-0000-0000-00002E000000}"/>
    <cellStyle name="20 % - Akzent3 5 2" xfId="48" xr:uid="{00000000-0005-0000-0000-00002F000000}"/>
    <cellStyle name="20 % - Akzent3 6" xfId="49" xr:uid="{00000000-0005-0000-0000-000030000000}"/>
    <cellStyle name="20 % - Akzent3 7" xfId="50" xr:uid="{00000000-0005-0000-0000-000031000000}"/>
    <cellStyle name="20 % - Akzent3 8" xfId="51" xr:uid="{00000000-0005-0000-0000-000032000000}"/>
    <cellStyle name="20 % - Akzent3 9" xfId="52" xr:uid="{00000000-0005-0000-0000-000033000000}"/>
    <cellStyle name="20 % - Akzent4 2" xfId="53" xr:uid="{00000000-0005-0000-0000-000034000000}"/>
    <cellStyle name="20 % - Akzent4 2 2" xfId="54" xr:uid="{00000000-0005-0000-0000-000035000000}"/>
    <cellStyle name="20 % - Akzent4 2 3" xfId="55" xr:uid="{00000000-0005-0000-0000-000036000000}"/>
    <cellStyle name="20 % - Akzent4 3" xfId="56" xr:uid="{00000000-0005-0000-0000-000037000000}"/>
    <cellStyle name="20 % - Akzent4 3 2" xfId="57" xr:uid="{00000000-0005-0000-0000-000038000000}"/>
    <cellStyle name="20 % - Akzent4 3 3" xfId="58" xr:uid="{00000000-0005-0000-0000-000039000000}"/>
    <cellStyle name="20 % - Akzent4 3 4" xfId="59" xr:uid="{00000000-0005-0000-0000-00003A000000}"/>
    <cellStyle name="20 % - Akzent4 4" xfId="60" xr:uid="{00000000-0005-0000-0000-00003B000000}"/>
    <cellStyle name="20 % - Akzent4 4 2" xfId="61" xr:uid="{00000000-0005-0000-0000-00003C000000}"/>
    <cellStyle name="20 % - Akzent4 4 3" xfId="62" xr:uid="{00000000-0005-0000-0000-00003D000000}"/>
    <cellStyle name="20 % - Akzent4 5" xfId="63" xr:uid="{00000000-0005-0000-0000-00003E000000}"/>
    <cellStyle name="20 % - Akzent4 5 2" xfId="64" xr:uid="{00000000-0005-0000-0000-00003F000000}"/>
    <cellStyle name="20 % - Akzent4 6" xfId="65" xr:uid="{00000000-0005-0000-0000-000040000000}"/>
    <cellStyle name="20 % - Akzent4 7" xfId="66" xr:uid="{00000000-0005-0000-0000-000041000000}"/>
    <cellStyle name="20 % - Akzent4 8" xfId="67" xr:uid="{00000000-0005-0000-0000-000042000000}"/>
    <cellStyle name="20 % - Akzent4 9" xfId="68" xr:uid="{00000000-0005-0000-0000-000043000000}"/>
    <cellStyle name="20 % - Akzent5 2" xfId="69" xr:uid="{00000000-0005-0000-0000-000044000000}"/>
    <cellStyle name="20 % - Akzent5 2 2" xfId="70" xr:uid="{00000000-0005-0000-0000-000045000000}"/>
    <cellStyle name="20 % - Akzent5 2 3" xfId="71" xr:uid="{00000000-0005-0000-0000-000046000000}"/>
    <cellStyle name="20 % - Akzent5 3" xfId="72" xr:uid="{00000000-0005-0000-0000-000047000000}"/>
    <cellStyle name="20 % - Akzent5 3 2" xfId="73" xr:uid="{00000000-0005-0000-0000-000048000000}"/>
    <cellStyle name="20 % - Akzent5 3 3" xfId="74" xr:uid="{00000000-0005-0000-0000-000049000000}"/>
    <cellStyle name="20 % - Akzent5 3 4" xfId="75" xr:uid="{00000000-0005-0000-0000-00004A000000}"/>
    <cellStyle name="20 % - Akzent5 4" xfId="76" xr:uid="{00000000-0005-0000-0000-00004B000000}"/>
    <cellStyle name="20 % - Akzent5 4 2" xfId="77" xr:uid="{00000000-0005-0000-0000-00004C000000}"/>
    <cellStyle name="20 % - Akzent5 4 3" xfId="78" xr:uid="{00000000-0005-0000-0000-00004D000000}"/>
    <cellStyle name="20 % - Akzent5 5" xfId="79" xr:uid="{00000000-0005-0000-0000-00004E000000}"/>
    <cellStyle name="20 % - Akzent5 5 2" xfId="80" xr:uid="{00000000-0005-0000-0000-00004F000000}"/>
    <cellStyle name="20 % - Akzent5 6" xfId="81" xr:uid="{00000000-0005-0000-0000-000050000000}"/>
    <cellStyle name="20 % - Akzent5 7" xfId="82" xr:uid="{00000000-0005-0000-0000-000051000000}"/>
    <cellStyle name="20 % - Akzent5 8" xfId="83" xr:uid="{00000000-0005-0000-0000-000052000000}"/>
    <cellStyle name="20 % - Akzent5 9" xfId="84" xr:uid="{00000000-0005-0000-0000-000053000000}"/>
    <cellStyle name="20 % - Akzent6 2" xfId="85" xr:uid="{00000000-0005-0000-0000-000054000000}"/>
    <cellStyle name="20 % - Akzent6 2 2" xfId="86" xr:uid="{00000000-0005-0000-0000-000055000000}"/>
    <cellStyle name="20 % - Akzent6 2 3" xfId="87" xr:uid="{00000000-0005-0000-0000-000056000000}"/>
    <cellStyle name="20 % - Akzent6 3" xfId="88" xr:uid="{00000000-0005-0000-0000-000057000000}"/>
    <cellStyle name="20 % - Akzent6 3 2" xfId="89" xr:uid="{00000000-0005-0000-0000-000058000000}"/>
    <cellStyle name="20 % - Akzent6 3 3" xfId="90" xr:uid="{00000000-0005-0000-0000-000059000000}"/>
    <cellStyle name="20 % - Akzent6 3 4" xfId="91" xr:uid="{00000000-0005-0000-0000-00005A000000}"/>
    <cellStyle name="20 % - Akzent6 4" xfId="92" xr:uid="{00000000-0005-0000-0000-00005B000000}"/>
    <cellStyle name="20 % - Akzent6 4 2" xfId="93" xr:uid="{00000000-0005-0000-0000-00005C000000}"/>
    <cellStyle name="20 % - Akzent6 4 3" xfId="94" xr:uid="{00000000-0005-0000-0000-00005D000000}"/>
    <cellStyle name="20 % - Akzent6 5" xfId="95" xr:uid="{00000000-0005-0000-0000-00005E000000}"/>
    <cellStyle name="20 % - Akzent6 5 2" xfId="96" xr:uid="{00000000-0005-0000-0000-00005F000000}"/>
    <cellStyle name="20 % - Akzent6 6" xfId="97" xr:uid="{00000000-0005-0000-0000-000060000000}"/>
    <cellStyle name="20 % - Akzent6 7" xfId="98" xr:uid="{00000000-0005-0000-0000-000061000000}"/>
    <cellStyle name="20 % - Akzent6 8" xfId="99" xr:uid="{00000000-0005-0000-0000-000062000000}"/>
    <cellStyle name="20 % - Akzent6 9" xfId="100" xr:uid="{00000000-0005-0000-0000-000063000000}"/>
    <cellStyle name="20% - Akzent1" xfId="101" xr:uid="{00000000-0005-0000-0000-000064000000}"/>
    <cellStyle name="20% - Akzent1 2" xfId="102" xr:uid="{00000000-0005-0000-0000-000065000000}"/>
    <cellStyle name="20% - Akzent1 2 2" xfId="103" xr:uid="{00000000-0005-0000-0000-000066000000}"/>
    <cellStyle name="20% - Akzent1 3" xfId="104" xr:uid="{00000000-0005-0000-0000-000067000000}"/>
    <cellStyle name="20% - Akzent1_11.04.19 - Tabellen" xfId="105" xr:uid="{00000000-0005-0000-0000-000068000000}"/>
    <cellStyle name="20% - Akzent2" xfId="106" xr:uid="{00000000-0005-0000-0000-000069000000}"/>
    <cellStyle name="20% - Akzent2 2" xfId="107" xr:uid="{00000000-0005-0000-0000-00006A000000}"/>
    <cellStyle name="20% - Akzent2 2 2" xfId="108" xr:uid="{00000000-0005-0000-0000-00006B000000}"/>
    <cellStyle name="20% - Akzent2 3" xfId="109" xr:uid="{00000000-0005-0000-0000-00006C000000}"/>
    <cellStyle name="20% - Akzent2_11.04.19 - Tabellen" xfId="110" xr:uid="{00000000-0005-0000-0000-00006D000000}"/>
    <cellStyle name="20% - Akzent3" xfId="111" xr:uid="{00000000-0005-0000-0000-00006E000000}"/>
    <cellStyle name="20% - Akzent3 2" xfId="112" xr:uid="{00000000-0005-0000-0000-00006F000000}"/>
    <cellStyle name="20% - Akzent3 2 2" xfId="113" xr:uid="{00000000-0005-0000-0000-000070000000}"/>
    <cellStyle name="20% - Akzent3 3" xfId="114" xr:uid="{00000000-0005-0000-0000-000071000000}"/>
    <cellStyle name="20% - Akzent3_11.04.19 - Tabellen" xfId="115" xr:uid="{00000000-0005-0000-0000-000072000000}"/>
    <cellStyle name="20% - Akzent4" xfId="116" xr:uid="{00000000-0005-0000-0000-000073000000}"/>
    <cellStyle name="20% - Akzent4 2" xfId="117" xr:uid="{00000000-0005-0000-0000-000074000000}"/>
    <cellStyle name="20% - Akzent4 2 2" xfId="118" xr:uid="{00000000-0005-0000-0000-000075000000}"/>
    <cellStyle name="20% - Akzent4 3" xfId="119" xr:uid="{00000000-0005-0000-0000-000076000000}"/>
    <cellStyle name="20% - Akzent4_11.04.19 - Tabellen" xfId="120" xr:uid="{00000000-0005-0000-0000-000077000000}"/>
    <cellStyle name="20% - Akzent5" xfId="121" xr:uid="{00000000-0005-0000-0000-000078000000}"/>
    <cellStyle name="20% - Akzent5 2" xfId="122" xr:uid="{00000000-0005-0000-0000-000079000000}"/>
    <cellStyle name="20% - Akzent5 2 2" xfId="123" xr:uid="{00000000-0005-0000-0000-00007A000000}"/>
    <cellStyle name="20% - Akzent5 3" xfId="124" xr:uid="{00000000-0005-0000-0000-00007B000000}"/>
    <cellStyle name="20% - Akzent5_BBE14 Abb. G2 MZ 130802" xfId="125" xr:uid="{00000000-0005-0000-0000-00007C000000}"/>
    <cellStyle name="20% - Akzent6" xfId="126" xr:uid="{00000000-0005-0000-0000-00007D000000}"/>
    <cellStyle name="20% - Akzent6 2" xfId="127" xr:uid="{00000000-0005-0000-0000-00007E000000}"/>
    <cellStyle name="20% - Akzent6 2 2" xfId="128" xr:uid="{00000000-0005-0000-0000-00007F000000}"/>
    <cellStyle name="20% - Akzent6 3" xfId="129" xr:uid="{00000000-0005-0000-0000-000080000000}"/>
    <cellStyle name="20% - Akzent6_11.04.19 - Tabellen" xfId="130" xr:uid="{00000000-0005-0000-0000-000081000000}"/>
    <cellStyle name="3mitP" xfId="131" xr:uid="{00000000-0005-0000-0000-000082000000}"/>
    <cellStyle name="3ohneP" xfId="132" xr:uid="{00000000-0005-0000-0000-000083000000}"/>
    <cellStyle name="4" xfId="133" xr:uid="{00000000-0005-0000-0000-000084000000}"/>
    <cellStyle name="4 2" xfId="134" xr:uid="{00000000-0005-0000-0000-000085000000}"/>
    <cellStyle name="4 2 2" xfId="135" xr:uid="{00000000-0005-0000-0000-000086000000}"/>
    <cellStyle name="4 2 2 2" xfId="136" xr:uid="{00000000-0005-0000-0000-000087000000}"/>
    <cellStyle name="4 2 2 2 2" xfId="137" xr:uid="{00000000-0005-0000-0000-000088000000}"/>
    <cellStyle name="4 2 2 2 3" xfId="138" xr:uid="{00000000-0005-0000-0000-000089000000}"/>
    <cellStyle name="4 2 2 2 4" xfId="139" xr:uid="{00000000-0005-0000-0000-00008A000000}"/>
    <cellStyle name="4 2 2 2 5" xfId="140" xr:uid="{00000000-0005-0000-0000-00008B000000}"/>
    <cellStyle name="4 2 2 3" xfId="141" xr:uid="{00000000-0005-0000-0000-00008C000000}"/>
    <cellStyle name="4 2 2 4" xfId="142" xr:uid="{00000000-0005-0000-0000-00008D000000}"/>
    <cellStyle name="4 2 2 5" xfId="143" xr:uid="{00000000-0005-0000-0000-00008E000000}"/>
    <cellStyle name="4 2 2 6" xfId="144" xr:uid="{00000000-0005-0000-0000-00008F000000}"/>
    <cellStyle name="4 2 3" xfId="145" xr:uid="{00000000-0005-0000-0000-000090000000}"/>
    <cellStyle name="4 2 3 2" xfId="146" xr:uid="{00000000-0005-0000-0000-000091000000}"/>
    <cellStyle name="4 2 3 2 2" xfId="147" xr:uid="{00000000-0005-0000-0000-000092000000}"/>
    <cellStyle name="4 2 3 2 3" xfId="148" xr:uid="{00000000-0005-0000-0000-000093000000}"/>
    <cellStyle name="4 2 3 2 4" xfId="149" xr:uid="{00000000-0005-0000-0000-000094000000}"/>
    <cellStyle name="4 2 3 2 5" xfId="150" xr:uid="{00000000-0005-0000-0000-000095000000}"/>
    <cellStyle name="4 2 3 3" xfId="151" xr:uid="{00000000-0005-0000-0000-000096000000}"/>
    <cellStyle name="4 2 3 4" xfId="152" xr:uid="{00000000-0005-0000-0000-000097000000}"/>
    <cellStyle name="4 2 3 5" xfId="153" xr:uid="{00000000-0005-0000-0000-000098000000}"/>
    <cellStyle name="4 2 3 6" xfId="154" xr:uid="{00000000-0005-0000-0000-000099000000}"/>
    <cellStyle name="4 3" xfId="155" xr:uid="{00000000-0005-0000-0000-00009A000000}"/>
    <cellStyle name="4 3 2" xfId="156" xr:uid="{00000000-0005-0000-0000-00009B000000}"/>
    <cellStyle name="4 3 3" xfId="157" xr:uid="{00000000-0005-0000-0000-00009C000000}"/>
    <cellStyle name="4 3 4" xfId="158" xr:uid="{00000000-0005-0000-0000-00009D000000}"/>
    <cellStyle name="4 3 5" xfId="159" xr:uid="{00000000-0005-0000-0000-00009E000000}"/>
    <cellStyle name="4_1.5.4" xfId="160" xr:uid="{00000000-0005-0000-0000-00009F000000}"/>
    <cellStyle name="4_5225402107005(1)" xfId="161" xr:uid="{00000000-0005-0000-0000-0000A0000000}"/>
    <cellStyle name="4_5225402107005(1) 2" xfId="162" xr:uid="{00000000-0005-0000-0000-0000A1000000}"/>
    <cellStyle name="4_B_reim-2-2080120087005_2010" xfId="163" xr:uid="{00000000-0005-0000-0000-0000A2000000}"/>
    <cellStyle name="4_Baumann-2-2080120087005_2010" xfId="164" xr:uid="{00000000-0005-0000-0000-0000A3000000}"/>
    <cellStyle name="4_DeckblattNeu" xfId="165" xr:uid="{00000000-0005-0000-0000-0000A4000000}"/>
    <cellStyle name="4_DeckblattNeu 2" xfId="166" xr:uid="{00000000-0005-0000-0000-0000A5000000}"/>
    <cellStyle name="4_DeckblattNeu 2 2" xfId="167" xr:uid="{00000000-0005-0000-0000-0000A6000000}"/>
    <cellStyle name="4_DeckblattNeu 2 2 2" xfId="168" xr:uid="{00000000-0005-0000-0000-0000A7000000}"/>
    <cellStyle name="4_DeckblattNeu 2 2 3" xfId="169" xr:uid="{00000000-0005-0000-0000-0000A8000000}"/>
    <cellStyle name="4_DeckblattNeu 2 2 4" xfId="170" xr:uid="{00000000-0005-0000-0000-0000A9000000}"/>
    <cellStyle name="4_DeckblattNeu 2 2 5" xfId="171" xr:uid="{00000000-0005-0000-0000-0000AA000000}"/>
    <cellStyle name="4_DeckblattNeu 2 3" xfId="172" xr:uid="{00000000-0005-0000-0000-0000AB000000}"/>
    <cellStyle name="4_DeckblattNeu 2 4" xfId="173" xr:uid="{00000000-0005-0000-0000-0000AC000000}"/>
    <cellStyle name="4_DeckblattNeu 2 5" xfId="174" xr:uid="{00000000-0005-0000-0000-0000AD000000}"/>
    <cellStyle name="4_DeckblattNeu 2 6" xfId="175" xr:uid="{00000000-0005-0000-0000-0000AE000000}"/>
    <cellStyle name="4_DeckblattNeu 3" xfId="176" xr:uid="{00000000-0005-0000-0000-0000AF000000}"/>
    <cellStyle name="4_DeckblattNeu 3 2" xfId="177" xr:uid="{00000000-0005-0000-0000-0000B0000000}"/>
    <cellStyle name="4_DeckblattNeu 3 3" xfId="178" xr:uid="{00000000-0005-0000-0000-0000B1000000}"/>
    <cellStyle name="4_DeckblattNeu 3 4" xfId="179" xr:uid="{00000000-0005-0000-0000-0000B2000000}"/>
    <cellStyle name="4_DeckblattNeu 3 5" xfId="180" xr:uid="{00000000-0005-0000-0000-0000B3000000}"/>
    <cellStyle name="4_DeckblattNeu 4" xfId="181" xr:uid="{00000000-0005-0000-0000-0000B4000000}"/>
    <cellStyle name="4_DeckblattNeu 4 2" xfId="182" xr:uid="{00000000-0005-0000-0000-0000B5000000}"/>
    <cellStyle name="4_DeckblattNeu 4 3" xfId="183" xr:uid="{00000000-0005-0000-0000-0000B6000000}"/>
    <cellStyle name="4_DeckblattNeu 4 4" xfId="184" xr:uid="{00000000-0005-0000-0000-0000B7000000}"/>
    <cellStyle name="4_DeckblattNeu 4 5" xfId="185" xr:uid="{00000000-0005-0000-0000-0000B8000000}"/>
    <cellStyle name="4_DeckblattNeu 5" xfId="186" xr:uid="{00000000-0005-0000-0000-0000B9000000}"/>
    <cellStyle name="4_DeckblattNeu 6" xfId="187" xr:uid="{00000000-0005-0000-0000-0000BA000000}"/>
    <cellStyle name="4_DeckblattNeu 7" xfId="188" xr:uid="{00000000-0005-0000-0000-0000BB000000}"/>
    <cellStyle name="4_DeckblattNeu 8" xfId="189" xr:uid="{00000000-0005-0000-0000-0000BC000000}"/>
    <cellStyle name="4_III_Tagesbetreuung_2010_Rev1" xfId="190" xr:uid="{00000000-0005-0000-0000-0000BD000000}"/>
    <cellStyle name="4_III_Tagesbetreuung_2010_Rev1 2" xfId="191" xr:uid="{00000000-0005-0000-0000-0000BE000000}"/>
    <cellStyle name="4_III_Tagesbetreuung_2010_Rev1 2 2" xfId="192" xr:uid="{00000000-0005-0000-0000-0000BF000000}"/>
    <cellStyle name="4_III_Tagesbetreuung_2010_Rev1 2 2 2" xfId="193" xr:uid="{00000000-0005-0000-0000-0000C0000000}"/>
    <cellStyle name="4_III_Tagesbetreuung_2010_Rev1 2 2 3" xfId="194" xr:uid="{00000000-0005-0000-0000-0000C1000000}"/>
    <cellStyle name="4_III_Tagesbetreuung_2010_Rev1 2 2 4" xfId="195" xr:uid="{00000000-0005-0000-0000-0000C2000000}"/>
    <cellStyle name="4_III_Tagesbetreuung_2010_Rev1 2 2 5" xfId="196" xr:uid="{00000000-0005-0000-0000-0000C3000000}"/>
    <cellStyle name="4_III_Tagesbetreuung_2010_Rev1 2 3" xfId="197" xr:uid="{00000000-0005-0000-0000-0000C4000000}"/>
    <cellStyle name="4_III_Tagesbetreuung_2010_Rev1 2 4" xfId="198" xr:uid="{00000000-0005-0000-0000-0000C5000000}"/>
    <cellStyle name="4_III_Tagesbetreuung_2010_Rev1 2 5" xfId="199" xr:uid="{00000000-0005-0000-0000-0000C6000000}"/>
    <cellStyle name="4_III_Tagesbetreuung_2010_Rev1 2 6" xfId="200" xr:uid="{00000000-0005-0000-0000-0000C7000000}"/>
    <cellStyle name="4_III_Tagesbetreuung_2010_Rev1 3" xfId="201" xr:uid="{00000000-0005-0000-0000-0000C8000000}"/>
    <cellStyle name="4_III_Tagesbetreuung_2010_Rev1 3 2" xfId="202" xr:uid="{00000000-0005-0000-0000-0000C9000000}"/>
    <cellStyle name="4_III_Tagesbetreuung_2010_Rev1 3 2 2" xfId="203" xr:uid="{00000000-0005-0000-0000-0000CA000000}"/>
    <cellStyle name="4_III_Tagesbetreuung_2010_Rev1 3 2 3" xfId="204" xr:uid="{00000000-0005-0000-0000-0000CB000000}"/>
    <cellStyle name="4_III_Tagesbetreuung_2010_Rev1 3 2 4" xfId="205" xr:uid="{00000000-0005-0000-0000-0000CC000000}"/>
    <cellStyle name="4_III_Tagesbetreuung_2010_Rev1 3 2 5" xfId="206" xr:uid="{00000000-0005-0000-0000-0000CD000000}"/>
    <cellStyle name="4_III_Tagesbetreuung_2010_Rev1 3 3" xfId="207" xr:uid="{00000000-0005-0000-0000-0000CE000000}"/>
    <cellStyle name="4_III_Tagesbetreuung_2010_Rev1 3 4" xfId="208" xr:uid="{00000000-0005-0000-0000-0000CF000000}"/>
    <cellStyle name="4_III_Tagesbetreuung_2010_Rev1 3 5" xfId="209" xr:uid="{00000000-0005-0000-0000-0000D0000000}"/>
    <cellStyle name="4_III_Tagesbetreuung_2010_Rev1 3 6" xfId="210" xr:uid="{00000000-0005-0000-0000-0000D1000000}"/>
    <cellStyle name="4_III_Tagesbetreuung_2010_Rev1 4" xfId="211" xr:uid="{00000000-0005-0000-0000-0000D2000000}"/>
    <cellStyle name="4_III_Tagesbetreuung_2010_Rev1 4 2" xfId="212" xr:uid="{00000000-0005-0000-0000-0000D3000000}"/>
    <cellStyle name="4_III_Tagesbetreuung_2010_Rev1 4 3" xfId="213" xr:uid="{00000000-0005-0000-0000-0000D4000000}"/>
    <cellStyle name="4_III_Tagesbetreuung_2010_Rev1 4 4" xfId="214" xr:uid="{00000000-0005-0000-0000-0000D5000000}"/>
    <cellStyle name="4_III_Tagesbetreuung_2010_Rev1 4 5" xfId="215" xr:uid="{00000000-0005-0000-0000-0000D6000000}"/>
    <cellStyle name="4_III_Tagesbetreuung_2010_Rev1 5" xfId="216" xr:uid="{00000000-0005-0000-0000-0000D7000000}"/>
    <cellStyle name="4_III_Tagesbetreuung_2010_Rev1 6" xfId="217" xr:uid="{00000000-0005-0000-0000-0000D8000000}"/>
    <cellStyle name="4_III_Tagesbetreuung_2010_Rev1 7" xfId="218" xr:uid="{00000000-0005-0000-0000-0000D9000000}"/>
    <cellStyle name="4_III_Tagesbetreuung_2010_Rev1 8" xfId="219" xr:uid="{00000000-0005-0000-0000-0000DA000000}"/>
    <cellStyle name="4_leertabellen_teil_iii" xfId="220" xr:uid="{00000000-0005-0000-0000-0000DB000000}"/>
    <cellStyle name="4_leertabellen_teil_iii 2" xfId="221" xr:uid="{00000000-0005-0000-0000-0000DC000000}"/>
    <cellStyle name="4_leertabellen_teil_iii 2 2" xfId="222" xr:uid="{00000000-0005-0000-0000-0000DD000000}"/>
    <cellStyle name="4_leertabellen_teil_iii 2 2 2" xfId="223" xr:uid="{00000000-0005-0000-0000-0000DE000000}"/>
    <cellStyle name="4_leertabellen_teil_iii 2 2 3" xfId="224" xr:uid="{00000000-0005-0000-0000-0000DF000000}"/>
    <cellStyle name="4_leertabellen_teil_iii 2 2 4" xfId="225" xr:uid="{00000000-0005-0000-0000-0000E0000000}"/>
    <cellStyle name="4_leertabellen_teil_iii 2 2 5" xfId="226" xr:uid="{00000000-0005-0000-0000-0000E1000000}"/>
    <cellStyle name="4_leertabellen_teil_iii 2 3" xfId="227" xr:uid="{00000000-0005-0000-0000-0000E2000000}"/>
    <cellStyle name="4_leertabellen_teil_iii 2 4" xfId="228" xr:uid="{00000000-0005-0000-0000-0000E3000000}"/>
    <cellStyle name="4_leertabellen_teil_iii 2 5" xfId="229" xr:uid="{00000000-0005-0000-0000-0000E4000000}"/>
    <cellStyle name="4_leertabellen_teil_iii 2 6" xfId="230" xr:uid="{00000000-0005-0000-0000-0000E5000000}"/>
    <cellStyle name="4_leertabellen_teil_iii 3" xfId="231" xr:uid="{00000000-0005-0000-0000-0000E6000000}"/>
    <cellStyle name="4_leertabellen_teil_iii 3 2" xfId="232" xr:uid="{00000000-0005-0000-0000-0000E7000000}"/>
    <cellStyle name="4_leertabellen_teil_iii 3 2 2" xfId="233" xr:uid="{00000000-0005-0000-0000-0000E8000000}"/>
    <cellStyle name="4_leertabellen_teil_iii 3 2 3" xfId="234" xr:uid="{00000000-0005-0000-0000-0000E9000000}"/>
    <cellStyle name="4_leertabellen_teil_iii 3 2 4" xfId="235" xr:uid="{00000000-0005-0000-0000-0000EA000000}"/>
    <cellStyle name="4_leertabellen_teil_iii 3 2 5" xfId="236" xr:uid="{00000000-0005-0000-0000-0000EB000000}"/>
    <cellStyle name="4_leertabellen_teil_iii 3 3" xfId="237" xr:uid="{00000000-0005-0000-0000-0000EC000000}"/>
    <cellStyle name="4_leertabellen_teil_iii 3 4" xfId="238" xr:uid="{00000000-0005-0000-0000-0000ED000000}"/>
    <cellStyle name="4_leertabellen_teil_iii 3 5" xfId="239" xr:uid="{00000000-0005-0000-0000-0000EE000000}"/>
    <cellStyle name="4_leertabellen_teil_iii 3 6" xfId="240" xr:uid="{00000000-0005-0000-0000-0000EF000000}"/>
    <cellStyle name="4_leertabellen_teil_iii 4" xfId="241" xr:uid="{00000000-0005-0000-0000-0000F0000000}"/>
    <cellStyle name="4_leertabellen_teil_iii 4 2" xfId="242" xr:uid="{00000000-0005-0000-0000-0000F1000000}"/>
    <cellStyle name="4_leertabellen_teil_iii 4 3" xfId="243" xr:uid="{00000000-0005-0000-0000-0000F2000000}"/>
    <cellStyle name="4_leertabellen_teil_iii 4 4" xfId="244" xr:uid="{00000000-0005-0000-0000-0000F3000000}"/>
    <cellStyle name="4_leertabellen_teil_iii 4 5" xfId="245" xr:uid="{00000000-0005-0000-0000-0000F4000000}"/>
    <cellStyle name="4_leertabellen_teil_iii 5" xfId="246" xr:uid="{00000000-0005-0000-0000-0000F5000000}"/>
    <cellStyle name="4_leertabellen_teil_iii 6" xfId="247" xr:uid="{00000000-0005-0000-0000-0000F6000000}"/>
    <cellStyle name="4_leertabellen_teil_iii 7" xfId="248" xr:uid="{00000000-0005-0000-0000-0000F7000000}"/>
    <cellStyle name="4_leertabellen_teil_iii 8" xfId="249" xr:uid="{00000000-0005-0000-0000-0000F8000000}"/>
    <cellStyle name="4_Merkmalsuebersicht_neu" xfId="250" xr:uid="{00000000-0005-0000-0000-0000F9000000}"/>
    <cellStyle name="4_Merkmalsuebersicht_neu 2" xfId="251" xr:uid="{00000000-0005-0000-0000-0000FA000000}"/>
    <cellStyle name="4_Merkmalsuebersicht_neu 2 2" xfId="252" xr:uid="{00000000-0005-0000-0000-0000FB000000}"/>
    <cellStyle name="4_Merkmalsuebersicht_neu 2 2 2" xfId="253" xr:uid="{00000000-0005-0000-0000-0000FC000000}"/>
    <cellStyle name="4_Merkmalsuebersicht_neu 2 2 3" xfId="254" xr:uid="{00000000-0005-0000-0000-0000FD000000}"/>
    <cellStyle name="4_Merkmalsuebersicht_neu 2 2 4" xfId="255" xr:uid="{00000000-0005-0000-0000-0000FE000000}"/>
    <cellStyle name="4_Merkmalsuebersicht_neu 2 2 5" xfId="256" xr:uid="{00000000-0005-0000-0000-0000FF000000}"/>
    <cellStyle name="4_Merkmalsuebersicht_neu 2 3" xfId="257" xr:uid="{00000000-0005-0000-0000-000000010000}"/>
    <cellStyle name="4_Merkmalsuebersicht_neu 2 4" xfId="258" xr:uid="{00000000-0005-0000-0000-000001010000}"/>
    <cellStyle name="4_Merkmalsuebersicht_neu 2 5" xfId="259" xr:uid="{00000000-0005-0000-0000-000002010000}"/>
    <cellStyle name="4_Merkmalsuebersicht_neu 2 6" xfId="260" xr:uid="{00000000-0005-0000-0000-000003010000}"/>
    <cellStyle name="4_Merkmalsuebersicht_neu 3" xfId="261" xr:uid="{00000000-0005-0000-0000-000004010000}"/>
    <cellStyle name="4_Merkmalsuebersicht_neu 3 2" xfId="262" xr:uid="{00000000-0005-0000-0000-000005010000}"/>
    <cellStyle name="4_Merkmalsuebersicht_neu 3 3" xfId="263" xr:uid="{00000000-0005-0000-0000-000006010000}"/>
    <cellStyle name="4_Merkmalsuebersicht_neu 3 4" xfId="264" xr:uid="{00000000-0005-0000-0000-000007010000}"/>
    <cellStyle name="4_Merkmalsuebersicht_neu 3 5" xfId="265" xr:uid="{00000000-0005-0000-0000-000008010000}"/>
    <cellStyle name="4_Merkmalsuebersicht_neu 4" xfId="266" xr:uid="{00000000-0005-0000-0000-000009010000}"/>
    <cellStyle name="4_Merkmalsuebersicht_neu 4 2" xfId="267" xr:uid="{00000000-0005-0000-0000-00000A010000}"/>
    <cellStyle name="4_Merkmalsuebersicht_neu 4 3" xfId="268" xr:uid="{00000000-0005-0000-0000-00000B010000}"/>
    <cellStyle name="4_Merkmalsuebersicht_neu 4 4" xfId="269" xr:uid="{00000000-0005-0000-0000-00000C010000}"/>
    <cellStyle name="4_Merkmalsuebersicht_neu 4 5" xfId="270" xr:uid="{00000000-0005-0000-0000-00000D010000}"/>
    <cellStyle name="4_Merkmalsuebersicht_neu 5" xfId="271" xr:uid="{00000000-0005-0000-0000-00000E010000}"/>
    <cellStyle name="4_Merkmalsuebersicht_neu 6" xfId="272" xr:uid="{00000000-0005-0000-0000-00000F010000}"/>
    <cellStyle name="4_Merkmalsuebersicht_neu 7" xfId="273" xr:uid="{00000000-0005-0000-0000-000010010000}"/>
    <cellStyle name="4_Merkmalsuebersicht_neu 8" xfId="274" xr:uid="{00000000-0005-0000-0000-000011010000}"/>
    <cellStyle name="4_reim-exemplar-ÜB1_2_Fußnoten" xfId="275" xr:uid="{00000000-0005-0000-0000-000012010000}"/>
    <cellStyle name="4_schaubilder" xfId="276" xr:uid="{00000000-0005-0000-0000-000013010000}"/>
    <cellStyle name="4_schaubilder_schifffahrt-1" xfId="277" xr:uid="{00000000-0005-0000-0000-000014010000}"/>
    <cellStyle name="4_Schaubilder_VERKEHR IM ÜBERBLICK 2008_ohne_Markierungen" xfId="278" xr:uid="{00000000-0005-0000-0000-000015010000}"/>
    <cellStyle name="4_spielwiese baumann Verkehr aktuell - Fachserie 8 Reihe 1.1 - 06 2010" xfId="279" xr:uid="{00000000-0005-0000-0000-000016010000}"/>
    <cellStyle name="4_tab 181_185" xfId="280" xr:uid="{00000000-0005-0000-0000-000017010000}"/>
    <cellStyle name="4_tab 181_185_zusammen" xfId="281" xr:uid="{00000000-0005-0000-0000-000018010000}"/>
    <cellStyle name="4_Tab_III_1_1-10_neu_Endgueltig" xfId="283" xr:uid="{00000000-0005-0000-0000-00001A010000}"/>
    <cellStyle name="4_Tab_III_1_1-10_neu_Endgueltig 2" xfId="284" xr:uid="{00000000-0005-0000-0000-00001B010000}"/>
    <cellStyle name="4_Tab. F1-3" xfId="282" xr:uid="{00000000-0005-0000-0000-000019010000}"/>
    <cellStyle name="4_tab4_5_2010" xfId="285" xr:uid="{00000000-0005-0000-0000-00001C010000}"/>
    <cellStyle name="4_tabellen_teil_iii_2011_l12" xfId="286" xr:uid="{00000000-0005-0000-0000-00001D010000}"/>
    <cellStyle name="4_tabellen_teil_iii_2011_l12 2" xfId="287" xr:uid="{00000000-0005-0000-0000-00001E010000}"/>
    <cellStyle name="4_tabellen_teil_iii_2011_l12 2 2" xfId="288" xr:uid="{00000000-0005-0000-0000-00001F010000}"/>
    <cellStyle name="4_tabellen_teil_iii_2011_l12 2 2 2" xfId="289" xr:uid="{00000000-0005-0000-0000-000020010000}"/>
    <cellStyle name="4_tabellen_teil_iii_2011_l12 2 2 3" xfId="290" xr:uid="{00000000-0005-0000-0000-000021010000}"/>
    <cellStyle name="4_tabellen_teil_iii_2011_l12 2 2 4" xfId="291" xr:uid="{00000000-0005-0000-0000-000022010000}"/>
    <cellStyle name="4_tabellen_teil_iii_2011_l12 2 2 5" xfId="292" xr:uid="{00000000-0005-0000-0000-000023010000}"/>
    <cellStyle name="4_tabellen_teil_iii_2011_l12 2 3" xfId="293" xr:uid="{00000000-0005-0000-0000-000024010000}"/>
    <cellStyle name="4_tabellen_teil_iii_2011_l12 2 4" xfId="294" xr:uid="{00000000-0005-0000-0000-000025010000}"/>
    <cellStyle name="4_tabellen_teil_iii_2011_l12 2 5" xfId="295" xr:uid="{00000000-0005-0000-0000-000026010000}"/>
    <cellStyle name="4_tabellen_teil_iii_2011_l12 2 6" xfId="296" xr:uid="{00000000-0005-0000-0000-000027010000}"/>
    <cellStyle name="4_tabellen_teil_iii_2011_l12 3" xfId="297" xr:uid="{00000000-0005-0000-0000-000028010000}"/>
    <cellStyle name="4_tabellen_teil_iii_2011_l12 3 2" xfId="298" xr:uid="{00000000-0005-0000-0000-000029010000}"/>
    <cellStyle name="4_tabellen_teil_iii_2011_l12 3 3" xfId="299" xr:uid="{00000000-0005-0000-0000-00002A010000}"/>
    <cellStyle name="4_tabellen_teil_iii_2011_l12 3 4" xfId="300" xr:uid="{00000000-0005-0000-0000-00002B010000}"/>
    <cellStyle name="4_tabellen_teil_iii_2011_l12 3 5" xfId="301" xr:uid="{00000000-0005-0000-0000-00002C010000}"/>
    <cellStyle name="4_tabellen_teil_iii_2011_l12 4" xfId="302" xr:uid="{00000000-0005-0000-0000-00002D010000}"/>
    <cellStyle name="4_tabellen_teil_iii_2011_l12 4 2" xfId="303" xr:uid="{00000000-0005-0000-0000-00002E010000}"/>
    <cellStyle name="4_tabellen_teil_iii_2011_l12 4 3" xfId="304" xr:uid="{00000000-0005-0000-0000-00002F010000}"/>
    <cellStyle name="4_tabellen_teil_iii_2011_l12 4 4" xfId="305" xr:uid="{00000000-0005-0000-0000-000030010000}"/>
    <cellStyle name="4_tabellen_teil_iii_2011_l12 4 5" xfId="306" xr:uid="{00000000-0005-0000-0000-000031010000}"/>
    <cellStyle name="4_tabellen_teil_iii_2011_l12 5" xfId="307" xr:uid="{00000000-0005-0000-0000-000032010000}"/>
    <cellStyle name="4_tabellen_teil_iii_2011_l12 6" xfId="308" xr:uid="{00000000-0005-0000-0000-000033010000}"/>
    <cellStyle name="4_tabellen_teil_iii_2011_l12 7" xfId="309" xr:uid="{00000000-0005-0000-0000-000034010000}"/>
    <cellStyle name="4_tabellen_teil_iii_2011_l12 8" xfId="310" xr:uid="{00000000-0005-0000-0000-000035010000}"/>
    <cellStyle name="4_vak personenverkehr_1Juli-1" xfId="311" xr:uid="{00000000-0005-0000-0000-000036010000}"/>
    <cellStyle name="4_Verkehr aktuell - Fachserie 8 Reihe 1.1 - 03 2010" xfId="312" xr:uid="{00000000-0005-0000-0000-000037010000}"/>
    <cellStyle name="4_Verkehr aktuell - Fachserie 8 Reihe 1.1 - 04 2010" xfId="313" xr:uid="{00000000-0005-0000-0000-000038010000}"/>
    <cellStyle name="4_Verkehr aktuell - Fachserie 8 Reihe 1.1 - 07 2010" xfId="314" xr:uid="{00000000-0005-0000-0000-000039010000}"/>
    <cellStyle name="4_Verkehr aktuell - Fachserie 8 Reihe 1.1 - 08 2010" xfId="315" xr:uid="{00000000-0005-0000-0000-00003A010000}"/>
    <cellStyle name="4_Verkehr im überblick 2009 Stand 08.10.2010" xfId="316" xr:uid="{00000000-0005-0000-0000-00003B010000}"/>
    <cellStyle name="4_Verkehr im überblick 2009 Stand 10.02.2011" xfId="317" xr:uid="{00000000-0005-0000-0000-00003C010000}"/>
    <cellStyle name="4_viü_tabellen" xfId="318" xr:uid="{00000000-0005-0000-0000-00003D010000}"/>
    <cellStyle name="40 % - Akzent1 2" xfId="319" xr:uid="{00000000-0005-0000-0000-00003E010000}"/>
    <cellStyle name="40 % - Akzent1 2 2" xfId="320" xr:uid="{00000000-0005-0000-0000-00003F010000}"/>
    <cellStyle name="40 % - Akzent1 2 3" xfId="321" xr:uid="{00000000-0005-0000-0000-000040010000}"/>
    <cellStyle name="40 % - Akzent1 3" xfId="322" xr:uid="{00000000-0005-0000-0000-000041010000}"/>
    <cellStyle name="40 % - Akzent1 3 2" xfId="323" xr:uid="{00000000-0005-0000-0000-000042010000}"/>
    <cellStyle name="40 % - Akzent1 3 3" xfId="324" xr:uid="{00000000-0005-0000-0000-000043010000}"/>
    <cellStyle name="40 % - Akzent1 3 4" xfId="325" xr:uid="{00000000-0005-0000-0000-000044010000}"/>
    <cellStyle name="40 % - Akzent1 4" xfId="326" xr:uid="{00000000-0005-0000-0000-000045010000}"/>
    <cellStyle name="40 % - Akzent1 4 2" xfId="327" xr:uid="{00000000-0005-0000-0000-000046010000}"/>
    <cellStyle name="40 % - Akzent1 4 3" xfId="328" xr:uid="{00000000-0005-0000-0000-000047010000}"/>
    <cellStyle name="40 % - Akzent1 5" xfId="329" xr:uid="{00000000-0005-0000-0000-000048010000}"/>
    <cellStyle name="40 % - Akzent1 5 2" xfId="330" xr:uid="{00000000-0005-0000-0000-000049010000}"/>
    <cellStyle name="40 % - Akzent1 6" xfId="331" xr:uid="{00000000-0005-0000-0000-00004A010000}"/>
    <cellStyle name="40 % - Akzent1 7" xfId="332" xr:uid="{00000000-0005-0000-0000-00004B010000}"/>
    <cellStyle name="40 % - Akzent1 8" xfId="333" xr:uid="{00000000-0005-0000-0000-00004C010000}"/>
    <cellStyle name="40 % - Akzent1 9" xfId="334" xr:uid="{00000000-0005-0000-0000-00004D010000}"/>
    <cellStyle name="40 % - Akzent2 2" xfId="335" xr:uid="{00000000-0005-0000-0000-00004E010000}"/>
    <cellStyle name="40 % - Akzent2 2 2" xfId="336" xr:uid="{00000000-0005-0000-0000-00004F010000}"/>
    <cellStyle name="40 % - Akzent2 2 3" xfId="337" xr:uid="{00000000-0005-0000-0000-000050010000}"/>
    <cellStyle name="40 % - Akzent2 3" xfId="338" xr:uid="{00000000-0005-0000-0000-000051010000}"/>
    <cellStyle name="40 % - Akzent2 3 2" xfId="339" xr:uid="{00000000-0005-0000-0000-000052010000}"/>
    <cellStyle name="40 % - Akzent2 3 3" xfId="340" xr:uid="{00000000-0005-0000-0000-000053010000}"/>
    <cellStyle name="40 % - Akzent2 3 4" xfId="341" xr:uid="{00000000-0005-0000-0000-000054010000}"/>
    <cellStyle name="40 % - Akzent2 4" xfId="342" xr:uid="{00000000-0005-0000-0000-000055010000}"/>
    <cellStyle name="40 % - Akzent2 4 2" xfId="343" xr:uid="{00000000-0005-0000-0000-000056010000}"/>
    <cellStyle name="40 % - Akzent2 4 3" xfId="344" xr:uid="{00000000-0005-0000-0000-000057010000}"/>
    <cellStyle name="40 % - Akzent2 5" xfId="345" xr:uid="{00000000-0005-0000-0000-000058010000}"/>
    <cellStyle name="40 % - Akzent2 5 2" xfId="346" xr:uid="{00000000-0005-0000-0000-000059010000}"/>
    <cellStyle name="40 % - Akzent2 6" xfId="347" xr:uid="{00000000-0005-0000-0000-00005A010000}"/>
    <cellStyle name="40 % - Akzent2 7" xfId="348" xr:uid="{00000000-0005-0000-0000-00005B010000}"/>
    <cellStyle name="40 % - Akzent2 8" xfId="349" xr:uid="{00000000-0005-0000-0000-00005C010000}"/>
    <cellStyle name="40 % - Akzent2 9" xfId="350" xr:uid="{00000000-0005-0000-0000-00005D010000}"/>
    <cellStyle name="40 % - Akzent3 2" xfId="351" xr:uid="{00000000-0005-0000-0000-00005E010000}"/>
    <cellStyle name="40 % - Akzent3 2 2" xfId="352" xr:uid="{00000000-0005-0000-0000-00005F010000}"/>
    <cellStyle name="40 % - Akzent3 2 3" xfId="353" xr:uid="{00000000-0005-0000-0000-000060010000}"/>
    <cellStyle name="40 % - Akzent3 3" xfId="354" xr:uid="{00000000-0005-0000-0000-000061010000}"/>
    <cellStyle name="40 % - Akzent3 3 2" xfId="355" xr:uid="{00000000-0005-0000-0000-000062010000}"/>
    <cellStyle name="40 % - Akzent3 3 3" xfId="356" xr:uid="{00000000-0005-0000-0000-000063010000}"/>
    <cellStyle name="40 % - Akzent3 3 4" xfId="357" xr:uid="{00000000-0005-0000-0000-000064010000}"/>
    <cellStyle name="40 % - Akzent3 4" xfId="358" xr:uid="{00000000-0005-0000-0000-000065010000}"/>
    <cellStyle name="40 % - Akzent3 4 2" xfId="359" xr:uid="{00000000-0005-0000-0000-000066010000}"/>
    <cellStyle name="40 % - Akzent3 4 3" xfId="360" xr:uid="{00000000-0005-0000-0000-000067010000}"/>
    <cellStyle name="40 % - Akzent3 5" xfId="361" xr:uid="{00000000-0005-0000-0000-000068010000}"/>
    <cellStyle name="40 % - Akzent3 5 2" xfId="362" xr:uid="{00000000-0005-0000-0000-000069010000}"/>
    <cellStyle name="40 % - Akzent3 6" xfId="363" xr:uid="{00000000-0005-0000-0000-00006A010000}"/>
    <cellStyle name="40 % - Akzent3 7" xfId="364" xr:uid="{00000000-0005-0000-0000-00006B010000}"/>
    <cellStyle name="40 % - Akzent3 8" xfId="365" xr:uid="{00000000-0005-0000-0000-00006C010000}"/>
    <cellStyle name="40 % - Akzent3 9" xfId="366" xr:uid="{00000000-0005-0000-0000-00006D010000}"/>
    <cellStyle name="40 % - Akzent4 2" xfId="367" xr:uid="{00000000-0005-0000-0000-00006E010000}"/>
    <cellStyle name="40 % - Akzent4 2 2" xfId="368" xr:uid="{00000000-0005-0000-0000-00006F010000}"/>
    <cellStyle name="40 % - Akzent4 2 3" xfId="369" xr:uid="{00000000-0005-0000-0000-000070010000}"/>
    <cellStyle name="40 % - Akzent4 3" xfId="370" xr:uid="{00000000-0005-0000-0000-000071010000}"/>
    <cellStyle name="40 % - Akzent4 3 2" xfId="371" xr:uid="{00000000-0005-0000-0000-000072010000}"/>
    <cellStyle name="40 % - Akzent4 3 3" xfId="372" xr:uid="{00000000-0005-0000-0000-000073010000}"/>
    <cellStyle name="40 % - Akzent4 3 4" xfId="373" xr:uid="{00000000-0005-0000-0000-000074010000}"/>
    <cellStyle name="40 % - Akzent4 4" xfId="374" xr:uid="{00000000-0005-0000-0000-000075010000}"/>
    <cellStyle name="40 % - Akzent4 4 2" xfId="375" xr:uid="{00000000-0005-0000-0000-000076010000}"/>
    <cellStyle name="40 % - Akzent4 4 3" xfId="376" xr:uid="{00000000-0005-0000-0000-000077010000}"/>
    <cellStyle name="40 % - Akzent4 5" xfId="377" xr:uid="{00000000-0005-0000-0000-000078010000}"/>
    <cellStyle name="40 % - Akzent4 5 2" xfId="378" xr:uid="{00000000-0005-0000-0000-000079010000}"/>
    <cellStyle name="40 % - Akzent4 6" xfId="379" xr:uid="{00000000-0005-0000-0000-00007A010000}"/>
    <cellStyle name="40 % - Akzent4 7" xfId="380" xr:uid="{00000000-0005-0000-0000-00007B010000}"/>
    <cellStyle name="40 % - Akzent4 8" xfId="381" xr:uid="{00000000-0005-0000-0000-00007C010000}"/>
    <cellStyle name="40 % - Akzent4 9" xfId="382" xr:uid="{00000000-0005-0000-0000-00007D010000}"/>
    <cellStyle name="40 % - Akzent5 2" xfId="383" xr:uid="{00000000-0005-0000-0000-00007E010000}"/>
    <cellStyle name="40 % - Akzent5 2 2" xfId="384" xr:uid="{00000000-0005-0000-0000-00007F010000}"/>
    <cellStyle name="40 % - Akzent5 2 3" xfId="385" xr:uid="{00000000-0005-0000-0000-000080010000}"/>
    <cellStyle name="40 % - Akzent5 3" xfId="386" xr:uid="{00000000-0005-0000-0000-000081010000}"/>
    <cellStyle name="40 % - Akzent5 3 2" xfId="387" xr:uid="{00000000-0005-0000-0000-000082010000}"/>
    <cellStyle name="40 % - Akzent5 3 3" xfId="388" xr:uid="{00000000-0005-0000-0000-000083010000}"/>
    <cellStyle name="40 % - Akzent5 3 4" xfId="389" xr:uid="{00000000-0005-0000-0000-000084010000}"/>
    <cellStyle name="40 % - Akzent5 4" xfId="390" xr:uid="{00000000-0005-0000-0000-000085010000}"/>
    <cellStyle name="40 % - Akzent5 4 2" xfId="391" xr:uid="{00000000-0005-0000-0000-000086010000}"/>
    <cellStyle name="40 % - Akzent5 4 3" xfId="392" xr:uid="{00000000-0005-0000-0000-000087010000}"/>
    <cellStyle name="40 % - Akzent5 5" xfId="393" xr:uid="{00000000-0005-0000-0000-000088010000}"/>
    <cellStyle name="40 % - Akzent5 5 2" xfId="394" xr:uid="{00000000-0005-0000-0000-000089010000}"/>
    <cellStyle name="40 % - Akzent5 6" xfId="395" xr:uid="{00000000-0005-0000-0000-00008A010000}"/>
    <cellStyle name="40 % - Akzent5 7" xfId="396" xr:uid="{00000000-0005-0000-0000-00008B010000}"/>
    <cellStyle name="40 % - Akzent5 8" xfId="397" xr:uid="{00000000-0005-0000-0000-00008C010000}"/>
    <cellStyle name="40 % - Akzent5 9" xfId="398" xr:uid="{00000000-0005-0000-0000-00008D010000}"/>
    <cellStyle name="40 % - Akzent6 2" xfId="399" xr:uid="{00000000-0005-0000-0000-00008E010000}"/>
    <cellStyle name="40 % - Akzent6 2 2" xfId="400" xr:uid="{00000000-0005-0000-0000-00008F010000}"/>
    <cellStyle name="40 % - Akzent6 2 3" xfId="401" xr:uid="{00000000-0005-0000-0000-000090010000}"/>
    <cellStyle name="40 % - Akzent6 3" xfId="402" xr:uid="{00000000-0005-0000-0000-000091010000}"/>
    <cellStyle name="40 % - Akzent6 3 2" xfId="403" xr:uid="{00000000-0005-0000-0000-000092010000}"/>
    <cellStyle name="40 % - Akzent6 3 3" xfId="404" xr:uid="{00000000-0005-0000-0000-000093010000}"/>
    <cellStyle name="40 % - Akzent6 3 4" xfId="405" xr:uid="{00000000-0005-0000-0000-000094010000}"/>
    <cellStyle name="40 % - Akzent6 4" xfId="406" xr:uid="{00000000-0005-0000-0000-000095010000}"/>
    <cellStyle name="40 % - Akzent6 4 2" xfId="407" xr:uid="{00000000-0005-0000-0000-000096010000}"/>
    <cellStyle name="40 % - Akzent6 4 3" xfId="408" xr:uid="{00000000-0005-0000-0000-000097010000}"/>
    <cellStyle name="40 % - Akzent6 5" xfId="409" xr:uid="{00000000-0005-0000-0000-000098010000}"/>
    <cellStyle name="40 % - Akzent6 5 2" xfId="410" xr:uid="{00000000-0005-0000-0000-000099010000}"/>
    <cellStyle name="40 % - Akzent6 6" xfId="411" xr:uid="{00000000-0005-0000-0000-00009A010000}"/>
    <cellStyle name="40 % - Akzent6 7" xfId="412" xr:uid="{00000000-0005-0000-0000-00009B010000}"/>
    <cellStyle name="40 % - Akzent6 8" xfId="413" xr:uid="{00000000-0005-0000-0000-00009C010000}"/>
    <cellStyle name="40 % - Akzent6 9" xfId="414" xr:uid="{00000000-0005-0000-0000-00009D010000}"/>
    <cellStyle name="40% - Akzent1" xfId="415" xr:uid="{00000000-0005-0000-0000-00009E010000}"/>
    <cellStyle name="40% - Akzent1 2" xfId="416" xr:uid="{00000000-0005-0000-0000-00009F010000}"/>
    <cellStyle name="40% - Akzent1 2 2" xfId="417" xr:uid="{00000000-0005-0000-0000-0000A0010000}"/>
    <cellStyle name="40% - Akzent1 3" xfId="418" xr:uid="{00000000-0005-0000-0000-0000A1010000}"/>
    <cellStyle name="40% - Akzent1_11.04.19 - Tabellen" xfId="419" xr:uid="{00000000-0005-0000-0000-0000A2010000}"/>
    <cellStyle name="40% - Akzent2" xfId="420" xr:uid="{00000000-0005-0000-0000-0000A3010000}"/>
    <cellStyle name="40% - Akzent2 2" xfId="421" xr:uid="{00000000-0005-0000-0000-0000A4010000}"/>
    <cellStyle name="40% - Akzent2 2 2" xfId="422" xr:uid="{00000000-0005-0000-0000-0000A5010000}"/>
    <cellStyle name="40% - Akzent2 3" xfId="423" xr:uid="{00000000-0005-0000-0000-0000A6010000}"/>
    <cellStyle name="40% - Akzent2_BBE14 Abb. G2 MZ 130802" xfId="424" xr:uid="{00000000-0005-0000-0000-0000A7010000}"/>
    <cellStyle name="40% - Akzent3" xfId="425" xr:uid="{00000000-0005-0000-0000-0000A8010000}"/>
    <cellStyle name="40% - Akzent3 2" xfId="426" xr:uid="{00000000-0005-0000-0000-0000A9010000}"/>
    <cellStyle name="40% - Akzent3 2 2" xfId="427" xr:uid="{00000000-0005-0000-0000-0000AA010000}"/>
    <cellStyle name="40% - Akzent3 3" xfId="428" xr:uid="{00000000-0005-0000-0000-0000AB010000}"/>
    <cellStyle name="40% - Akzent3_11.04.19 - Tabellen" xfId="429" xr:uid="{00000000-0005-0000-0000-0000AC010000}"/>
    <cellStyle name="40% - Akzent4" xfId="430" xr:uid="{00000000-0005-0000-0000-0000AD010000}"/>
    <cellStyle name="40% - Akzent4 2" xfId="431" xr:uid="{00000000-0005-0000-0000-0000AE010000}"/>
    <cellStyle name="40% - Akzent4 2 2" xfId="432" xr:uid="{00000000-0005-0000-0000-0000AF010000}"/>
    <cellStyle name="40% - Akzent4 3" xfId="433" xr:uid="{00000000-0005-0000-0000-0000B0010000}"/>
    <cellStyle name="40% - Akzent4_11.04.19 - Tabellen" xfId="434" xr:uid="{00000000-0005-0000-0000-0000B1010000}"/>
    <cellStyle name="40% - Akzent5" xfId="435" xr:uid="{00000000-0005-0000-0000-0000B2010000}"/>
    <cellStyle name="40% - Akzent5 2" xfId="436" xr:uid="{00000000-0005-0000-0000-0000B3010000}"/>
    <cellStyle name="40% - Akzent5 2 2" xfId="437" xr:uid="{00000000-0005-0000-0000-0000B4010000}"/>
    <cellStyle name="40% - Akzent5 3" xfId="438" xr:uid="{00000000-0005-0000-0000-0000B5010000}"/>
    <cellStyle name="40% - Akzent5_BBE14 Abb. G2 MZ 130802" xfId="439" xr:uid="{00000000-0005-0000-0000-0000B6010000}"/>
    <cellStyle name="40% - Akzent6" xfId="440" xr:uid="{00000000-0005-0000-0000-0000B7010000}"/>
    <cellStyle name="40% - Akzent6 2" xfId="441" xr:uid="{00000000-0005-0000-0000-0000B8010000}"/>
    <cellStyle name="40% - Akzent6 2 2" xfId="442" xr:uid="{00000000-0005-0000-0000-0000B9010000}"/>
    <cellStyle name="40% - Akzent6 3" xfId="443" xr:uid="{00000000-0005-0000-0000-0000BA010000}"/>
    <cellStyle name="40% - Akzent6_11.04.19 - Tabellen" xfId="444" xr:uid="{00000000-0005-0000-0000-0000BB010000}"/>
    <cellStyle name="4mitP" xfId="445" xr:uid="{00000000-0005-0000-0000-0000BC010000}"/>
    <cellStyle name="5" xfId="446" xr:uid="{00000000-0005-0000-0000-0000BD010000}"/>
    <cellStyle name="5 2" xfId="447" xr:uid="{00000000-0005-0000-0000-0000BE010000}"/>
    <cellStyle name="5 2 2" xfId="448" xr:uid="{00000000-0005-0000-0000-0000BF010000}"/>
    <cellStyle name="5 2 2 2" xfId="449" xr:uid="{00000000-0005-0000-0000-0000C0010000}"/>
    <cellStyle name="5 2 2 2 2" xfId="450" xr:uid="{00000000-0005-0000-0000-0000C1010000}"/>
    <cellStyle name="5 2 2 2 3" xfId="451" xr:uid="{00000000-0005-0000-0000-0000C2010000}"/>
    <cellStyle name="5 2 2 2 4" xfId="452" xr:uid="{00000000-0005-0000-0000-0000C3010000}"/>
    <cellStyle name="5 2 2 2 5" xfId="453" xr:uid="{00000000-0005-0000-0000-0000C4010000}"/>
    <cellStyle name="5 2 2 3" xfId="454" xr:uid="{00000000-0005-0000-0000-0000C5010000}"/>
    <cellStyle name="5 2 2 4" xfId="455" xr:uid="{00000000-0005-0000-0000-0000C6010000}"/>
    <cellStyle name="5 2 2 5" xfId="456" xr:uid="{00000000-0005-0000-0000-0000C7010000}"/>
    <cellStyle name="5 2 2 6" xfId="457" xr:uid="{00000000-0005-0000-0000-0000C8010000}"/>
    <cellStyle name="5 2 3" xfId="458" xr:uid="{00000000-0005-0000-0000-0000C9010000}"/>
    <cellStyle name="5 2 3 2" xfId="459" xr:uid="{00000000-0005-0000-0000-0000CA010000}"/>
    <cellStyle name="5 2 3 2 2" xfId="460" xr:uid="{00000000-0005-0000-0000-0000CB010000}"/>
    <cellStyle name="5 2 3 2 3" xfId="461" xr:uid="{00000000-0005-0000-0000-0000CC010000}"/>
    <cellStyle name="5 2 3 2 4" xfId="462" xr:uid="{00000000-0005-0000-0000-0000CD010000}"/>
    <cellStyle name="5 2 3 2 5" xfId="463" xr:uid="{00000000-0005-0000-0000-0000CE010000}"/>
    <cellStyle name="5 2 3 3" xfId="464" xr:uid="{00000000-0005-0000-0000-0000CF010000}"/>
    <cellStyle name="5 2 3 4" xfId="465" xr:uid="{00000000-0005-0000-0000-0000D0010000}"/>
    <cellStyle name="5 2 3 5" xfId="466" xr:uid="{00000000-0005-0000-0000-0000D1010000}"/>
    <cellStyle name="5 2 3 6" xfId="467" xr:uid="{00000000-0005-0000-0000-0000D2010000}"/>
    <cellStyle name="5 3" xfId="468" xr:uid="{00000000-0005-0000-0000-0000D3010000}"/>
    <cellStyle name="5 3 2" xfId="469" xr:uid="{00000000-0005-0000-0000-0000D4010000}"/>
    <cellStyle name="5 3 3" xfId="470" xr:uid="{00000000-0005-0000-0000-0000D5010000}"/>
    <cellStyle name="5 3 4" xfId="471" xr:uid="{00000000-0005-0000-0000-0000D6010000}"/>
    <cellStyle name="5 3 5" xfId="472" xr:uid="{00000000-0005-0000-0000-0000D7010000}"/>
    <cellStyle name="5_1.5.4" xfId="473" xr:uid="{00000000-0005-0000-0000-0000D8010000}"/>
    <cellStyle name="5_5225402107005(1)" xfId="474" xr:uid="{00000000-0005-0000-0000-0000D9010000}"/>
    <cellStyle name="5_5225402107005(1) 2" xfId="475" xr:uid="{00000000-0005-0000-0000-0000DA010000}"/>
    <cellStyle name="5_B_reim-2-2080120087005_2010" xfId="476" xr:uid="{00000000-0005-0000-0000-0000DB010000}"/>
    <cellStyle name="5_Baumann-2-2080120087005_2010" xfId="477" xr:uid="{00000000-0005-0000-0000-0000DC010000}"/>
    <cellStyle name="5_DeckblattNeu" xfId="478" xr:uid="{00000000-0005-0000-0000-0000DD010000}"/>
    <cellStyle name="5_DeckblattNeu 2" xfId="479" xr:uid="{00000000-0005-0000-0000-0000DE010000}"/>
    <cellStyle name="5_DeckblattNeu 2 2" xfId="480" xr:uid="{00000000-0005-0000-0000-0000DF010000}"/>
    <cellStyle name="5_DeckblattNeu 2 2 2" xfId="481" xr:uid="{00000000-0005-0000-0000-0000E0010000}"/>
    <cellStyle name="5_DeckblattNeu 2 2 3" xfId="482" xr:uid="{00000000-0005-0000-0000-0000E1010000}"/>
    <cellStyle name="5_DeckblattNeu 2 2 4" xfId="483" xr:uid="{00000000-0005-0000-0000-0000E2010000}"/>
    <cellStyle name="5_DeckblattNeu 2 2 5" xfId="484" xr:uid="{00000000-0005-0000-0000-0000E3010000}"/>
    <cellStyle name="5_DeckblattNeu 2 3" xfId="485" xr:uid="{00000000-0005-0000-0000-0000E4010000}"/>
    <cellStyle name="5_DeckblattNeu 2 4" xfId="486" xr:uid="{00000000-0005-0000-0000-0000E5010000}"/>
    <cellStyle name="5_DeckblattNeu 2 5" xfId="487" xr:uid="{00000000-0005-0000-0000-0000E6010000}"/>
    <cellStyle name="5_DeckblattNeu 2 6" xfId="488" xr:uid="{00000000-0005-0000-0000-0000E7010000}"/>
    <cellStyle name="5_DeckblattNeu 3" xfId="489" xr:uid="{00000000-0005-0000-0000-0000E8010000}"/>
    <cellStyle name="5_DeckblattNeu 3 2" xfId="490" xr:uid="{00000000-0005-0000-0000-0000E9010000}"/>
    <cellStyle name="5_DeckblattNeu 3 3" xfId="491" xr:uid="{00000000-0005-0000-0000-0000EA010000}"/>
    <cellStyle name="5_DeckblattNeu 3 4" xfId="492" xr:uid="{00000000-0005-0000-0000-0000EB010000}"/>
    <cellStyle name="5_DeckblattNeu 3 5" xfId="493" xr:uid="{00000000-0005-0000-0000-0000EC010000}"/>
    <cellStyle name="5_DeckblattNeu 4" xfId="494" xr:uid="{00000000-0005-0000-0000-0000ED010000}"/>
    <cellStyle name="5_DeckblattNeu 4 2" xfId="495" xr:uid="{00000000-0005-0000-0000-0000EE010000}"/>
    <cellStyle name="5_DeckblattNeu 4 3" xfId="496" xr:uid="{00000000-0005-0000-0000-0000EF010000}"/>
    <cellStyle name="5_DeckblattNeu 4 4" xfId="497" xr:uid="{00000000-0005-0000-0000-0000F0010000}"/>
    <cellStyle name="5_DeckblattNeu 4 5" xfId="498" xr:uid="{00000000-0005-0000-0000-0000F1010000}"/>
    <cellStyle name="5_DeckblattNeu 5" xfId="499" xr:uid="{00000000-0005-0000-0000-0000F2010000}"/>
    <cellStyle name="5_DeckblattNeu 6" xfId="500" xr:uid="{00000000-0005-0000-0000-0000F3010000}"/>
    <cellStyle name="5_DeckblattNeu 7" xfId="501" xr:uid="{00000000-0005-0000-0000-0000F4010000}"/>
    <cellStyle name="5_DeckblattNeu 8" xfId="502" xr:uid="{00000000-0005-0000-0000-0000F5010000}"/>
    <cellStyle name="5_III_Tagesbetreuung_2010_Rev1" xfId="503" xr:uid="{00000000-0005-0000-0000-0000F6010000}"/>
    <cellStyle name="5_III_Tagesbetreuung_2010_Rev1 2" xfId="504" xr:uid="{00000000-0005-0000-0000-0000F7010000}"/>
    <cellStyle name="5_III_Tagesbetreuung_2010_Rev1 2 2" xfId="505" xr:uid="{00000000-0005-0000-0000-0000F8010000}"/>
    <cellStyle name="5_III_Tagesbetreuung_2010_Rev1 2 2 2" xfId="506" xr:uid="{00000000-0005-0000-0000-0000F9010000}"/>
    <cellStyle name="5_III_Tagesbetreuung_2010_Rev1 2 2 3" xfId="507" xr:uid="{00000000-0005-0000-0000-0000FA010000}"/>
    <cellStyle name="5_III_Tagesbetreuung_2010_Rev1 2 2 4" xfId="508" xr:uid="{00000000-0005-0000-0000-0000FB010000}"/>
    <cellStyle name="5_III_Tagesbetreuung_2010_Rev1 2 2 5" xfId="509" xr:uid="{00000000-0005-0000-0000-0000FC010000}"/>
    <cellStyle name="5_III_Tagesbetreuung_2010_Rev1 2 3" xfId="510" xr:uid="{00000000-0005-0000-0000-0000FD010000}"/>
    <cellStyle name="5_III_Tagesbetreuung_2010_Rev1 2 4" xfId="511" xr:uid="{00000000-0005-0000-0000-0000FE010000}"/>
    <cellStyle name="5_III_Tagesbetreuung_2010_Rev1 2 5" xfId="512" xr:uid="{00000000-0005-0000-0000-0000FF010000}"/>
    <cellStyle name="5_III_Tagesbetreuung_2010_Rev1 2 6" xfId="513" xr:uid="{00000000-0005-0000-0000-000000020000}"/>
    <cellStyle name="5_III_Tagesbetreuung_2010_Rev1 3" xfId="514" xr:uid="{00000000-0005-0000-0000-000001020000}"/>
    <cellStyle name="5_III_Tagesbetreuung_2010_Rev1 3 2" xfId="515" xr:uid="{00000000-0005-0000-0000-000002020000}"/>
    <cellStyle name="5_III_Tagesbetreuung_2010_Rev1 3 2 2" xfId="516" xr:uid="{00000000-0005-0000-0000-000003020000}"/>
    <cellStyle name="5_III_Tagesbetreuung_2010_Rev1 3 2 3" xfId="517" xr:uid="{00000000-0005-0000-0000-000004020000}"/>
    <cellStyle name="5_III_Tagesbetreuung_2010_Rev1 3 2 4" xfId="518" xr:uid="{00000000-0005-0000-0000-000005020000}"/>
    <cellStyle name="5_III_Tagesbetreuung_2010_Rev1 3 2 5" xfId="519" xr:uid="{00000000-0005-0000-0000-000006020000}"/>
    <cellStyle name="5_III_Tagesbetreuung_2010_Rev1 3 3" xfId="520" xr:uid="{00000000-0005-0000-0000-000007020000}"/>
    <cellStyle name="5_III_Tagesbetreuung_2010_Rev1 3 4" xfId="521" xr:uid="{00000000-0005-0000-0000-000008020000}"/>
    <cellStyle name="5_III_Tagesbetreuung_2010_Rev1 3 5" xfId="522" xr:uid="{00000000-0005-0000-0000-000009020000}"/>
    <cellStyle name="5_III_Tagesbetreuung_2010_Rev1 3 6" xfId="523" xr:uid="{00000000-0005-0000-0000-00000A020000}"/>
    <cellStyle name="5_III_Tagesbetreuung_2010_Rev1 4" xfId="524" xr:uid="{00000000-0005-0000-0000-00000B020000}"/>
    <cellStyle name="5_III_Tagesbetreuung_2010_Rev1 4 2" xfId="525" xr:uid="{00000000-0005-0000-0000-00000C020000}"/>
    <cellStyle name="5_III_Tagesbetreuung_2010_Rev1 4 3" xfId="526" xr:uid="{00000000-0005-0000-0000-00000D020000}"/>
    <cellStyle name="5_III_Tagesbetreuung_2010_Rev1 4 4" xfId="527" xr:uid="{00000000-0005-0000-0000-00000E020000}"/>
    <cellStyle name="5_III_Tagesbetreuung_2010_Rev1 4 5" xfId="528" xr:uid="{00000000-0005-0000-0000-00000F020000}"/>
    <cellStyle name="5_III_Tagesbetreuung_2010_Rev1 5" xfId="529" xr:uid="{00000000-0005-0000-0000-000010020000}"/>
    <cellStyle name="5_III_Tagesbetreuung_2010_Rev1 6" xfId="530" xr:uid="{00000000-0005-0000-0000-000011020000}"/>
    <cellStyle name="5_III_Tagesbetreuung_2010_Rev1 7" xfId="531" xr:uid="{00000000-0005-0000-0000-000012020000}"/>
    <cellStyle name="5_III_Tagesbetreuung_2010_Rev1 8" xfId="532" xr:uid="{00000000-0005-0000-0000-000013020000}"/>
    <cellStyle name="5_leertabellen_teil_iii" xfId="533" xr:uid="{00000000-0005-0000-0000-000014020000}"/>
    <cellStyle name="5_leertabellen_teil_iii 2" xfId="534" xr:uid="{00000000-0005-0000-0000-000015020000}"/>
    <cellStyle name="5_leertabellen_teil_iii 2 2" xfId="535" xr:uid="{00000000-0005-0000-0000-000016020000}"/>
    <cellStyle name="5_leertabellen_teil_iii 2 2 2" xfId="536" xr:uid="{00000000-0005-0000-0000-000017020000}"/>
    <cellStyle name="5_leertabellen_teil_iii 2 2 3" xfId="537" xr:uid="{00000000-0005-0000-0000-000018020000}"/>
    <cellStyle name="5_leertabellen_teil_iii 2 2 4" xfId="538" xr:uid="{00000000-0005-0000-0000-000019020000}"/>
    <cellStyle name="5_leertabellen_teil_iii 2 2 5" xfId="539" xr:uid="{00000000-0005-0000-0000-00001A020000}"/>
    <cellStyle name="5_leertabellen_teil_iii 2 3" xfId="540" xr:uid="{00000000-0005-0000-0000-00001B020000}"/>
    <cellStyle name="5_leertabellen_teil_iii 2 4" xfId="541" xr:uid="{00000000-0005-0000-0000-00001C020000}"/>
    <cellStyle name="5_leertabellen_teil_iii 2 5" xfId="542" xr:uid="{00000000-0005-0000-0000-00001D020000}"/>
    <cellStyle name="5_leertabellen_teil_iii 2 6" xfId="543" xr:uid="{00000000-0005-0000-0000-00001E020000}"/>
    <cellStyle name="5_leertabellen_teil_iii 3" xfId="544" xr:uid="{00000000-0005-0000-0000-00001F020000}"/>
    <cellStyle name="5_leertabellen_teil_iii 3 2" xfId="545" xr:uid="{00000000-0005-0000-0000-000020020000}"/>
    <cellStyle name="5_leertabellen_teil_iii 3 2 2" xfId="546" xr:uid="{00000000-0005-0000-0000-000021020000}"/>
    <cellStyle name="5_leertabellen_teil_iii 3 2 3" xfId="547" xr:uid="{00000000-0005-0000-0000-000022020000}"/>
    <cellStyle name="5_leertabellen_teil_iii 3 2 4" xfId="548" xr:uid="{00000000-0005-0000-0000-000023020000}"/>
    <cellStyle name="5_leertabellen_teil_iii 3 2 5" xfId="549" xr:uid="{00000000-0005-0000-0000-000024020000}"/>
    <cellStyle name="5_leertabellen_teil_iii 3 3" xfId="550" xr:uid="{00000000-0005-0000-0000-000025020000}"/>
    <cellStyle name="5_leertabellen_teil_iii 3 4" xfId="551" xr:uid="{00000000-0005-0000-0000-000026020000}"/>
    <cellStyle name="5_leertabellen_teil_iii 3 5" xfId="552" xr:uid="{00000000-0005-0000-0000-000027020000}"/>
    <cellStyle name="5_leertabellen_teil_iii 3 6" xfId="553" xr:uid="{00000000-0005-0000-0000-000028020000}"/>
    <cellStyle name="5_leertabellen_teil_iii 4" xfId="554" xr:uid="{00000000-0005-0000-0000-000029020000}"/>
    <cellStyle name="5_leertabellen_teil_iii 4 2" xfId="555" xr:uid="{00000000-0005-0000-0000-00002A020000}"/>
    <cellStyle name="5_leertabellen_teil_iii 4 3" xfId="556" xr:uid="{00000000-0005-0000-0000-00002B020000}"/>
    <cellStyle name="5_leertabellen_teil_iii 4 4" xfId="557" xr:uid="{00000000-0005-0000-0000-00002C020000}"/>
    <cellStyle name="5_leertabellen_teil_iii 4 5" xfId="558" xr:uid="{00000000-0005-0000-0000-00002D020000}"/>
    <cellStyle name="5_leertabellen_teil_iii 5" xfId="559" xr:uid="{00000000-0005-0000-0000-00002E020000}"/>
    <cellStyle name="5_leertabellen_teil_iii 6" xfId="560" xr:uid="{00000000-0005-0000-0000-00002F020000}"/>
    <cellStyle name="5_leertabellen_teil_iii 7" xfId="561" xr:uid="{00000000-0005-0000-0000-000030020000}"/>
    <cellStyle name="5_leertabellen_teil_iii 8" xfId="562" xr:uid="{00000000-0005-0000-0000-000031020000}"/>
    <cellStyle name="5_Merkmalsuebersicht_neu" xfId="563" xr:uid="{00000000-0005-0000-0000-000032020000}"/>
    <cellStyle name="5_Merkmalsuebersicht_neu 2" xfId="564" xr:uid="{00000000-0005-0000-0000-000033020000}"/>
    <cellStyle name="5_Merkmalsuebersicht_neu 2 2" xfId="565" xr:uid="{00000000-0005-0000-0000-000034020000}"/>
    <cellStyle name="5_Merkmalsuebersicht_neu 2 2 2" xfId="566" xr:uid="{00000000-0005-0000-0000-000035020000}"/>
    <cellStyle name="5_Merkmalsuebersicht_neu 2 2 3" xfId="567" xr:uid="{00000000-0005-0000-0000-000036020000}"/>
    <cellStyle name="5_Merkmalsuebersicht_neu 2 2 4" xfId="568" xr:uid="{00000000-0005-0000-0000-000037020000}"/>
    <cellStyle name="5_Merkmalsuebersicht_neu 2 2 5" xfId="569" xr:uid="{00000000-0005-0000-0000-000038020000}"/>
    <cellStyle name="5_Merkmalsuebersicht_neu 2 3" xfId="570" xr:uid="{00000000-0005-0000-0000-000039020000}"/>
    <cellStyle name="5_Merkmalsuebersicht_neu 2 4" xfId="571" xr:uid="{00000000-0005-0000-0000-00003A020000}"/>
    <cellStyle name="5_Merkmalsuebersicht_neu 2 5" xfId="572" xr:uid="{00000000-0005-0000-0000-00003B020000}"/>
    <cellStyle name="5_Merkmalsuebersicht_neu 2 6" xfId="573" xr:uid="{00000000-0005-0000-0000-00003C020000}"/>
    <cellStyle name="5_Merkmalsuebersicht_neu 3" xfId="574" xr:uid="{00000000-0005-0000-0000-00003D020000}"/>
    <cellStyle name="5_Merkmalsuebersicht_neu 3 2" xfId="575" xr:uid="{00000000-0005-0000-0000-00003E020000}"/>
    <cellStyle name="5_Merkmalsuebersicht_neu 3 3" xfId="576" xr:uid="{00000000-0005-0000-0000-00003F020000}"/>
    <cellStyle name="5_Merkmalsuebersicht_neu 3 4" xfId="577" xr:uid="{00000000-0005-0000-0000-000040020000}"/>
    <cellStyle name="5_Merkmalsuebersicht_neu 3 5" xfId="578" xr:uid="{00000000-0005-0000-0000-000041020000}"/>
    <cellStyle name="5_Merkmalsuebersicht_neu 4" xfId="579" xr:uid="{00000000-0005-0000-0000-000042020000}"/>
    <cellStyle name="5_Merkmalsuebersicht_neu 4 2" xfId="580" xr:uid="{00000000-0005-0000-0000-000043020000}"/>
    <cellStyle name="5_Merkmalsuebersicht_neu 4 3" xfId="581" xr:uid="{00000000-0005-0000-0000-000044020000}"/>
    <cellStyle name="5_Merkmalsuebersicht_neu 4 4" xfId="582" xr:uid="{00000000-0005-0000-0000-000045020000}"/>
    <cellStyle name="5_Merkmalsuebersicht_neu 4 5" xfId="583" xr:uid="{00000000-0005-0000-0000-000046020000}"/>
    <cellStyle name="5_Merkmalsuebersicht_neu 5" xfId="584" xr:uid="{00000000-0005-0000-0000-000047020000}"/>
    <cellStyle name="5_Merkmalsuebersicht_neu 6" xfId="585" xr:uid="{00000000-0005-0000-0000-000048020000}"/>
    <cellStyle name="5_Merkmalsuebersicht_neu 7" xfId="586" xr:uid="{00000000-0005-0000-0000-000049020000}"/>
    <cellStyle name="5_Merkmalsuebersicht_neu 8" xfId="587" xr:uid="{00000000-0005-0000-0000-00004A020000}"/>
    <cellStyle name="5_reim-exemplar-ÜB1_2_Fußnoten" xfId="588" xr:uid="{00000000-0005-0000-0000-00004B020000}"/>
    <cellStyle name="5_schaubilder" xfId="589" xr:uid="{00000000-0005-0000-0000-00004C020000}"/>
    <cellStyle name="5_schaubilder_schifffahrt-1" xfId="590" xr:uid="{00000000-0005-0000-0000-00004D020000}"/>
    <cellStyle name="5_Schaubilder_VERKEHR IM ÜBERBLICK 2008_ohne_Markierungen" xfId="591" xr:uid="{00000000-0005-0000-0000-00004E020000}"/>
    <cellStyle name="5_spielwiese baumann Verkehr aktuell - Fachserie 8 Reihe 1.1 - 06 2010" xfId="592" xr:uid="{00000000-0005-0000-0000-00004F020000}"/>
    <cellStyle name="5_tab 181_185" xfId="593" xr:uid="{00000000-0005-0000-0000-000050020000}"/>
    <cellStyle name="5_tab 181_185_zusammen" xfId="594" xr:uid="{00000000-0005-0000-0000-000051020000}"/>
    <cellStyle name="5_Tab_III_1_1-10_neu_Endgueltig" xfId="596" xr:uid="{00000000-0005-0000-0000-000053020000}"/>
    <cellStyle name="5_Tab_III_1_1-10_neu_Endgueltig 2" xfId="597" xr:uid="{00000000-0005-0000-0000-000054020000}"/>
    <cellStyle name="5_Tab. F1-3" xfId="595" xr:uid="{00000000-0005-0000-0000-000052020000}"/>
    <cellStyle name="5_tab4_5_2010" xfId="598" xr:uid="{00000000-0005-0000-0000-000055020000}"/>
    <cellStyle name="5_tabellen_teil_iii_2011_l12" xfId="599" xr:uid="{00000000-0005-0000-0000-000056020000}"/>
    <cellStyle name="5_tabellen_teil_iii_2011_l12 2" xfId="600" xr:uid="{00000000-0005-0000-0000-000057020000}"/>
    <cellStyle name="5_tabellen_teil_iii_2011_l12 2 2" xfId="601" xr:uid="{00000000-0005-0000-0000-000058020000}"/>
    <cellStyle name="5_tabellen_teil_iii_2011_l12 2 2 2" xfId="602" xr:uid="{00000000-0005-0000-0000-000059020000}"/>
    <cellStyle name="5_tabellen_teil_iii_2011_l12 2 2 3" xfId="603" xr:uid="{00000000-0005-0000-0000-00005A020000}"/>
    <cellStyle name="5_tabellen_teil_iii_2011_l12 2 2 4" xfId="604" xr:uid="{00000000-0005-0000-0000-00005B020000}"/>
    <cellStyle name="5_tabellen_teil_iii_2011_l12 2 2 5" xfId="605" xr:uid="{00000000-0005-0000-0000-00005C020000}"/>
    <cellStyle name="5_tabellen_teil_iii_2011_l12 2 3" xfId="606" xr:uid="{00000000-0005-0000-0000-00005D020000}"/>
    <cellStyle name="5_tabellen_teil_iii_2011_l12 2 4" xfId="607" xr:uid="{00000000-0005-0000-0000-00005E020000}"/>
    <cellStyle name="5_tabellen_teil_iii_2011_l12 2 5" xfId="608" xr:uid="{00000000-0005-0000-0000-00005F020000}"/>
    <cellStyle name="5_tabellen_teil_iii_2011_l12 2 6" xfId="609" xr:uid="{00000000-0005-0000-0000-000060020000}"/>
    <cellStyle name="5_tabellen_teil_iii_2011_l12 3" xfId="610" xr:uid="{00000000-0005-0000-0000-000061020000}"/>
    <cellStyle name="5_tabellen_teil_iii_2011_l12 3 2" xfId="611" xr:uid="{00000000-0005-0000-0000-000062020000}"/>
    <cellStyle name="5_tabellen_teil_iii_2011_l12 3 3" xfId="612" xr:uid="{00000000-0005-0000-0000-000063020000}"/>
    <cellStyle name="5_tabellen_teil_iii_2011_l12 3 4" xfId="613" xr:uid="{00000000-0005-0000-0000-000064020000}"/>
    <cellStyle name="5_tabellen_teil_iii_2011_l12 3 5" xfId="614" xr:uid="{00000000-0005-0000-0000-000065020000}"/>
    <cellStyle name="5_tabellen_teil_iii_2011_l12 4" xfId="615" xr:uid="{00000000-0005-0000-0000-000066020000}"/>
    <cellStyle name="5_tabellen_teil_iii_2011_l12 4 2" xfId="616" xr:uid="{00000000-0005-0000-0000-000067020000}"/>
    <cellStyle name="5_tabellen_teil_iii_2011_l12 4 3" xfId="617" xr:uid="{00000000-0005-0000-0000-000068020000}"/>
    <cellStyle name="5_tabellen_teil_iii_2011_l12 4 4" xfId="618" xr:uid="{00000000-0005-0000-0000-000069020000}"/>
    <cellStyle name="5_tabellen_teil_iii_2011_l12 4 5" xfId="619" xr:uid="{00000000-0005-0000-0000-00006A020000}"/>
    <cellStyle name="5_tabellen_teil_iii_2011_l12 5" xfId="620" xr:uid="{00000000-0005-0000-0000-00006B020000}"/>
    <cellStyle name="5_tabellen_teil_iii_2011_l12 6" xfId="621" xr:uid="{00000000-0005-0000-0000-00006C020000}"/>
    <cellStyle name="5_tabellen_teil_iii_2011_l12 7" xfId="622" xr:uid="{00000000-0005-0000-0000-00006D020000}"/>
    <cellStyle name="5_tabellen_teil_iii_2011_l12 8" xfId="623" xr:uid="{00000000-0005-0000-0000-00006E020000}"/>
    <cellStyle name="5_vak personenverkehr_1Juli-1" xfId="624" xr:uid="{00000000-0005-0000-0000-00006F020000}"/>
    <cellStyle name="5_Verkehr aktuell - Fachserie 8 Reihe 1.1 - 03 2010" xfId="625" xr:uid="{00000000-0005-0000-0000-000070020000}"/>
    <cellStyle name="5_Verkehr aktuell - Fachserie 8 Reihe 1.1 - 04 2010" xfId="626" xr:uid="{00000000-0005-0000-0000-000071020000}"/>
    <cellStyle name="5_Verkehr aktuell - Fachserie 8 Reihe 1.1 - 07 2010" xfId="627" xr:uid="{00000000-0005-0000-0000-000072020000}"/>
    <cellStyle name="5_Verkehr aktuell - Fachserie 8 Reihe 1.1 - 08 2010" xfId="628" xr:uid="{00000000-0005-0000-0000-000073020000}"/>
    <cellStyle name="5_Verkehr im überblick 2009 Stand 08.10.2010" xfId="629" xr:uid="{00000000-0005-0000-0000-000074020000}"/>
    <cellStyle name="5_Verkehr im überblick 2009 Stand 10.02.2011" xfId="630" xr:uid="{00000000-0005-0000-0000-000075020000}"/>
    <cellStyle name="5_viü_tabellen" xfId="631" xr:uid="{00000000-0005-0000-0000-000076020000}"/>
    <cellStyle name="6" xfId="632" xr:uid="{00000000-0005-0000-0000-000077020000}"/>
    <cellStyle name="6 2" xfId="633" xr:uid="{00000000-0005-0000-0000-000078020000}"/>
    <cellStyle name="6 2 2" xfId="634" xr:uid="{00000000-0005-0000-0000-000079020000}"/>
    <cellStyle name="6 2 2 2" xfId="635" xr:uid="{00000000-0005-0000-0000-00007A020000}"/>
    <cellStyle name="6 2 2 2 2" xfId="636" xr:uid="{00000000-0005-0000-0000-00007B020000}"/>
    <cellStyle name="6 2 2 2 3" xfId="637" xr:uid="{00000000-0005-0000-0000-00007C020000}"/>
    <cellStyle name="6 2 2 2 4" xfId="638" xr:uid="{00000000-0005-0000-0000-00007D020000}"/>
    <cellStyle name="6 2 2 2 5" xfId="639" xr:uid="{00000000-0005-0000-0000-00007E020000}"/>
    <cellStyle name="6 2 2 3" xfId="640" xr:uid="{00000000-0005-0000-0000-00007F020000}"/>
    <cellStyle name="6 2 2 4" xfId="641" xr:uid="{00000000-0005-0000-0000-000080020000}"/>
    <cellStyle name="6 2 2 5" xfId="642" xr:uid="{00000000-0005-0000-0000-000081020000}"/>
    <cellStyle name="6 2 2 6" xfId="643" xr:uid="{00000000-0005-0000-0000-000082020000}"/>
    <cellStyle name="6 2 3" xfId="644" xr:uid="{00000000-0005-0000-0000-000083020000}"/>
    <cellStyle name="6 2 3 2" xfId="645" xr:uid="{00000000-0005-0000-0000-000084020000}"/>
    <cellStyle name="6 2 3 2 2" xfId="646" xr:uid="{00000000-0005-0000-0000-000085020000}"/>
    <cellStyle name="6 2 3 2 3" xfId="647" xr:uid="{00000000-0005-0000-0000-000086020000}"/>
    <cellStyle name="6 2 3 2 4" xfId="648" xr:uid="{00000000-0005-0000-0000-000087020000}"/>
    <cellStyle name="6 2 3 2 5" xfId="649" xr:uid="{00000000-0005-0000-0000-000088020000}"/>
    <cellStyle name="6 2 3 3" xfId="650" xr:uid="{00000000-0005-0000-0000-000089020000}"/>
    <cellStyle name="6 2 3 4" xfId="651" xr:uid="{00000000-0005-0000-0000-00008A020000}"/>
    <cellStyle name="6 2 3 5" xfId="652" xr:uid="{00000000-0005-0000-0000-00008B020000}"/>
    <cellStyle name="6 2 3 6" xfId="653" xr:uid="{00000000-0005-0000-0000-00008C020000}"/>
    <cellStyle name="6 3" xfId="654" xr:uid="{00000000-0005-0000-0000-00008D020000}"/>
    <cellStyle name="6 3 2" xfId="655" xr:uid="{00000000-0005-0000-0000-00008E020000}"/>
    <cellStyle name="6 3 3" xfId="656" xr:uid="{00000000-0005-0000-0000-00008F020000}"/>
    <cellStyle name="6 3 4" xfId="657" xr:uid="{00000000-0005-0000-0000-000090020000}"/>
    <cellStyle name="6 3 5" xfId="658" xr:uid="{00000000-0005-0000-0000-000091020000}"/>
    <cellStyle name="6_1.5.4" xfId="659" xr:uid="{00000000-0005-0000-0000-000092020000}"/>
    <cellStyle name="6_5225402107005(1)" xfId="660" xr:uid="{00000000-0005-0000-0000-000093020000}"/>
    <cellStyle name="6_5225402107005(1) 2" xfId="661" xr:uid="{00000000-0005-0000-0000-000094020000}"/>
    <cellStyle name="6_B_reim-2-2080120087005_2010" xfId="662" xr:uid="{00000000-0005-0000-0000-000095020000}"/>
    <cellStyle name="6_Baumann-2-2080120087005_2010" xfId="663" xr:uid="{00000000-0005-0000-0000-000096020000}"/>
    <cellStyle name="6_DeckblattNeu" xfId="664" xr:uid="{00000000-0005-0000-0000-000097020000}"/>
    <cellStyle name="6_DeckblattNeu 2" xfId="665" xr:uid="{00000000-0005-0000-0000-000098020000}"/>
    <cellStyle name="6_DeckblattNeu 2 2" xfId="666" xr:uid="{00000000-0005-0000-0000-000099020000}"/>
    <cellStyle name="6_DeckblattNeu 2 2 2" xfId="667" xr:uid="{00000000-0005-0000-0000-00009A020000}"/>
    <cellStyle name="6_DeckblattNeu 2 2 3" xfId="668" xr:uid="{00000000-0005-0000-0000-00009B020000}"/>
    <cellStyle name="6_DeckblattNeu 2 2 4" xfId="669" xr:uid="{00000000-0005-0000-0000-00009C020000}"/>
    <cellStyle name="6_DeckblattNeu 2 2 5" xfId="670" xr:uid="{00000000-0005-0000-0000-00009D020000}"/>
    <cellStyle name="6_DeckblattNeu 2 3" xfId="671" xr:uid="{00000000-0005-0000-0000-00009E020000}"/>
    <cellStyle name="6_DeckblattNeu 2 4" xfId="672" xr:uid="{00000000-0005-0000-0000-00009F020000}"/>
    <cellStyle name="6_DeckblattNeu 2 5" xfId="673" xr:uid="{00000000-0005-0000-0000-0000A0020000}"/>
    <cellStyle name="6_DeckblattNeu 2 6" xfId="674" xr:uid="{00000000-0005-0000-0000-0000A1020000}"/>
    <cellStyle name="6_DeckblattNeu 3" xfId="675" xr:uid="{00000000-0005-0000-0000-0000A2020000}"/>
    <cellStyle name="6_DeckblattNeu 3 2" xfId="676" xr:uid="{00000000-0005-0000-0000-0000A3020000}"/>
    <cellStyle name="6_DeckblattNeu 3 3" xfId="677" xr:uid="{00000000-0005-0000-0000-0000A4020000}"/>
    <cellStyle name="6_DeckblattNeu 3 4" xfId="678" xr:uid="{00000000-0005-0000-0000-0000A5020000}"/>
    <cellStyle name="6_DeckblattNeu 3 5" xfId="679" xr:uid="{00000000-0005-0000-0000-0000A6020000}"/>
    <cellStyle name="6_DeckblattNeu 4" xfId="680" xr:uid="{00000000-0005-0000-0000-0000A7020000}"/>
    <cellStyle name="6_DeckblattNeu 4 2" xfId="681" xr:uid="{00000000-0005-0000-0000-0000A8020000}"/>
    <cellStyle name="6_DeckblattNeu 4 3" xfId="682" xr:uid="{00000000-0005-0000-0000-0000A9020000}"/>
    <cellStyle name="6_DeckblattNeu 4 4" xfId="683" xr:uid="{00000000-0005-0000-0000-0000AA020000}"/>
    <cellStyle name="6_DeckblattNeu 4 5" xfId="684" xr:uid="{00000000-0005-0000-0000-0000AB020000}"/>
    <cellStyle name="6_DeckblattNeu 5" xfId="685" xr:uid="{00000000-0005-0000-0000-0000AC020000}"/>
    <cellStyle name="6_DeckblattNeu 6" xfId="686" xr:uid="{00000000-0005-0000-0000-0000AD020000}"/>
    <cellStyle name="6_DeckblattNeu 7" xfId="687" xr:uid="{00000000-0005-0000-0000-0000AE020000}"/>
    <cellStyle name="6_DeckblattNeu 8" xfId="688" xr:uid="{00000000-0005-0000-0000-0000AF020000}"/>
    <cellStyle name="6_III_Tagesbetreuung_2010_Rev1" xfId="689" xr:uid="{00000000-0005-0000-0000-0000B0020000}"/>
    <cellStyle name="6_III_Tagesbetreuung_2010_Rev1 2" xfId="690" xr:uid="{00000000-0005-0000-0000-0000B1020000}"/>
    <cellStyle name="6_III_Tagesbetreuung_2010_Rev1 2 2" xfId="691" xr:uid="{00000000-0005-0000-0000-0000B2020000}"/>
    <cellStyle name="6_III_Tagesbetreuung_2010_Rev1 2 2 2" xfId="692" xr:uid="{00000000-0005-0000-0000-0000B3020000}"/>
    <cellStyle name="6_III_Tagesbetreuung_2010_Rev1 2 2 3" xfId="693" xr:uid="{00000000-0005-0000-0000-0000B4020000}"/>
    <cellStyle name="6_III_Tagesbetreuung_2010_Rev1 2 2 4" xfId="694" xr:uid="{00000000-0005-0000-0000-0000B5020000}"/>
    <cellStyle name="6_III_Tagesbetreuung_2010_Rev1 2 2 5" xfId="695" xr:uid="{00000000-0005-0000-0000-0000B6020000}"/>
    <cellStyle name="6_III_Tagesbetreuung_2010_Rev1 2 3" xfId="696" xr:uid="{00000000-0005-0000-0000-0000B7020000}"/>
    <cellStyle name="6_III_Tagesbetreuung_2010_Rev1 2 4" xfId="697" xr:uid="{00000000-0005-0000-0000-0000B8020000}"/>
    <cellStyle name="6_III_Tagesbetreuung_2010_Rev1 2 5" xfId="698" xr:uid="{00000000-0005-0000-0000-0000B9020000}"/>
    <cellStyle name="6_III_Tagesbetreuung_2010_Rev1 2 6" xfId="699" xr:uid="{00000000-0005-0000-0000-0000BA020000}"/>
    <cellStyle name="6_III_Tagesbetreuung_2010_Rev1 3" xfId="700" xr:uid="{00000000-0005-0000-0000-0000BB020000}"/>
    <cellStyle name="6_III_Tagesbetreuung_2010_Rev1 3 2" xfId="701" xr:uid="{00000000-0005-0000-0000-0000BC020000}"/>
    <cellStyle name="6_III_Tagesbetreuung_2010_Rev1 3 2 2" xfId="702" xr:uid="{00000000-0005-0000-0000-0000BD020000}"/>
    <cellStyle name="6_III_Tagesbetreuung_2010_Rev1 3 2 3" xfId="703" xr:uid="{00000000-0005-0000-0000-0000BE020000}"/>
    <cellStyle name="6_III_Tagesbetreuung_2010_Rev1 3 2 4" xfId="704" xr:uid="{00000000-0005-0000-0000-0000BF020000}"/>
    <cellStyle name="6_III_Tagesbetreuung_2010_Rev1 3 2 5" xfId="705" xr:uid="{00000000-0005-0000-0000-0000C0020000}"/>
    <cellStyle name="6_III_Tagesbetreuung_2010_Rev1 3 3" xfId="706" xr:uid="{00000000-0005-0000-0000-0000C1020000}"/>
    <cellStyle name="6_III_Tagesbetreuung_2010_Rev1 3 4" xfId="707" xr:uid="{00000000-0005-0000-0000-0000C2020000}"/>
    <cellStyle name="6_III_Tagesbetreuung_2010_Rev1 3 5" xfId="708" xr:uid="{00000000-0005-0000-0000-0000C3020000}"/>
    <cellStyle name="6_III_Tagesbetreuung_2010_Rev1 3 6" xfId="709" xr:uid="{00000000-0005-0000-0000-0000C4020000}"/>
    <cellStyle name="6_III_Tagesbetreuung_2010_Rev1 4" xfId="710" xr:uid="{00000000-0005-0000-0000-0000C5020000}"/>
    <cellStyle name="6_III_Tagesbetreuung_2010_Rev1 4 2" xfId="711" xr:uid="{00000000-0005-0000-0000-0000C6020000}"/>
    <cellStyle name="6_III_Tagesbetreuung_2010_Rev1 4 3" xfId="712" xr:uid="{00000000-0005-0000-0000-0000C7020000}"/>
    <cellStyle name="6_III_Tagesbetreuung_2010_Rev1 4 4" xfId="713" xr:uid="{00000000-0005-0000-0000-0000C8020000}"/>
    <cellStyle name="6_III_Tagesbetreuung_2010_Rev1 4 5" xfId="714" xr:uid="{00000000-0005-0000-0000-0000C9020000}"/>
    <cellStyle name="6_III_Tagesbetreuung_2010_Rev1 5" xfId="715" xr:uid="{00000000-0005-0000-0000-0000CA020000}"/>
    <cellStyle name="6_III_Tagesbetreuung_2010_Rev1 6" xfId="716" xr:uid="{00000000-0005-0000-0000-0000CB020000}"/>
    <cellStyle name="6_III_Tagesbetreuung_2010_Rev1 7" xfId="717" xr:uid="{00000000-0005-0000-0000-0000CC020000}"/>
    <cellStyle name="6_III_Tagesbetreuung_2010_Rev1 8" xfId="718" xr:uid="{00000000-0005-0000-0000-0000CD020000}"/>
    <cellStyle name="6_leertabellen_teil_iii" xfId="719" xr:uid="{00000000-0005-0000-0000-0000CE020000}"/>
    <cellStyle name="6_leertabellen_teil_iii 2" xfId="720" xr:uid="{00000000-0005-0000-0000-0000CF020000}"/>
    <cellStyle name="6_leertabellen_teil_iii 2 2" xfId="721" xr:uid="{00000000-0005-0000-0000-0000D0020000}"/>
    <cellStyle name="6_leertabellen_teil_iii 2 2 2" xfId="722" xr:uid="{00000000-0005-0000-0000-0000D1020000}"/>
    <cellStyle name="6_leertabellen_teil_iii 2 2 3" xfId="723" xr:uid="{00000000-0005-0000-0000-0000D2020000}"/>
    <cellStyle name="6_leertabellen_teil_iii 2 2 4" xfId="724" xr:uid="{00000000-0005-0000-0000-0000D3020000}"/>
    <cellStyle name="6_leertabellen_teil_iii 2 2 5" xfId="725" xr:uid="{00000000-0005-0000-0000-0000D4020000}"/>
    <cellStyle name="6_leertabellen_teil_iii 2 3" xfId="726" xr:uid="{00000000-0005-0000-0000-0000D5020000}"/>
    <cellStyle name="6_leertabellen_teil_iii 2 4" xfId="727" xr:uid="{00000000-0005-0000-0000-0000D6020000}"/>
    <cellStyle name="6_leertabellen_teil_iii 2 5" xfId="728" xr:uid="{00000000-0005-0000-0000-0000D7020000}"/>
    <cellStyle name="6_leertabellen_teil_iii 2 6" xfId="729" xr:uid="{00000000-0005-0000-0000-0000D8020000}"/>
    <cellStyle name="6_leertabellen_teil_iii 3" xfId="730" xr:uid="{00000000-0005-0000-0000-0000D9020000}"/>
    <cellStyle name="6_leertabellen_teil_iii 3 2" xfId="731" xr:uid="{00000000-0005-0000-0000-0000DA020000}"/>
    <cellStyle name="6_leertabellen_teil_iii 3 2 2" xfId="732" xr:uid="{00000000-0005-0000-0000-0000DB020000}"/>
    <cellStyle name="6_leertabellen_teil_iii 3 2 3" xfId="733" xr:uid="{00000000-0005-0000-0000-0000DC020000}"/>
    <cellStyle name="6_leertabellen_teil_iii 3 2 4" xfId="734" xr:uid="{00000000-0005-0000-0000-0000DD020000}"/>
    <cellStyle name="6_leertabellen_teil_iii 3 2 5" xfId="735" xr:uid="{00000000-0005-0000-0000-0000DE020000}"/>
    <cellStyle name="6_leertabellen_teil_iii 3 3" xfId="736" xr:uid="{00000000-0005-0000-0000-0000DF020000}"/>
    <cellStyle name="6_leertabellen_teil_iii 3 4" xfId="737" xr:uid="{00000000-0005-0000-0000-0000E0020000}"/>
    <cellStyle name="6_leertabellen_teil_iii 3 5" xfId="738" xr:uid="{00000000-0005-0000-0000-0000E1020000}"/>
    <cellStyle name="6_leertabellen_teil_iii 3 6" xfId="739" xr:uid="{00000000-0005-0000-0000-0000E2020000}"/>
    <cellStyle name="6_leertabellen_teil_iii 4" xfId="740" xr:uid="{00000000-0005-0000-0000-0000E3020000}"/>
    <cellStyle name="6_leertabellen_teil_iii 4 2" xfId="741" xr:uid="{00000000-0005-0000-0000-0000E4020000}"/>
    <cellStyle name="6_leertabellen_teil_iii 4 3" xfId="742" xr:uid="{00000000-0005-0000-0000-0000E5020000}"/>
    <cellStyle name="6_leertabellen_teil_iii 4 4" xfId="743" xr:uid="{00000000-0005-0000-0000-0000E6020000}"/>
    <cellStyle name="6_leertabellen_teil_iii 4 5" xfId="744" xr:uid="{00000000-0005-0000-0000-0000E7020000}"/>
    <cellStyle name="6_leertabellen_teil_iii 5" xfId="745" xr:uid="{00000000-0005-0000-0000-0000E8020000}"/>
    <cellStyle name="6_leertabellen_teil_iii 6" xfId="746" xr:uid="{00000000-0005-0000-0000-0000E9020000}"/>
    <cellStyle name="6_leertabellen_teil_iii 7" xfId="747" xr:uid="{00000000-0005-0000-0000-0000EA020000}"/>
    <cellStyle name="6_leertabellen_teil_iii 8" xfId="748" xr:uid="{00000000-0005-0000-0000-0000EB020000}"/>
    <cellStyle name="6_Merkmalsuebersicht_neu" xfId="749" xr:uid="{00000000-0005-0000-0000-0000EC020000}"/>
    <cellStyle name="6_Merkmalsuebersicht_neu 2" xfId="750" xr:uid="{00000000-0005-0000-0000-0000ED020000}"/>
    <cellStyle name="6_Merkmalsuebersicht_neu 2 2" xfId="751" xr:uid="{00000000-0005-0000-0000-0000EE020000}"/>
    <cellStyle name="6_Merkmalsuebersicht_neu 2 2 2" xfId="752" xr:uid="{00000000-0005-0000-0000-0000EF020000}"/>
    <cellStyle name="6_Merkmalsuebersicht_neu 2 2 3" xfId="753" xr:uid="{00000000-0005-0000-0000-0000F0020000}"/>
    <cellStyle name="6_Merkmalsuebersicht_neu 2 2 4" xfId="754" xr:uid="{00000000-0005-0000-0000-0000F1020000}"/>
    <cellStyle name="6_Merkmalsuebersicht_neu 2 2 5" xfId="755" xr:uid="{00000000-0005-0000-0000-0000F2020000}"/>
    <cellStyle name="6_Merkmalsuebersicht_neu 2 3" xfId="756" xr:uid="{00000000-0005-0000-0000-0000F3020000}"/>
    <cellStyle name="6_Merkmalsuebersicht_neu 2 4" xfId="757" xr:uid="{00000000-0005-0000-0000-0000F4020000}"/>
    <cellStyle name="6_Merkmalsuebersicht_neu 2 5" xfId="758" xr:uid="{00000000-0005-0000-0000-0000F5020000}"/>
    <cellStyle name="6_Merkmalsuebersicht_neu 2 6" xfId="759" xr:uid="{00000000-0005-0000-0000-0000F6020000}"/>
    <cellStyle name="6_Merkmalsuebersicht_neu 3" xfId="760" xr:uid="{00000000-0005-0000-0000-0000F7020000}"/>
    <cellStyle name="6_Merkmalsuebersicht_neu 3 2" xfId="761" xr:uid="{00000000-0005-0000-0000-0000F8020000}"/>
    <cellStyle name="6_Merkmalsuebersicht_neu 3 3" xfId="762" xr:uid="{00000000-0005-0000-0000-0000F9020000}"/>
    <cellStyle name="6_Merkmalsuebersicht_neu 3 4" xfId="763" xr:uid="{00000000-0005-0000-0000-0000FA020000}"/>
    <cellStyle name="6_Merkmalsuebersicht_neu 3 5" xfId="764" xr:uid="{00000000-0005-0000-0000-0000FB020000}"/>
    <cellStyle name="6_Merkmalsuebersicht_neu 4" xfId="765" xr:uid="{00000000-0005-0000-0000-0000FC020000}"/>
    <cellStyle name="6_Merkmalsuebersicht_neu 4 2" xfId="766" xr:uid="{00000000-0005-0000-0000-0000FD020000}"/>
    <cellStyle name="6_Merkmalsuebersicht_neu 4 3" xfId="767" xr:uid="{00000000-0005-0000-0000-0000FE020000}"/>
    <cellStyle name="6_Merkmalsuebersicht_neu 4 4" xfId="768" xr:uid="{00000000-0005-0000-0000-0000FF020000}"/>
    <cellStyle name="6_Merkmalsuebersicht_neu 4 5" xfId="769" xr:uid="{00000000-0005-0000-0000-000000030000}"/>
    <cellStyle name="6_Merkmalsuebersicht_neu 5" xfId="770" xr:uid="{00000000-0005-0000-0000-000001030000}"/>
    <cellStyle name="6_Merkmalsuebersicht_neu 6" xfId="771" xr:uid="{00000000-0005-0000-0000-000002030000}"/>
    <cellStyle name="6_Merkmalsuebersicht_neu 7" xfId="772" xr:uid="{00000000-0005-0000-0000-000003030000}"/>
    <cellStyle name="6_Merkmalsuebersicht_neu 8" xfId="773" xr:uid="{00000000-0005-0000-0000-000004030000}"/>
    <cellStyle name="6_reim-exemplar-ÜB1_2_Fußnoten" xfId="774" xr:uid="{00000000-0005-0000-0000-000005030000}"/>
    <cellStyle name="6_schaubilder" xfId="775" xr:uid="{00000000-0005-0000-0000-000006030000}"/>
    <cellStyle name="6_schaubilder_schifffahrt-1" xfId="776" xr:uid="{00000000-0005-0000-0000-000007030000}"/>
    <cellStyle name="6_Schaubilder_VERKEHR IM ÜBERBLICK 2008_ohne_Markierungen" xfId="777" xr:uid="{00000000-0005-0000-0000-000008030000}"/>
    <cellStyle name="6_spielwiese baumann Verkehr aktuell - Fachserie 8 Reihe 1.1 - 06 2010" xfId="778" xr:uid="{00000000-0005-0000-0000-000009030000}"/>
    <cellStyle name="6_tab 181_185" xfId="779" xr:uid="{00000000-0005-0000-0000-00000A030000}"/>
    <cellStyle name="6_tab 181_185_zusammen" xfId="780" xr:uid="{00000000-0005-0000-0000-00000B030000}"/>
    <cellStyle name="6_Tab_III_1_1-10_neu_Endgueltig" xfId="782" xr:uid="{00000000-0005-0000-0000-00000D030000}"/>
    <cellStyle name="6_Tab_III_1_1-10_neu_Endgueltig 2" xfId="783" xr:uid="{00000000-0005-0000-0000-00000E030000}"/>
    <cellStyle name="6_Tab. F1-3" xfId="781" xr:uid="{00000000-0005-0000-0000-00000C030000}"/>
    <cellStyle name="6_tab4_5_2010" xfId="784" xr:uid="{00000000-0005-0000-0000-00000F030000}"/>
    <cellStyle name="6_tabellen_teil_iii_2011_l12" xfId="785" xr:uid="{00000000-0005-0000-0000-000010030000}"/>
    <cellStyle name="6_tabellen_teil_iii_2011_l12 2" xfId="786" xr:uid="{00000000-0005-0000-0000-000011030000}"/>
    <cellStyle name="6_tabellen_teil_iii_2011_l12 2 2" xfId="787" xr:uid="{00000000-0005-0000-0000-000012030000}"/>
    <cellStyle name="6_tabellen_teil_iii_2011_l12 2 2 2" xfId="788" xr:uid="{00000000-0005-0000-0000-000013030000}"/>
    <cellStyle name="6_tabellen_teil_iii_2011_l12 2 2 3" xfId="789" xr:uid="{00000000-0005-0000-0000-000014030000}"/>
    <cellStyle name="6_tabellen_teil_iii_2011_l12 2 2 4" xfId="790" xr:uid="{00000000-0005-0000-0000-000015030000}"/>
    <cellStyle name="6_tabellen_teil_iii_2011_l12 2 2 5" xfId="791" xr:uid="{00000000-0005-0000-0000-000016030000}"/>
    <cellStyle name="6_tabellen_teil_iii_2011_l12 2 3" xfId="792" xr:uid="{00000000-0005-0000-0000-000017030000}"/>
    <cellStyle name="6_tabellen_teil_iii_2011_l12 2 4" xfId="793" xr:uid="{00000000-0005-0000-0000-000018030000}"/>
    <cellStyle name="6_tabellen_teil_iii_2011_l12 2 5" xfId="794" xr:uid="{00000000-0005-0000-0000-000019030000}"/>
    <cellStyle name="6_tabellen_teil_iii_2011_l12 2 6" xfId="795" xr:uid="{00000000-0005-0000-0000-00001A030000}"/>
    <cellStyle name="6_tabellen_teil_iii_2011_l12 3" xfId="796" xr:uid="{00000000-0005-0000-0000-00001B030000}"/>
    <cellStyle name="6_tabellen_teil_iii_2011_l12 3 2" xfId="797" xr:uid="{00000000-0005-0000-0000-00001C030000}"/>
    <cellStyle name="6_tabellen_teil_iii_2011_l12 3 3" xfId="798" xr:uid="{00000000-0005-0000-0000-00001D030000}"/>
    <cellStyle name="6_tabellen_teil_iii_2011_l12 3 4" xfId="799" xr:uid="{00000000-0005-0000-0000-00001E030000}"/>
    <cellStyle name="6_tabellen_teil_iii_2011_l12 3 5" xfId="800" xr:uid="{00000000-0005-0000-0000-00001F030000}"/>
    <cellStyle name="6_tabellen_teil_iii_2011_l12 4" xfId="801" xr:uid="{00000000-0005-0000-0000-000020030000}"/>
    <cellStyle name="6_tabellen_teil_iii_2011_l12 4 2" xfId="802" xr:uid="{00000000-0005-0000-0000-000021030000}"/>
    <cellStyle name="6_tabellen_teil_iii_2011_l12 4 3" xfId="803" xr:uid="{00000000-0005-0000-0000-000022030000}"/>
    <cellStyle name="6_tabellen_teil_iii_2011_l12 4 4" xfId="804" xr:uid="{00000000-0005-0000-0000-000023030000}"/>
    <cellStyle name="6_tabellen_teil_iii_2011_l12 4 5" xfId="805" xr:uid="{00000000-0005-0000-0000-000024030000}"/>
    <cellStyle name="6_tabellen_teil_iii_2011_l12 5" xfId="806" xr:uid="{00000000-0005-0000-0000-000025030000}"/>
    <cellStyle name="6_tabellen_teil_iii_2011_l12 6" xfId="807" xr:uid="{00000000-0005-0000-0000-000026030000}"/>
    <cellStyle name="6_tabellen_teil_iii_2011_l12 7" xfId="808" xr:uid="{00000000-0005-0000-0000-000027030000}"/>
    <cellStyle name="6_tabellen_teil_iii_2011_l12 8" xfId="809" xr:uid="{00000000-0005-0000-0000-000028030000}"/>
    <cellStyle name="6_vak personenverkehr_1Juli-1" xfId="810" xr:uid="{00000000-0005-0000-0000-000029030000}"/>
    <cellStyle name="6_Verkehr aktuell - Fachserie 8 Reihe 1.1 - 03 2010" xfId="811" xr:uid="{00000000-0005-0000-0000-00002A030000}"/>
    <cellStyle name="6_Verkehr aktuell - Fachserie 8 Reihe 1.1 - 04 2010" xfId="812" xr:uid="{00000000-0005-0000-0000-00002B030000}"/>
    <cellStyle name="6_Verkehr aktuell - Fachserie 8 Reihe 1.1 - 07 2010" xfId="813" xr:uid="{00000000-0005-0000-0000-00002C030000}"/>
    <cellStyle name="6_Verkehr aktuell - Fachserie 8 Reihe 1.1 - 08 2010" xfId="814" xr:uid="{00000000-0005-0000-0000-00002D030000}"/>
    <cellStyle name="6_Verkehr im überblick 2009 Stand 08.10.2010" xfId="815" xr:uid="{00000000-0005-0000-0000-00002E030000}"/>
    <cellStyle name="6_Verkehr im überblick 2009 Stand 10.02.2011" xfId="816" xr:uid="{00000000-0005-0000-0000-00002F030000}"/>
    <cellStyle name="6_viü_tabellen" xfId="817" xr:uid="{00000000-0005-0000-0000-000030030000}"/>
    <cellStyle name="60 % - Akzent1 2" xfId="818" xr:uid="{00000000-0005-0000-0000-000031030000}"/>
    <cellStyle name="60 % - Akzent1 2 2" xfId="819" xr:uid="{00000000-0005-0000-0000-000032030000}"/>
    <cellStyle name="60 % - Akzent1 2 3" xfId="820" xr:uid="{00000000-0005-0000-0000-000033030000}"/>
    <cellStyle name="60 % - Akzent1 3" xfId="821" xr:uid="{00000000-0005-0000-0000-000034030000}"/>
    <cellStyle name="60 % - Akzent1 3 2" xfId="822" xr:uid="{00000000-0005-0000-0000-000035030000}"/>
    <cellStyle name="60 % - Akzent1 3 3" xfId="823" xr:uid="{00000000-0005-0000-0000-000036030000}"/>
    <cellStyle name="60 % - Akzent1 4" xfId="824" xr:uid="{00000000-0005-0000-0000-000037030000}"/>
    <cellStyle name="60 % - Akzent1 5" xfId="825" xr:uid="{00000000-0005-0000-0000-000038030000}"/>
    <cellStyle name="60 % - Akzent1 6" xfId="826" xr:uid="{00000000-0005-0000-0000-000039030000}"/>
    <cellStyle name="60 % - Akzent2 2" xfId="827" xr:uid="{00000000-0005-0000-0000-00003A030000}"/>
    <cellStyle name="60 % - Akzent2 2 2" xfId="828" xr:uid="{00000000-0005-0000-0000-00003B030000}"/>
    <cellStyle name="60 % - Akzent2 2 3" xfId="829" xr:uid="{00000000-0005-0000-0000-00003C030000}"/>
    <cellStyle name="60 % - Akzent2 3" xfId="830" xr:uid="{00000000-0005-0000-0000-00003D030000}"/>
    <cellStyle name="60 % - Akzent2 3 2" xfId="831" xr:uid="{00000000-0005-0000-0000-00003E030000}"/>
    <cellStyle name="60 % - Akzent2 3 3" xfId="832" xr:uid="{00000000-0005-0000-0000-00003F030000}"/>
    <cellStyle name="60 % - Akzent2 4" xfId="833" xr:uid="{00000000-0005-0000-0000-000040030000}"/>
    <cellStyle name="60 % - Akzent2 5" xfId="834" xr:uid="{00000000-0005-0000-0000-000041030000}"/>
    <cellStyle name="60 % - Akzent2 6" xfId="835" xr:uid="{00000000-0005-0000-0000-000042030000}"/>
    <cellStyle name="60 % - Akzent3 2" xfId="836" xr:uid="{00000000-0005-0000-0000-000043030000}"/>
    <cellStyle name="60 % - Akzent3 2 2" xfId="837" xr:uid="{00000000-0005-0000-0000-000044030000}"/>
    <cellStyle name="60 % - Akzent3 2 3" xfId="838" xr:uid="{00000000-0005-0000-0000-000045030000}"/>
    <cellStyle name="60 % - Akzent3 3" xfId="839" xr:uid="{00000000-0005-0000-0000-000046030000}"/>
    <cellStyle name="60 % - Akzent3 3 2" xfId="840" xr:uid="{00000000-0005-0000-0000-000047030000}"/>
    <cellStyle name="60 % - Akzent3 3 3" xfId="841" xr:uid="{00000000-0005-0000-0000-000048030000}"/>
    <cellStyle name="60 % - Akzent3 4" xfId="842" xr:uid="{00000000-0005-0000-0000-000049030000}"/>
    <cellStyle name="60 % - Akzent3 5" xfId="843" xr:uid="{00000000-0005-0000-0000-00004A030000}"/>
    <cellStyle name="60 % - Akzent3 6" xfId="844" xr:uid="{00000000-0005-0000-0000-00004B030000}"/>
    <cellStyle name="60 % - Akzent4 2" xfId="845" xr:uid="{00000000-0005-0000-0000-00004C030000}"/>
    <cellStyle name="60 % - Akzent4 2 2" xfId="846" xr:uid="{00000000-0005-0000-0000-00004D030000}"/>
    <cellStyle name="60 % - Akzent4 2 3" xfId="847" xr:uid="{00000000-0005-0000-0000-00004E030000}"/>
    <cellStyle name="60 % - Akzent4 3" xfId="848" xr:uid="{00000000-0005-0000-0000-00004F030000}"/>
    <cellStyle name="60 % - Akzent4 3 2" xfId="849" xr:uid="{00000000-0005-0000-0000-000050030000}"/>
    <cellStyle name="60 % - Akzent4 3 3" xfId="850" xr:uid="{00000000-0005-0000-0000-000051030000}"/>
    <cellStyle name="60 % - Akzent4 4" xfId="851" xr:uid="{00000000-0005-0000-0000-000052030000}"/>
    <cellStyle name="60 % - Akzent4 5" xfId="852" xr:uid="{00000000-0005-0000-0000-000053030000}"/>
    <cellStyle name="60 % - Akzent4 6" xfId="853" xr:uid="{00000000-0005-0000-0000-000054030000}"/>
    <cellStyle name="60 % - Akzent5 2" xfId="854" xr:uid="{00000000-0005-0000-0000-000055030000}"/>
    <cellStyle name="60 % - Akzent5 2 2" xfId="855" xr:uid="{00000000-0005-0000-0000-000056030000}"/>
    <cellStyle name="60 % - Akzent5 2 3" xfId="856" xr:uid="{00000000-0005-0000-0000-000057030000}"/>
    <cellStyle name="60 % - Akzent5 3" xfId="857" xr:uid="{00000000-0005-0000-0000-000058030000}"/>
    <cellStyle name="60 % - Akzent5 3 2" xfId="858" xr:uid="{00000000-0005-0000-0000-000059030000}"/>
    <cellStyle name="60 % - Akzent5 3 3" xfId="859" xr:uid="{00000000-0005-0000-0000-00005A030000}"/>
    <cellStyle name="60 % - Akzent5 4" xfId="860" xr:uid="{00000000-0005-0000-0000-00005B030000}"/>
    <cellStyle name="60 % - Akzent5 5" xfId="861" xr:uid="{00000000-0005-0000-0000-00005C030000}"/>
    <cellStyle name="60 % - Akzent5 6" xfId="862" xr:uid="{00000000-0005-0000-0000-00005D030000}"/>
    <cellStyle name="60 % - Akzent6 2" xfId="863" xr:uid="{00000000-0005-0000-0000-00005E030000}"/>
    <cellStyle name="60 % - Akzent6 2 2" xfId="864" xr:uid="{00000000-0005-0000-0000-00005F030000}"/>
    <cellStyle name="60 % - Akzent6 2 3" xfId="865" xr:uid="{00000000-0005-0000-0000-000060030000}"/>
    <cellStyle name="60 % - Akzent6 3" xfId="866" xr:uid="{00000000-0005-0000-0000-000061030000}"/>
    <cellStyle name="60 % - Akzent6 3 2" xfId="867" xr:uid="{00000000-0005-0000-0000-000062030000}"/>
    <cellStyle name="60 % - Akzent6 3 3" xfId="868" xr:uid="{00000000-0005-0000-0000-000063030000}"/>
    <cellStyle name="60 % - Akzent6 4" xfId="869" xr:uid="{00000000-0005-0000-0000-000064030000}"/>
    <cellStyle name="60 % - Akzent6 5" xfId="870" xr:uid="{00000000-0005-0000-0000-000065030000}"/>
    <cellStyle name="60 % - Akzent6 6" xfId="871" xr:uid="{00000000-0005-0000-0000-000066030000}"/>
    <cellStyle name="60% - Akzent1" xfId="872" xr:uid="{00000000-0005-0000-0000-000067030000}"/>
    <cellStyle name="60% - Akzent1 2" xfId="873" xr:uid="{00000000-0005-0000-0000-000068030000}"/>
    <cellStyle name="60% - Akzent1_11.04.19 - Tabellen" xfId="874" xr:uid="{00000000-0005-0000-0000-000069030000}"/>
    <cellStyle name="60% - Akzent2" xfId="875" xr:uid="{00000000-0005-0000-0000-00006A030000}"/>
    <cellStyle name="60% - Akzent2 2" xfId="876" xr:uid="{00000000-0005-0000-0000-00006B030000}"/>
    <cellStyle name="60% - Akzent3" xfId="877" xr:uid="{00000000-0005-0000-0000-00006C030000}"/>
    <cellStyle name="60% - Akzent3 2" xfId="878" xr:uid="{00000000-0005-0000-0000-00006D030000}"/>
    <cellStyle name="60% - Akzent3_11.04.19 - Tabellen" xfId="879" xr:uid="{00000000-0005-0000-0000-00006E030000}"/>
    <cellStyle name="60% - Akzent4" xfId="880" xr:uid="{00000000-0005-0000-0000-00006F030000}"/>
    <cellStyle name="60% - Akzent4 2" xfId="881" xr:uid="{00000000-0005-0000-0000-000070030000}"/>
    <cellStyle name="60% - Akzent4_11.04.19 - Tabellen" xfId="882" xr:uid="{00000000-0005-0000-0000-000071030000}"/>
    <cellStyle name="60% - Akzent5" xfId="883" xr:uid="{00000000-0005-0000-0000-000072030000}"/>
    <cellStyle name="60% - Akzent5 2" xfId="884" xr:uid="{00000000-0005-0000-0000-000073030000}"/>
    <cellStyle name="60% - Akzent5_Xl0000112" xfId="885" xr:uid="{00000000-0005-0000-0000-000074030000}"/>
    <cellStyle name="60% - Akzent6" xfId="886" xr:uid="{00000000-0005-0000-0000-000075030000}"/>
    <cellStyle name="60% - Akzent6 2" xfId="887" xr:uid="{00000000-0005-0000-0000-000076030000}"/>
    <cellStyle name="60% - Akzent6_11.04.19 - Tabellen" xfId="888" xr:uid="{00000000-0005-0000-0000-000077030000}"/>
    <cellStyle name="6mitP" xfId="889" xr:uid="{00000000-0005-0000-0000-000078030000}"/>
    <cellStyle name="6ohneP" xfId="890" xr:uid="{00000000-0005-0000-0000-000079030000}"/>
    <cellStyle name="7mitP" xfId="891" xr:uid="{00000000-0005-0000-0000-00007A030000}"/>
    <cellStyle name="9" xfId="892" xr:uid="{00000000-0005-0000-0000-00007B030000}"/>
    <cellStyle name="9 2" xfId="893" xr:uid="{00000000-0005-0000-0000-00007C030000}"/>
    <cellStyle name="9 2 2" xfId="894" xr:uid="{00000000-0005-0000-0000-00007D030000}"/>
    <cellStyle name="9 2 2 2" xfId="895" xr:uid="{00000000-0005-0000-0000-00007E030000}"/>
    <cellStyle name="9 2 2 2 2" xfId="896" xr:uid="{00000000-0005-0000-0000-00007F030000}"/>
    <cellStyle name="9 2 2 2 3" xfId="897" xr:uid="{00000000-0005-0000-0000-000080030000}"/>
    <cellStyle name="9 2 2 2 4" xfId="898" xr:uid="{00000000-0005-0000-0000-000081030000}"/>
    <cellStyle name="9 2 2 2 5" xfId="899" xr:uid="{00000000-0005-0000-0000-000082030000}"/>
    <cellStyle name="9 2 2 3" xfId="900" xr:uid="{00000000-0005-0000-0000-000083030000}"/>
    <cellStyle name="9 2 2 4" xfId="901" xr:uid="{00000000-0005-0000-0000-000084030000}"/>
    <cellStyle name="9 2 2 5" xfId="902" xr:uid="{00000000-0005-0000-0000-000085030000}"/>
    <cellStyle name="9 2 2 6" xfId="903" xr:uid="{00000000-0005-0000-0000-000086030000}"/>
    <cellStyle name="9 2 3" xfId="904" xr:uid="{00000000-0005-0000-0000-000087030000}"/>
    <cellStyle name="9 2 3 2" xfId="905" xr:uid="{00000000-0005-0000-0000-000088030000}"/>
    <cellStyle name="9 2 3 2 2" xfId="906" xr:uid="{00000000-0005-0000-0000-000089030000}"/>
    <cellStyle name="9 2 3 2 3" xfId="907" xr:uid="{00000000-0005-0000-0000-00008A030000}"/>
    <cellStyle name="9 2 3 2 4" xfId="908" xr:uid="{00000000-0005-0000-0000-00008B030000}"/>
    <cellStyle name="9 2 3 2 5" xfId="909" xr:uid="{00000000-0005-0000-0000-00008C030000}"/>
    <cellStyle name="9 2 3 3" xfId="910" xr:uid="{00000000-0005-0000-0000-00008D030000}"/>
    <cellStyle name="9 2 3 4" xfId="911" xr:uid="{00000000-0005-0000-0000-00008E030000}"/>
    <cellStyle name="9 2 3 5" xfId="912" xr:uid="{00000000-0005-0000-0000-00008F030000}"/>
    <cellStyle name="9 2 3 6" xfId="913" xr:uid="{00000000-0005-0000-0000-000090030000}"/>
    <cellStyle name="9 3" xfId="914" xr:uid="{00000000-0005-0000-0000-000091030000}"/>
    <cellStyle name="9 3 2" xfId="915" xr:uid="{00000000-0005-0000-0000-000092030000}"/>
    <cellStyle name="9 3 3" xfId="916" xr:uid="{00000000-0005-0000-0000-000093030000}"/>
    <cellStyle name="9 3 4" xfId="917" xr:uid="{00000000-0005-0000-0000-000094030000}"/>
    <cellStyle name="9 3 5" xfId="918" xr:uid="{00000000-0005-0000-0000-000095030000}"/>
    <cellStyle name="9_1.5.4" xfId="919" xr:uid="{00000000-0005-0000-0000-000096030000}"/>
    <cellStyle name="9_5225402107005(1)" xfId="920" xr:uid="{00000000-0005-0000-0000-000097030000}"/>
    <cellStyle name="9_5225402107005(1) 2" xfId="921" xr:uid="{00000000-0005-0000-0000-000098030000}"/>
    <cellStyle name="9_B_reim-2-2080120087005_2010" xfId="922" xr:uid="{00000000-0005-0000-0000-000099030000}"/>
    <cellStyle name="9_Baumann-2-2080120087005_2010" xfId="923" xr:uid="{00000000-0005-0000-0000-00009A030000}"/>
    <cellStyle name="9_DeckblattNeu" xfId="924" xr:uid="{00000000-0005-0000-0000-00009B030000}"/>
    <cellStyle name="9_DeckblattNeu 2" xfId="925" xr:uid="{00000000-0005-0000-0000-00009C030000}"/>
    <cellStyle name="9_DeckblattNeu 2 2" xfId="926" xr:uid="{00000000-0005-0000-0000-00009D030000}"/>
    <cellStyle name="9_DeckblattNeu 2 2 2" xfId="927" xr:uid="{00000000-0005-0000-0000-00009E030000}"/>
    <cellStyle name="9_DeckblattNeu 2 2 3" xfId="928" xr:uid="{00000000-0005-0000-0000-00009F030000}"/>
    <cellStyle name="9_DeckblattNeu 2 2 4" xfId="929" xr:uid="{00000000-0005-0000-0000-0000A0030000}"/>
    <cellStyle name="9_DeckblattNeu 2 2 5" xfId="930" xr:uid="{00000000-0005-0000-0000-0000A1030000}"/>
    <cellStyle name="9_DeckblattNeu 2 3" xfId="931" xr:uid="{00000000-0005-0000-0000-0000A2030000}"/>
    <cellStyle name="9_DeckblattNeu 2 4" xfId="932" xr:uid="{00000000-0005-0000-0000-0000A3030000}"/>
    <cellStyle name="9_DeckblattNeu 2 5" xfId="933" xr:uid="{00000000-0005-0000-0000-0000A4030000}"/>
    <cellStyle name="9_DeckblattNeu 2 6" xfId="934" xr:uid="{00000000-0005-0000-0000-0000A5030000}"/>
    <cellStyle name="9_DeckblattNeu 3" xfId="935" xr:uid="{00000000-0005-0000-0000-0000A6030000}"/>
    <cellStyle name="9_DeckblattNeu 3 2" xfId="936" xr:uid="{00000000-0005-0000-0000-0000A7030000}"/>
    <cellStyle name="9_DeckblattNeu 3 3" xfId="937" xr:uid="{00000000-0005-0000-0000-0000A8030000}"/>
    <cellStyle name="9_DeckblattNeu 3 4" xfId="938" xr:uid="{00000000-0005-0000-0000-0000A9030000}"/>
    <cellStyle name="9_DeckblattNeu 3 5" xfId="939" xr:uid="{00000000-0005-0000-0000-0000AA030000}"/>
    <cellStyle name="9_DeckblattNeu 4" xfId="940" xr:uid="{00000000-0005-0000-0000-0000AB030000}"/>
    <cellStyle name="9_DeckblattNeu 4 2" xfId="941" xr:uid="{00000000-0005-0000-0000-0000AC030000}"/>
    <cellStyle name="9_DeckblattNeu 4 3" xfId="942" xr:uid="{00000000-0005-0000-0000-0000AD030000}"/>
    <cellStyle name="9_DeckblattNeu 4 4" xfId="943" xr:uid="{00000000-0005-0000-0000-0000AE030000}"/>
    <cellStyle name="9_DeckblattNeu 4 5" xfId="944" xr:uid="{00000000-0005-0000-0000-0000AF030000}"/>
    <cellStyle name="9_DeckblattNeu 5" xfId="945" xr:uid="{00000000-0005-0000-0000-0000B0030000}"/>
    <cellStyle name="9_DeckblattNeu 6" xfId="946" xr:uid="{00000000-0005-0000-0000-0000B1030000}"/>
    <cellStyle name="9_DeckblattNeu 7" xfId="947" xr:uid="{00000000-0005-0000-0000-0000B2030000}"/>
    <cellStyle name="9_DeckblattNeu 8" xfId="948" xr:uid="{00000000-0005-0000-0000-0000B3030000}"/>
    <cellStyle name="9_III_Tagesbetreuung_2010_Rev1" xfId="949" xr:uid="{00000000-0005-0000-0000-0000B4030000}"/>
    <cellStyle name="9_III_Tagesbetreuung_2010_Rev1 2" xfId="950" xr:uid="{00000000-0005-0000-0000-0000B5030000}"/>
    <cellStyle name="9_III_Tagesbetreuung_2010_Rev1 2 2" xfId="951" xr:uid="{00000000-0005-0000-0000-0000B6030000}"/>
    <cellStyle name="9_III_Tagesbetreuung_2010_Rev1 2 2 2" xfId="952" xr:uid="{00000000-0005-0000-0000-0000B7030000}"/>
    <cellStyle name="9_III_Tagesbetreuung_2010_Rev1 2 2 3" xfId="953" xr:uid="{00000000-0005-0000-0000-0000B8030000}"/>
    <cellStyle name="9_III_Tagesbetreuung_2010_Rev1 2 2 4" xfId="954" xr:uid="{00000000-0005-0000-0000-0000B9030000}"/>
    <cellStyle name="9_III_Tagesbetreuung_2010_Rev1 2 2 5" xfId="955" xr:uid="{00000000-0005-0000-0000-0000BA030000}"/>
    <cellStyle name="9_III_Tagesbetreuung_2010_Rev1 2 3" xfId="956" xr:uid="{00000000-0005-0000-0000-0000BB030000}"/>
    <cellStyle name="9_III_Tagesbetreuung_2010_Rev1 2 4" xfId="957" xr:uid="{00000000-0005-0000-0000-0000BC030000}"/>
    <cellStyle name="9_III_Tagesbetreuung_2010_Rev1 2 5" xfId="958" xr:uid="{00000000-0005-0000-0000-0000BD030000}"/>
    <cellStyle name="9_III_Tagesbetreuung_2010_Rev1 2 6" xfId="959" xr:uid="{00000000-0005-0000-0000-0000BE030000}"/>
    <cellStyle name="9_III_Tagesbetreuung_2010_Rev1 3" xfId="960" xr:uid="{00000000-0005-0000-0000-0000BF030000}"/>
    <cellStyle name="9_III_Tagesbetreuung_2010_Rev1 3 2" xfId="961" xr:uid="{00000000-0005-0000-0000-0000C0030000}"/>
    <cellStyle name="9_III_Tagesbetreuung_2010_Rev1 3 2 2" xfId="962" xr:uid="{00000000-0005-0000-0000-0000C1030000}"/>
    <cellStyle name="9_III_Tagesbetreuung_2010_Rev1 3 2 3" xfId="963" xr:uid="{00000000-0005-0000-0000-0000C2030000}"/>
    <cellStyle name="9_III_Tagesbetreuung_2010_Rev1 3 2 4" xfId="964" xr:uid="{00000000-0005-0000-0000-0000C3030000}"/>
    <cellStyle name="9_III_Tagesbetreuung_2010_Rev1 3 2 5" xfId="965" xr:uid="{00000000-0005-0000-0000-0000C4030000}"/>
    <cellStyle name="9_III_Tagesbetreuung_2010_Rev1 3 3" xfId="966" xr:uid="{00000000-0005-0000-0000-0000C5030000}"/>
    <cellStyle name="9_III_Tagesbetreuung_2010_Rev1 3 4" xfId="967" xr:uid="{00000000-0005-0000-0000-0000C6030000}"/>
    <cellStyle name="9_III_Tagesbetreuung_2010_Rev1 3 5" xfId="968" xr:uid="{00000000-0005-0000-0000-0000C7030000}"/>
    <cellStyle name="9_III_Tagesbetreuung_2010_Rev1 3 6" xfId="969" xr:uid="{00000000-0005-0000-0000-0000C8030000}"/>
    <cellStyle name="9_III_Tagesbetreuung_2010_Rev1 4" xfId="970" xr:uid="{00000000-0005-0000-0000-0000C9030000}"/>
    <cellStyle name="9_III_Tagesbetreuung_2010_Rev1 4 2" xfId="971" xr:uid="{00000000-0005-0000-0000-0000CA030000}"/>
    <cellStyle name="9_III_Tagesbetreuung_2010_Rev1 4 3" xfId="972" xr:uid="{00000000-0005-0000-0000-0000CB030000}"/>
    <cellStyle name="9_III_Tagesbetreuung_2010_Rev1 4 4" xfId="973" xr:uid="{00000000-0005-0000-0000-0000CC030000}"/>
    <cellStyle name="9_III_Tagesbetreuung_2010_Rev1 4 5" xfId="974" xr:uid="{00000000-0005-0000-0000-0000CD030000}"/>
    <cellStyle name="9_III_Tagesbetreuung_2010_Rev1 5" xfId="975" xr:uid="{00000000-0005-0000-0000-0000CE030000}"/>
    <cellStyle name="9_III_Tagesbetreuung_2010_Rev1 6" xfId="976" xr:uid="{00000000-0005-0000-0000-0000CF030000}"/>
    <cellStyle name="9_III_Tagesbetreuung_2010_Rev1 7" xfId="977" xr:uid="{00000000-0005-0000-0000-0000D0030000}"/>
    <cellStyle name="9_III_Tagesbetreuung_2010_Rev1 8" xfId="978" xr:uid="{00000000-0005-0000-0000-0000D1030000}"/>
    <cellStyle name="9_leertabellen_teil_iii" xfId="979" xr:uid="{00000000-0005-0000-0000-0000D2030000}"/>
    <cellStyle name="9_leertabellen_teil_iii 2" xfId="980" xr:uid="{00000000-0005-0000-0000-0000D3030000}"/>
    <cellStyle name="9_leertabellen_teil_iii 2 2" xfId="981" xr:uid="{00000000-0005-0000-0000-0000D4030000}"/>
    <cellStyle name="9_leertabellen_teil_iii 2 2 2" xfId="982" xr:uid="{00000000-0005-0000-0000-0000D5030000}"/>
    <cellStyle name="9_leertabellen_teil_iii 2 2 3" xfId="983" xr:uid="{00000000-0005-0000-0000-0000D6030000}"/>
    <cellStyle name="9_leertabellen_teil_iii 2 2 4" xfId="984" xr:uid="{00000000-0005-0000-0000-0000D7030000}"/>
    <cellStyle name="9_leertabellen_teil_iii 2 2 5" xfId="985" xr:uid="{00000000-0005-0000-0000-0000D8030000}"/>
    <cellStyle name="9_leertabellen_teil_iii 2 3" xfId="986" xr:uid="{00000000-0005-0000-0000-0000D9030000}"/>
    <cellStyle name="9_leertabellen_teil_iii 2 4" xfId="987" xr:uid="{00000000-0005-0000-0000-0000DA030000}"/>
    <cellStyle name="9_leertabellen_teil_iii 2 5" xfId="988" xr:uid="{00000000-0005-0000-0000-0000DB030000}"/>
    <cellStyle name="9_leertabellen_teil_iii 2 6" xfId="989" xr:uid="{00000000-0005-0000-0000-0000DC030000}"/>
    <cellStyle name="9_leertabellen_teil_iii 3" xfId="990" xr:uid="{00000000-0005-0000-0000-0000DD030000}"/>
    <cellStyle name="9_leertabellen_teil_iii 3 2" xfId="991" xr:uid="{00000000-0005-0000-0000-0000DE030000}"/>
    <cellStyle name="9_leertabellen_teil_iii 3 2 2" xfId="992" xr:uid="{00000000-0005-0000-0000-0000DF030000}"/>
    <cellStyle name="9_leertabellen_teil_iii 3 2 3" xfId="993" xr:uid="{00000000-0005-0000-0000-0000E0030000}"/>
    <cellStyle name="9_leertabellen_teil_iii 3 2 4" xfId="994" xr:uid="{00000000-0005-0000-0000-0000E1030000}"/>
    <cellStyle name="9_leertabellen_teil_iii 3 2 5" xfId="995" xr:uid="{00000000-0005-0000-0000-0000E2030000}"/>
    <cellStyle name="9_leertabellen_teil_iii 3 3" xfId="996" xr:uid="{00000000-0005-0000-0000-0000E3030000}"/>
    <cellStyle name="9_leertabellen_teil_iii 3 4" xfId="997" xr:uid="{00000000-0005-0000-0000-0000E4030000}"/>
    <cellStyle name="9_leertabellen_teil_iii 3 5" xfId="998" xr:uid="{00000000-0005-0000-0000-0000E5030000}"/>
    <cellStyle name="9_leertabellen_teil_iii 3 6" xfId="999" xr:uid="{00000000-0005-0000-0000-0000E6030000}"/>
    <cellStyle name="9_leertabellen_teil_iii 4" xfId="1000" xr:uid="{00000000-0005-0000-0000-0000E7030000}"/>
    <cellStyle name="9_leertabellen_teil_iii 4 2" xfId="1001" xr:uid="{00000000-0005-0000-0000-0000E8030000}"/>
    <cellStyle name="9_leertabellen_teil_iii 4 3" xfId="1002" xr:uid="{00000000-0005-0000-0000-0000E9030000}"/>
    <cellStyle name="9_leertabellen_teil_iii 4 4" xfId="1003" xr:uid="{00000000-0005-0000-0000-0000EA030000}"/>
    <cellStyle name="9_leertabellen_teil_iii 4 5" xfId="1004" xr:uid="{00000000-0005-0000-0000-0000EB030000}"/>
    <cellStyle name="9_leertabellen_teil_iii 5" xfId="1005" xr:uid="{00000000-0005-0000-0000-0000EC030000}"/>
    <cellStyle name="9_leertabellen_teil_iii 6" xfId="1006" xr:uid="{00000000-0005-0000-0000-0000ED030000}"/>
    <cellStyle name="9_leertabellen_teil_iii 7" xfId="1007" xr:uid="{00000000-0005-0000-0000-0000EE030000}"/>
    <cellStyle name="9_leertabellen_teil_iii 8" xfId="1008" xr:uid="{00000000-0005-0000-0000-0000EF030000}"/>
    <cellStyle name="9_Merkmalsuebersicht_neu" xfId="1009" xr:uid="{00000000-0005-0000-0000-0000F0030000}"/>
    <cellStyle name="9_Merkmalsuebersicht_neu 2" xfId="1010" xr:uid="{00000000-0005-0000-0000-0000F1030000}"/>
    <cellStyle name="9_Merkmalsuebersicht_neu 2 2" xfId="1011" xr:uid="{00000000-0005-0000-0000-0000F2030000}"/>
    <cellStyle name="9_Merkmalsuebersicht_neu 2 2 2" xfId="1012" xr:uid="{00000000-0005-0000-0000-0000F3030000}"/>
    <cellStyle name="9_Merkmalsuebersicht_neu 2 2 3" xfId="1013" xr:uid="{00000000-0005-0000-0000-0000F4030000}"/>
    <cellStyle name="9_Merkmalsuebersicht_neu 2 2 4" xfId="1014" xr:uid="{00000000-0005-0000-0000-0000F5030000}"/>
    <cellStyle name="9_Merkmalsuebersicht_neu 2 2 5" xfId="1015" xr:uid="{00000000-0005-0000-0000-0000F6030000}"/>
    <cellStyle name="9_Merkmalsuebersicht_neu 2 3" xfId="1016" xr:uid="{00000000-0005-0000-0000-0000F7030000}"/>
    <cellStyle name="9_Merkmalsuebersicht_neu 2 4" xfId="1017" xr:uid="{00000000-0005-0000-0000-0000F8030000}"/>
    <cellStyle name="9_Merkmalsuebersicht_neu 2 5" xfId="1018" xr:uid="{00000000-0005-0000-0000-0000F9030000}"/>
    <cellStyle name="9_Merkmalsuebersicht_neu 2 6" xfId="1019" xr:uid="{00000000-0005-0000-0000-0000FA030000}"/>
    <cellStyle name="9_Merkmalsuebersicht_neu 3" xfId="1020" xr:uid="{00000000-0005-0000-0000-0000FB030000}"/>
    <cellStyle name="9_Merkmalsuebersicht_neu 3 2" xfId="1021" xr:uid="{00000000-0005-0000-0000-0000FC030000}"/>
    <cellStyle name="9_Merkmalsuebersicht_neu 3 3" xfId="1022" xr:uid="{00000000-0005-0000-0000-0000FD030000}"/>
    <cellStyle name="9_Merkmalsuebersicht_neu 3 4" xfId="1023" xr:uid="{00000000-0005-0000-0000-0000FE030000}"/>
    <cellStyle name="9_Merkmalsuebersicht_neu 3 5" xfId="1024" xr:uid="{00000000-0005-0000-0000-0000FF030000}"/>
    <cellStyle name="9_Merkmalsuebersicht_neu 4" xfId="1025" xr:uid="{00000000-0005-0000-0000-000000040000}"/>
    <cellStyle name="9_Merkmalsuebersicht_neu 4 2" xfId="1026" xr:uid="{00000000-0005-0000-0000-000001040000}"/>
    <cellStyle name="9_Merkmalsuebersicht_neu 4 3" xfId="1027" xr:uid="{00000000-0005-0000-0000-000002040000}"/>
    <cellStyle name="9_Merkmalsuebersicht_neu 4 4" xfId="1028" xr:uid="{00000000-0005-0000-0000-000003040000}"/>
    <cellStyle name="9_Merkmalsuebersicht_neu 4 5" xfId="1029" xr:uid="{00000000-0005-0000-0000-000004040000}"/>
    <cellStyle name="9_Merkmalsuebersicht_neu 5" xfId="1030" xr:uid="{00000000-0005-0000-0000-000005040000}"/>
    <cellStyle name="9_Merkmalsuebersicht_neu 6" xfId="1031" xr:uid="{00000000-0005-0000-0000-000006040000}"/>
    <cellStyle name="9_Merkmalsuebersicht_neu 7" xfId="1032" xr:uid="{00000000-0005-0000-0000-000007040000}"/>
    <cellStyle name="9_Merkmalsuebersicht_neu 8" xfId="1033" xr:uid="{00000000-0005-0000-0000-000008040000}"/>
    <cellStyle name="9_reim-exemplar-ÜB1_2_Fußnoten" xfId="1034" xr:uid="{00000000-0005-0000-0000-000009040000}"/>
    <cellStyle name="9_schaubilder" xfId="1035" xr:uid="{00000000-0005-0000-0000-00000A040000}"/>
    <cellStyle name="9_schaubilder_schifffahrt-1" xfId="1036" xr:uid="{00000000-0005-0000-0000-00000B040000}"/>
    <cellStyle name="9_Schaubilder_VERKEHR IM ÜBERBLICK 2008_ohne_Markierungen" xfId="1037" xr:uid="{00000000-0005-0000-0000-00000C040000}"/>
    <cellStyle name="9_spielwiese baumann Verkehr aktuell - Fachserie 8 Reihe 1.1 - 06 2010" xfId="1038" xr:uid="{00000000-0005-0000-0000-00000D040000}"/>
    <cellStyle name="9_tab 181_185" xfId="1039" xr:uid="{00000000-0005-0000-0000-00000E040000}"/>
    <cellStyle name="9_tab 181_185_zusammen" xfId="1040" xr:uid="{00000000-0005-0000-0000-00000F040000}"/>
    <cellStyle name="9_Tab_III_1_1-10_neu_Endgueltig" xfId="1042" xr:uid="{00000000-0005-0000-0000-000011040000}"/>
    <cellStyle name="9_Tab_III_1_1-10_neu_Endgueltig 2" xfId="1043" xr:uid="{00000000-0005-0000-0000-000012040000}"/>
    <cellStyle name="9_Tab. F1-3" xfId="1041" xr:uid="{00000000-0005-0000-0000-000010040000}"/>
    <cellStyle name="9_tab4_5_2010" xfId="1044" xr:uid="{00000000-0005-0000-0000-000013040000}"/>
    <cellStyle name="9_tabellen_teil_iii_2011_l12" xfId="1045" xr:uid="{00000000-0005-0000-0000-000014040000}"/>
    <cellStyle name="9_tabellen_teil_iii_2011_l12 2" xfId="1046" xr:uid="{00000000-0005-0000-0000-000015040000}"/>
    <cellStyle name="9_tabellen_teil_iii_2011_l12 2 2" xfId="1047" xr:uid="{00000000-0005-0000-0000-000016040000}"/>
    <cellStyle name="9_tabellen_teil_iii_2011_l12 2 2 2" xfId="1048" xr:uid="{00000000-0005-0000-0000-000017040000}"/>
    <cellStyle name="9_tabellen_teil_iii_2011_l12 2 2 3" xfId="1049" xr:uid="{00000000-0005-0000-0000-000018040000}"/>
    <cellStyle name="9_tabellen_teil_iii_2011_l12 2 2 4" xfId="1050" xr:uid="{00000000-0005-0000-0000-000019040000}"/>
    <cellStyle name="9_tabellen_teil_iii_2011_l12 2 2 5" xfId="1051" xr:uid="{00000000-0005-0000-0000-00001A040000}"/>
    <cellStyle name="9_tabellen_teil_iii_2011_l12 2 3" xfId="1052" xr:uid="{00000000-0005-0000-0000-00001B040000}"/>
    <cellStyle name="9_tabellen_teil_iii_2011_l12 2 4" xfId="1053" xr:uid="{00000000-0005-0000-0000-00001C040000}"/>
    <cellStyle name="9_tabellen_teil_iii_2011_l12 2 5" xfId="1054" xr:uid="{00000000-0005-0000-0000-00001D040000}"/>
    <cellStyle name="9_tabellen_teil_iii_2011_l12 2 6" xfId="1055" xr:uid="{00000000-0005-0000-0000-00001E040000}"/>
    <cellStyle name="9_tabellen_teil_iii_2011_l12 3" xfId="1056" xr:uid="{00000000-0005-0000-0000-00001F040000}"/>
    <cellStyle name="9_tabellen_teil_iii_2011_l12 3 2" xfId="1057" xr:uid="{00000000-0005-0000-0000-000020040000}"/>
    <cellStyle name="9_tabellen_teil_iii_2011_l12 3 3" xfId="1058" xr:uid="{00000000-0005-0000-0000-000021040000}"/>
    <cellStyle name="9_tabellen_teil_iii_2011_l12 3 4" xfId="1059" xr:uid="{00000000-0005-0000-0000-000022040000}"/>
    <cellStyle name="9_tabellen_teil_iii_2011_l12 3 5" xfId="1060" xr:uid="{00000000-0005-0000-0000-000023040000}"/>
    <cellStyle name="9_tabellen_teil_iii_2011_l12 4" xfId="1061" xr:uid="{00000000-0005-0000-0000-000024040000}"/>
    <cellStyle name="9_tabellen_teil_iii_2011_l12 4 2" xfId="1062" xr:uid="{00000000-0005-0000-0000-000025040000}"/>
    <cellStyle name="9_tabellen_teil_iii_2011_l12 4 3" xfId="1063" xr:uid="{00000000-0005-0000-0000-000026040000}"/>
    <cellStyle name="9_tabellen_teil_iii_2011_l12 4 4" xfId="1064" xr:uid="{00000000-0005-0000-0000-000027040000}"/>
    <cellStyle name="9_tabellen_teil_iii_2011_l12 4 5" xfId="1065" xr:uid="{00000000-0005-0000-0000-000028040000}"/>
    <cellStyle name="9_tabellen_teil_iii_2011_l12 5" xfId="1066" xr:uid="{00000000-0005-0000-0000-000029040000}"/>
    <cellStyle name="9_tabellen_teil_iii_2011_l12 6" xfId="1067" xr:uid="{00000000-0005-0000-0000-00002A040000}"/>
    <cellStyle name="9_tabellen_teil_iii_2011_l12 7" xfId="1068" xr:uid="{00000000-0005-0000-0000-00002B040000}"/>
    <cellStyle name="9_tabellen_teil_iii_2011_l12 8" xfId="1069" xr:uid="{00000000-0005-0000-0000-00002C040000}"/>
    <cellStyle name="9_vak personenverkehr_1Juli-1" xfId="1070" xr:uid="{00000000-0005-0000-0000-00002D040000}"/>
    <cellStyle name="9_Verkehr aktuell - Fachserie 8 Reihe 1.1 - 03 2010" xfId="1071" xr:uid="{00000000-0005-0000-0000-00002E040000}"/>
    <cellStyle name="9_Verkehr aktuell - Fachserie 8 Reihe 1.1 - 04 2010" xfId="1072" xr:uid="{00000000-0005-0000-0000-00002F040000}"/>
    <cellStyle name="9_Verkehr aktuell - Fachserie 8 Reihe 1.1 - 07 2010" xfId="1073" xr:uid="{00000000-0005-0000-0000-000030040000}"/>
    <cellStyle name="9_Verkehr aktuell - Fachserie 8 Reihe 1.1 - 08 2010" xfId="1074" xr:uid="{00000000-0005-0000-0000-000031040000}"/>
    <cellStyle name="9_Verkehr im überblick 2009 Stand 08.10.2010" xfId="1075" xr:uid="{00000000-0005-0000-0000-000032040000}"/>
    <cellStyle name="9_Verkehr im überblick 2009 Stand 10.02.2011" xfId="1076" xr:uid="{00000000-0005-0000-0000-000033040000}"/>
    <cellStyle name="9_viü_tabellen" xfId="1077" xr:uid="{00000000-0005-0000-0000-000034040000}"/>
    <cellStyle name="9mitP" xfId="1078" xr:uid="{00000000-0005-0000-0000-000035040000}"/>
    <cellStyle name="9ohneP" xfId="1079" xr:uid="{00000000-0005-0000-0000-000036040000}"/>
    <cellStyle name="Akzent1 2" xfId="1080" xr:uid="{00000000-0005-0000-0000-000037040000}"/>
    <cellStyle name="Akzent1 2 2" xfId="1081" xr:uid="{00000000-0005-0000-0000-000038040000}"/>
    <cellStyle name="Akzent1 2 3" xfId="1082" xr:uid="{00000000-0005-0000-0000-000039040000}"/>
    <cellStyle name="Akzent1 3" xfId="1083" xr:uid="{00000000-0005-0000-0000-00003A040000}"/>
    <cellStyle name="Akzent1 3 2" xfId="1084" xr:uid="{00000000-0005-0000-0000-00003B040000}"/>
    <cellStyle name="Akzent2 2" xfId="1085" xr:uid="{00000000-0005-0000-0000-00003C040000}"/>
    <cellStyle name="Akzent2 2 2" xfId="1086" xr:uid="{00000000-0005-0000-0000-00003D040000}"/>
    <cellStyle name="Akzent2 2 3" xfId="1087" xr:uid="{00000000-0005-0000-0000-00003E040000}"/>
    <cellStyle name="Akzent2 3" xfId="1088" xr:uid="{00000000-0005-0000-0000-00003F040000}"/>
    <cellStyle name="Akzent2 3 2" xfId="1089" xr:uid="{00000000-0005-0000-0000-000040040000}"/>
    <cellStyle name="Akzent3 2" xfId="1090" xr:uid="{00000000-0005-0000-0000-000041040000}"/>
    <cellStyle name="Akzent3 2 2" xfId="1091" xr:uid="{00000000-0005-0000-0000-000042040000}"/>
    <cellStyle name="Akzent3 2 3" xfId="1092" xr:uid="{00000000-0005-0000-0000-000043040000}"/>
    <cellStyle name="Akzent3 3" xfId="1093" xr:uid="{00000000-0005-0000-0000-000044040000}"/>
    <cellStyle name="Akzent3 3 2" xfId="1094" xr:uid="{00000000-0005-0000-0000-000045040000}"/>
    <cellStyle name="Akzent4 2" xfId="1095" xr:uid="{00000000-0005-0000-0000-000046040000}"/>
    <cellStyle name="Akzent4 2 2" xfId="1096" xr:uid="{00000000-0005-0000-0000-000047040000}"/>
    <cellStyle name="Akzent4 2 3" xfId="1097" xr:uid="{00000000-0005-0000-0000-000048040000}"/>
    <cellStyle name="Akzent4 3" xfId="1098" xr:uid="{00000000-0005-0000-0000-000049040000}"/>
    <cellStyle name="Akzent4 3 2" xfId="1099" xr:uid="{00000000-0005-0000-0000-00004A040000}"/>
    <cellStyle name="Akzent5 2" xfId="1100" xr:uid="{00000000-0005-0000-0000-00004B040000}"/>
    <cellStyle name="Akzent5 2 2" xfId="1101" xr:uid="{00000000-0005-0000-0000-00004C040000}"/>
    <cellStyle name="Akzent5 2 3" xfId="1102" xr:uid="{00000000-0005-0000-0000-00004D040000}"/>
    <cellStyle name="Akzent5 3" xfId="1103" xr:uid="{00000000-0005-0000-0000-00004E040000}"/>
    <cellStyle name="Akzent5 3 2" xfId="1104" xr:uid="{00000000-0005-0000-0000-00004F040000}"/>
    <cellStyle name="Akzent6 2" xfId="1105" xr:uid="{00000000-0005-0000-0000-000050040000}"/>
    <cellStyle name="Akzent6 2 2" xfId="1106" xr:uid="{00000000-0005-0000-0000-000051040000}"/>
    <cellStyle name="Akzent6 2 3" xfId="1107" xr:uid="{00000000-0005-0000-0000-000052040000}"/>
    <cellStyle name="Akzent6 3" xfId="1108" xr:uid="{00000000-0005-0000-0000-000053040000}"/>
    <cellStyle name="Akzent6 3 2" xfId="1109" xr:uid="{00000000-0005-0000-0000-000054040000}"/>
    <cellStyle name="Ausgabe 2" xfId="1110" xr:uid="{00000000-0005-0000-0000-000055040000}"/>
    <cellStyle name="Ausgabe 2 2" xfId="1111" xr:uid="{00000000-0005-0000-0000-000056040000}"/>
    <cellStyle name="Ausgabe 2 2 2" xfId="1112" xr:uid="{00000000-0005-0000-0000-000057040000}"/>
    <cellStyle name="Ausgabe 2 2 2 2" xfId="1113" xr:uid="{00000000-0005-0000-0000-000058040000}"/>
    <cellStyle name="Ausgabe 2 2 2 3" xfId="1114" xr:uid="{00000000-0005-0000-0000-000059040000}"/>
    <cellStyle name="Ausgabe 2 2 2 4" xfId="1115" xr:uid="{00000000-0005-0000-0000-00005A040000}"/>
    <cellStyle name="Ausgabe 2 2 2 5" xfId="1116" xr:uid="{00000000-0005-0000-0000-00005B040000}"/>
    <cellStyle name="Ausgabe 2 2 3" xfId="1117" xr:uid="{00000000-0005-0000-0000-00005C040000}"/>
    <cellStyle name="Ausgabe 2 2 4" xfId="1118" xr:uid="{00000000-0005-0000-0000-00005D040000}"/>
    <cellStyle name="Ausgabe 2 2 5" xfId="1119" xr:uid="{00000000-0005-0000-0000-00005E040000}"/>
    <cellStyle name="Ausgabe 2 2 6" xfId="1120" xr:uid="{00000000-0005-0000-0000-00005F040000}"/>
    <cellStyle name="Ausgabe 2 2 7" xfId="1121" xr:uid="{00000000-0005-0000-0000-000060040000}"/>
    <cellStyle name="Ausgabe 2 3" xfId="1122" xr:uid="{00000000-0005-0000-0000-000061040000}"/>
    <cellStyle name="Ausgabe 2 3 2" xfId="1123" xr:uid="{00000000-0005-0000-0000-000062040000}"/>
    <cellStyle name="Ausgabe 2 3 2 2" xfId="1124" xr:uid="{00000000-0005-0000-0000-000063040000}"/>
    <cellStyle name="Ausgabe 2 3 2 3" xfId="1125" xr:uid="{00000000-0005-0000-0000-000064040000}"/>
    <cellStyle name="Ausgabe 2 3 2 4" xfId="1126" xr:uid="{00000000-0005-0000-0000-000065040000}"/>
    <cellStyle name="Ausgabe 2 3 2 5" xfId="1127" xr:uid="{00000000-0005-0000-0000-000066040000}"/>
    <cellStyle name="Ausgabe 2 3 3" xfId="1128" xr:uid="{00000000-0005-0000-0000-000067040000}"/>
    <cellStyle name="Ausgabe 2 3 4" xfId="1129" xr:uid="{00000000-0005-0000-0000-000068040000}"/>
    <cellStyle name="Ausgabe 2 3 5" xfId="1130" xr:uid="{00000000-0005-0000-0000-000069040000}"/>
    <cellStyle name="Ausgabe 2 3 6" xfId="1131" xr:uid="{00000000-0005-0000-0000-00006A040000}"/>
    <cellStyle name="Ausgabe 2 4" xfId="1132" xr:uid="{00000000-0005-0000-0000-00006B040000}"/>
    <cellStyle name="Ausgabe 2 4 2" xfId="1133" xr:uid="{00000000-0005-0000-0000-00006C040000}"/>
    <cellStyle name="Ausgabe 2 4 3" xfId="1134" xr:uid="{00000000-0005-0000-0000-00006D040000}"/>
    <cellStyle name="Ausgabe 2 4 4" xfId="1135" xr:uid="{00000000-0005-0000-0000-00006E040000}"/>
    <cellStyle name="Ausgabe 2 4 5" xfId="1136" xr:uid="{00000000-0005-0000-0000-00006F040000}"/>
    <cellStyle name="Ausgabe 2 5" xfId="1137" xr:uid="{00000000-0005-0000-0000-000070040000}"/>
    <cellStyle name="Ausgabe 2 6" xfId="1138" xr:uid="{00000000-0005-0000-0000-000071040000}"/>
    <cellStyle name="Ausgabe 2 7" xfId="1139" xr:uid="{00000000-0005-0000-0000-000072040000}"/>
    <cellStyle name="Ausgabe 2 8" xfId="1140" xr:uid="{00000000-0005-0000-0000-000073040000}"/>
    <cellStyle name="Ausgabe 2 9" xfId="1141" xr:uid="{00000000-0005-0000-0000-000074040000}"/>
    <cellStyle name="Ausgabe 3" xfId="1142" xr:uid="{00000000-0005-0000-0000-000075040000}"/>
    <cellStyle name="Ausgabe 3 2" xfId="1143" xr:uid="{00000000-0005-0000-0000-000076040000}"/>
    <cellStyle name="Ausgabe 3 3" xfId="1144" xr:uid="{00000000-0005-0000-0000-000077040000}"/>
    <cellStyle name="Ausgabe 3 4" xfId="1145" xr:uid="{00000000-0005-0000-0000-000078040000}"/>
    <cellStyle name="Ausgabe 3 5" xfId="1146" xr:uid="{00000000-0005-0000-0000-000079040000}"/>
    <cellStyle name="Ausgabe 3 6" xfId="1147" xr:uid="{00000000-0005-0000-0000-00007A040000}"/>
    <cellStyle name="Bad 2" xfId="1148" xr:uid="{00000000-0005-0000-0000-00007B040000}"/>
    <cellStyle name="BasisOhneNK" xfId="1149" xr:uid="{00000000-0005-0000-0000-00007C040000}"/>
    <cellStyle name="Berechnung 2" xfId="1150" xr:uid="{00000000-0005-0000-0000-00007D040000}"/>
    <cellStyle name="Berechnung 2 2" xfId="1151" xr:uid="{00000000-0005-0000-0000-00007E040000}"/>
    <cellStyle name="Berechnung 2 2 2" xfId="1152" xr:uid="{00000000-0005-0000-0000-00007F040000}"/>
    <cellStyle name="Berechnung 2 2 2 2" xfId="1153" xr:uid="{00000000-0005-0000-0000-000080040000}"/>
    <cellStyle name="Berechnung 2 2 2 3" xfId="1154" xr:uid="{00000000-0005-0000-0000-000081040000}"/>
    <cellStyle name="Berechnung 2 2 2 4" xfId="1155" xr:uid="{00000000-0005-0000-0000-000082040000}"/>
    <cellStyle name="Berechnung 2 2 2 5" xfId="1156" xr:uid="{00000000-0005-0000-0000-000083040000}"/>
    <cellStyle name="Berechnung 2 2 3" xfId="1157" xr:uid="{00000000-0005-0000-0000-000084040000}"/>
    <cellStyle name="Berechnung 2 2 4" xfId="1158" xr:uid="{00000000-0005-0000-0000-000085040000}"/>
    <cellStyle name="Berechnung 2 2 5" xfId="1159" xr:uid="{00000000-0005-0000-0000-000086040000}"/>
    <cellStyle name="Berechnung 2 2 6" xfId="1160" xr:uid="{00000000-0005-0000-0000-000087040000}"/>
    <cellStyle name="Berechnung 2 2 7" xfId="1161" xr:uid="{00000000-0005-0000-0000-000088040000}"/>
    <cellStyle name="Berechnung 2 3" xfId="1162" xr:uid="{00000000-0005-0000-0000-000089040000}"/>
    <cellStyle name="Berechnung 2 3 2" xfId="1163" xr:uid="{00000000-0005-0000-0000-00008A040000}"/>
    <cellStyle name="Berechnung 2 3 2 2" xfId="1164" xr:uid="{00000000-0005-0000-0000-00008B040000}"/>
    <cellStyle name="Berechnung 2 3 2 3" xfId="1165" xr:uid="{00000000-0005-0000-0000-00008C040000}"/>
    <cellStyle name="Berechnung 2 3 2 4" xfId="1166" xr:uid="{00000000-0005-0000-0000-00008D040000}"/>
    <cellStyle name="Berechnung 2 3 2 5" xfId="1167" xr:uid="{00000000-0005-0000-0000-00008E040000}"/>
    <cellStyle name="Berechnung 2 3 3" xfId="1168" xr:uid="{00000000-0005-0000-0000-00008F040000}"/>
    <cellStyle name="Berechnung 2 3 4" xfId="1169" xr:uid="{00000000-0005-0000-0000-000090040000}"/>
    <cellStyle name="Berechnung 2 3 5" xfId="1170" xr:uid="{00000000-0005-0000-0000-000091040000}"/>
    <cellStyle name="Berechnung 2 3 6" xfId="1171" xr:uid="{00000000-0005-0000-0000-000092040000}"/>
    <cellStyle name="Berechnung 2 4" xfId="1172" xr:uid="{00000000-0005-0000-0000-000093040000}"/>
    <cellStyle name="Berechnung 2 4 2" xfId="1173" xr:uid="{00000000-0005-0000-0000-000094040000}"/>
    <cellStyle name="Berechnung 2 4 3" xfId="1174" xr:uid="{00000000-0005-0000-0000-000095040000}"/>
    <cellStyle name="Berechnung 2 4 4" xfId="1175" xr:uid="{00000000-0005-0000-0000-000096040000}"/>
    <cellStyle name="Berechnung 2 4 5" xfId="1176" xr:uid="{00000000-0005-0000-0000-000097040000}"/>
    <cellStyle name="Berechnung 2 5" xfId="1177" xr:uid="{00000000-0005-0000-0000-000098040000}"/>
    <cellStyle name="Berechnung 2 6" xfId="1178" xr:uid="{00000000-0005-0000-0000-000099040000}"/>
    <cellStyle name="Berechnung 2 7" xfId="1179" xr:uid="{00000000-0005-0000-0000-00009A040000}"/>
    <cellStyle name="Berechnung 2 8" xfId="1180" xr:uid="{00000000-0005-0000-0000-00009B040000}"/>
    <cellStyle name="Berechnung 2 9" xfId="1181" xr:uid="{00000000-0005-0000-0000-00009C040000}"/>
    <cellStyle name="Berechnung 3" xfId="1182" xr:uid="{00000000-0005-0000-0000-00009D040000}"/>
    <cellStyle name="Berechnung 3 2" xfId="1183" xr:uid="{00000000-0005-0000-0000-00009E040000}"/>
    <cellStyle name="Berechnung 3 3" xfId="1184" xr:uid="{00000000-0005-0000-0000-00009F040000}"/>
    <cellStyle name="Berechnung 3 4" xfId="1185" xr:uid="{00000000-0005-0000-0000-0000A0040000}"/>
    <cellStyle name="Berechnung 3 5" xfId="1186" xr:uid="{00000000-0005-0000-0000-0000A1040000}"/>
    <cellStyle name="Berechnung 3 6" xfId="1187" xr:uid="{00000000-0005-0000-0000-0000A2040000}"/>
    <cellStyle name="Besuchter Hyperlink 2" xfId="1188" xr:uid="{00000000-0005-0000-0000-0000A3040000}"/>
    <cellStyle name="bin" xfId="1189" xr:uid="{00000000-0005-0000-0000-0000A4040000}"/>
    <cellStyle name="cell" xfId="1190" xr:uid="{00000000-0005-0000-0000-0000A5040000}"/>
    <cellStyle name="Col&amp;RowHeadings" xfId="1191" xr:uid="{00000000-0005-0000-0000-0000A6040000}"/>
    <cellStyle name="ColCodes" xfId="1192" xr:uid="{00000000-0005-0000-0000-0000A7040000}"/>
    <cellStyle name="ColTitles" xfId="1193" xr:uid="{00000000-0005-0000-0000-0000A8040000}"/>
    <cellStyle name="ColTitles 2" xfId="1194" xr:uid="{00000000-0005-0000-0000-0000A9040000}"/>
    <cellStyle name="ColTitles 2 2" xfId="1195" xr:uid="{00000000-0005-0000-0000-0000AA040000}"/>
    <cellStyle name="ColTitles 3" xfId="1196" xr:uid="{00000000-0005-0000-0000-0000AB040000}"/>
    <cellStyle name="column" xfId="1197" xr:uid="{00000000-0005-0000-0000-0000AC040000}"/>
    <cellStyle name="Comma [0]_B3.1a" xfId="1198" xr:uid="{00000000-0005-0000-0000-0000AD040000}"/>
    <cellStyle name="Comma 2" xfId="1199" xr:uid="{00000000-0005-0000-0000-0000AE040000}"/>
    <cellStyle name="Comma 2 2" xfId="1200" xr:uid="{00000000-0005-0000-0000-0000AF040000}"/>
    <cellStyle name="Comma 2 2 2" xfId="1201" xr:uid="{00000000-0005-0000-0000-0000B0040000}"/>
    <cellStyle name="Comma 2 2 3" xfId="1202" xr:uid="{00000000-0005-0000-0000-0000B1040000}"/>
    <cellStyle name="Comma 2 3" xfId="1203" xr:uid="{00000000-0005-0000-0000-0000B2040000}"/>
    <cellStyle name="Comma 2 4" xfId="1204" xr:uid="{00000000-0005-0000-0000-0000B3040000}"/>
    <cellStyle name="Comma_B3.1a" xfId="1205" xr:uid="{00000000-0005-0000-0000-0000B4040000}"/>
    <cellStyle name="Currency [0]_B3.1a" xfId="1206" xr:uid="{00000000-0005-0000-0000-0000B5040000}"/>
    <cellStyle name="Currency_B3.1a" xfId="1207" xr:uid="{00000000-0005-0000-0000-0000B6040000}"/>
    <cellStyle name="DataEntryCells" xfId="1208" xr:uid="{00000000-0005-0000-0000-0000B7040000}"/>
    <cellStyle name="Deźimal [0]" xfId="1209" xr:uid="{00000000-0005-0000-0000-0000B8040000}"/>
    <cellStyle name="Deźimal [0] 2" xfId="1210" xr:uid="{00000000-0005-0000-0000-0000B9040000}"/>
    <cellStyle name="Dezimal 2" xfId="1211" xr:uid="{00000000-0005-0000-0000-0000BA040000}"/>
    <cellStyle name="Dezimal 2 2" xfId="1212" xr:uid="{00000000-0005-0000-0000-0000BB040000}"/>
    <cellStyle name="Dezimal 2 2 10" xfId="1213" xr:uid="{00000000-0005-0000-0000-0000BC040000}"/>
    <cellStyle name="Dezimal 2 2 2" xfId="1214" xr:uid="{00000000-0005-0000-0000-0000BD040000}"/>
    <cellStyle name="Dezimal 2 2 2 2" xfId="1215" xr:uid="{00000000-0005-0000-0000-0000BE040000}"/>
    <cellStyle name="Dezimal 2 2 2 2 2" xfId="1216" xr:uid="{00000000-0005-0000-0000-0000BF040000}"/>
    <cellStyle name="Dezimal 2 2 2 2 3" xfId="1217" xr:uid="{00000000-0005-0000-0000-0000C0040000}"/>
    <cellStyle name="Dezimal 2 2 2 3" xfId="1218" xr:uid="{00000000-0005-0000-0000-0000C1040000}"/>
    <cellStyle name="Dezimal 2 2 2 3 2" xfId="1219" xr:uid="{00000000-0005-0000-0000-0000C2040000}"/>
    <cellStyle name="Dezimal 2 2 2 3 3" xfId="1220" xr:uid="{00000000-0005-0000-0000-0000C3040000}"/>
    <cellStyle name="Dezimal 2 2 2 4" xfId="1221" xr:uid="{00000000-0005-0000-0000-0000C4040000}"/>
    <cellStyle name="Dezimal 2 2 2 4 2" xfId="1222" xr:uid="{00000000-0005-0000-0000-0000C5040000}"/>
    <cellStyle name="Dezimal 2 2 2 4 3" xfId="1223" xr:uid="{00000000-0005-0000-0000-0000C6040000}"/>
    <cellStyle name="Dezimal 2 2 2 5" xfId="1224" xr:uid="{00000000-0005-0000-0000-0000C7040000}"/>
    <cellStyle name="Dezimal 2 2 2 6" xfId="1225" xr:uid="{00000000-0005-0000-0000-0000C8040000}"/>
    <cellStyle name="Dezimal 2 2 3" xfId="1226" xr:uid="{00000000-0005-0000-0000-0000C9040000}"/>
    <cellStyle name="Dezimal 2 2 3 2" xfId="1227" xr:uid="{00000000-0005-0000-0000-0000CA040000}"/>
    <cellStyle name="Dezimal 2 2 3 2 2" xfId="1228" xr:uid="{00000000-0005-0000-0000-0000CB040000}"/>
    <cellStyle name="Dezimal 2 2 3 2 3" xfId="1229" xr:uid="{00000000-0005-0000-0000-0000CC040000}"/>
    <cellStyle name="Dezimal 2 2 3 3" xfId="1230" xr:uid="{00000000-0005-0000-0000-0000CD040000}"/>
    <cellStyle name="Dezimal 2 2 3 3 2" xfId="1231" xr:uid="{00000000-0005-0000-0000-0000CE040000}"/>
    <cellStyle name="Dezimal 2 2 3 3 3" xfId="1232" xr:uid="{00000000-0005-0000-0000-0000CF040000}"/>
    <cellStyle name="Dezimal 2 2 3 4" xfId="1233" xr:uid="{00000000-0005-0000-0000-0000D0040000}"/>
    <cellStyle name="Dezimal 2 2 3 4 2" xfId="1234" xr:uid="{00000000-0005-0000-0000-0000D1040000}"/>
    <cellStyle name="Dezimal 2 2 3 4 3" xfId="1235" xr:uid="{00000000-0005-0000-0000-0000D2040000}"/>
    <cellStyle name="Dezimal 2 2 3 5" xfId="1236" xr:uid="{00000000-0005-0000-0000-0000D3040000}"/>
    <cellStyle name="Dezimal 2 2 3 6" xfId="1237" xr:uid="{00000000-0005-0000-0000-0000D4040000}"/>
    <cellStyle name="Dezimal 2 2 4" xfId="1238" xr:uid="{00000000-0005-0000-0000-0000D5040000}"/>
    <cellStyle name="Dezimal 2 2 4 2" xfId="1239" xr:uid="{00000000-0005-0000-0000-0000D6040000}"/>
    <cellStyle name="Dezimal 2 2 4 3" xfId="1240" xr:uid="{00000000-0005-0000-0000-0000D7040000}"/>
    <cellStyle name="Dezimal 2 2 5" xfId="1241" xr:uid="{00000000-0005-0000-0000-0000D8040000}"/>
    <cellStyle name="Dezimal 2 2 5 2" xfId="1242" xr:uid="{00000000-0005-0000-0000-0000D9040000}"/>
    <cellStyle name="Dezimal 2 2 5 3" xfId="1243" xr:uid="{00000000-0005-0000-0000-0000DA040000}"/>
    <cellStyle name="Dezimal 2 2 6" xfId="1244" xr:uid="{00000000-0005-0000-0000-0000DB040000}"/>
    <cellStyle name="Dezimal 2 2 6 2" xfId="1245" xr:uid="{00000000-0005-0000-0000-0000DC040000}"/>
    <cellStyle name="Dezimal 2 2 6 3" xfId="1246" xr:uid="{00000000-0005-0000-0000-0000DD040000}"/>
    <cellStyle name="Dezimal 2 2 7" xfId="1247" xr:uid="{00000000-0005-0000-0000-0000DE040000}"/>
    <cellStyle name="Dezimal 2 2 8" xfId="1248" xr:uid="{00000000-0005-0000-0000-0000DF040000}"/>
    <cellStyle name="Dezimal 2 2 9" xfId="1249" xr:uid="{00000000-0005-0000-0000-0000E0040000}"/>
    <cellStyle name="Dezimal 2 3" xfId="1250" xr:uid="{00000000-0005-0000-0000-0000E1040000}"/>
    <cellStyle name="Dezimal 2 3 10" xfId="1251" xr:uid="{00000000-0005-0000-0000-0000E2040000}"/>
    <cellStyle name="Dezimal 2 3 2" xfId="1252" xr:uid="{00000000-0005-0000-0000-0000E3040000}"/>
    <cellStyle name="Dezimal 2 3 2 2" xfId="1253" xr:uid="{00000000-0005-0000-0000-0000E4040000}"/>
    <cellStyle name="Dezimal 2 3 2 2 2" xfId="1254" xr:uid="{00000000-0005-0000-0000-0000E5040000}"/>
    <cellStyle name="Dezimal 2 3 2 2 3" xfId="1255" xr:uid="{00000000-0005-0000-0000-0000E6040000}"/>
    <cellStyle name="Dezimal 2 3 2 3" xfId="1256" xr:uid="{00000000-0005-0000-0000-0000E7040000}"/>
    <cellStyle name="Dezimal 2 3 2 3 2" xfId="1257" xr:uid="{00000000-0005-0000-0000-0000E8040000}"/>
    <cellStyle name="Dezimal 2 3 2 3 3" xfId="1258" xr:uid="{00000000-0005-0000-0000-0000E9040000}"/>
    <cellStyle name="Dezimal 2 3 2 4" xfId="1259" xr:uid="{00000000-0005-0000-0000-0000EA040000}"/>
    <cellStyle name="Dezimal 2 3 3" xfId="1260" xr:uid="{00000000-0005-0000-0000-0000EB040000}"/>
    <cellStyle name="Dezimal 2 3 3 2" xfId="1261" xr:uid="{00000000-0005-0000-0000-0000EC040000}"/>
    <cellStyle name="Dezimal 2 3 3 2 2" xfId="1262" xr:uid="{00000000-0005-0000-0000-0000ED040000}"/>
    <cellStyle name="Dezimal 2 3 3 2 3" xfId="1263" xr:uid="{00000000-0005-0000-0000-0000EE040000}"/>
    <cellStyle name="Dezimal 2 3 3 3" xfId="1264" xr:uid="{00000000-0005-0000-0000-0000EF040000}"/>
    <cellStyle name="Dezimal 2 3 3 4" xfId="1265" xr:uid="{00000000-0005-0000-0000-0000F0040000}"/>
    <cellStyle name="Dezimal 2 3 4" xfId="1266" xr:uid="{00000000-0005-0000-0000-0000F1040000}"/>
    <cellStyle name="Dezimal 2 3 4 2" xfId="1267" xr:uid="{00000000-0005-0000-0000-0000F2040000}"/>
    <cellStyle name="Dezimal 2 3 4 3" xfId="1268" xr:uid="{00000000-0005-0000-0000-0000F3040000}"/>
    <cellStyle name="Dezimal 2 3 5" xfId="1269" xr:uid="{00000000-0005-0000-0000-0000F4040000}"/>
    <cellStyle name="Dezimal 2 3 5 2" xfId="1270" xr:uid="{00000000-0005-0000-0000-0000F5040000}"/>
    <cellStyle name="Dezimal 2 3 5 3" xfId="1271" xr:uid="{00000000-0005-0000-0000-0000F6040000}"/>
    <cellStyle name="Dezimal 2 3 6" xfId="1272" xr:uid="{00000000-0005-0000-0000-0000F7040000}"/>
    <cellStyle name="Dezimal 2 3 6 2" xfId="1273" xr:uid="{00000000-0005-0000-0000-0000F8040000}"/>
    <cellStyle name="Dezimal 2 3 6 3" xfId="1274" xr:uid="{00000000-0005-0000-0000-0000F9040000}"/>
    <cellStyle name="Dezimal 2 3 7" xfId="1275" xr:uid="{00000000-0005-0000-0000-0000FA040000}"/>
    <cellStyle name="Dezimal 2 3 8" xfId="1276" xr:uid="{00000000-0005-0000-0000-0000FB040000}"/>
    <cellStyle name="Dezimal 2 3 9" xfId="1277" xr:uid="{00000000-0005-0000-0000-0000FC040000}"/>
    <cellStyle name="Dezimal 2 4" xfId="1278" xr:uid="{00000000-0005-0000-0000-0000FD040000}"/>
    <cellStyle name="Dezimal 2 4 2" xfId="1279" xr:uid="{00000000-0005-0000-0000-0000FE040000}"/>
    <cellStyle name="Dezimal 2 4 2 2" xfId="1280" xr:uid="{00000000-0005-0000-0000-0000FF040000}"/>
    <cellStyle name="Dezimal 2 4 2 3" xfId="1281" xr:uid="{00000000-0005-0000-0000-000000050000}"/>
    <cellStyle name="Dezimal 2 4 3" xfId="1282" xr:uid="{00000000-0005-0000-0000-000001050000}"/>
    <cellStyle name="Dezimal 2 4 4" xfId="1283" xr:uid="{00000000-0005-0000-0000-000002050000}"/>
    <cellStyle name="Dezimal 3" xfId="1284" xr:uid="{00000000-0005-0000-0000-000003050000}"/>
    <cellStyle name="Dezimal 3 10" xfId="1285" xr:uid="{00000000-0005-0000-0000-000004050000}"/>
    <cellStyle name="Dezimal 3 2" xfId="1286" xr:uid="{00000000-0005-0000-0000-000005050000}"/>
    <cellStyle name="Dezimal 3 2 2" xfId="1287" xr:uid="{00000000-0005-0000-0000-000006050000}"/>
    <cellStyle name="Dezimal 3 2 2 2" xfId="1288" xr:uid="{00000000-0005-0000-0000-000007050000}"/>
    <cellStyle name="Dezimal 3 2 2 3" xfId="1289" xr:uid="{00000000-0005-0000-0000-000008050000}"/>
    <cellStyle name="Dezimal 3 2 3" xfId="1290" xr:uid="{00000000-0005-0000-0000-000009050000}"/>
    <cellStyle name="Dezimal 3 2 3 2" xfId="1291" xr:uid="{00000000-0005-0000-0000-00000A050000}"/>
    <cellStyle name="Dezimal 3 2 3 3" xfId="1292" xr:uid="{00000000-0005-0000-0000-00000B050000}"/>
    <cellStyle name="Dezimal 3 2 4" xfId="1293" xr:uid="{00000000-0005-0000-0000-00000C050000}"/>
    <cellStyle name="Dezimal 3 2 4 2" xfId="1294" xr:uid="{00000000-0005-0000-0000-00000D050000}"/>
    <cellStyle name="Dezimal 3 2 4 3" xfId="1295" xr:uid="{00000000-0005-0000-0000-00000E050000}"/>
    <cellStyle name="Dezimal 3 2 5" xfId="1296" xr:uid="{00000000-0005-0000-0000-00000F050000}"/>
    <cellStyle name="Dezimal 3 2 6" xfId="1297" xr:uid="{00000000-0005-0000-0000-000010050000}"/>
    <cellStyle name="Dezimal 3 3" xfId="1298" xr:uid="{00000000-0005-0000-0000-000011050000}"/>
    <cellStyle name="Dezimal 3 3 2" xfId="1299" xr:uid="{00000000-0005-0000-0000-000012050000}"/>
    <cellStyle name="Dezimal 3 3 2 2" xfId="1300" xr:uid="{00000000-0005-0000-0000-000013050000}"/>
    <cellStyle name="Dezimal 3 3 2 3" xfId="1301" xr:uid="{00000000-0005-0000-0000-000014050000}"/>
    <cellStyle name="Dezimal 3 3 3" xfId="1302" xr:uid="{00000000-0005-0000-0000-000015050000}"/>
    <cellStyle name="Dezimal 3 3 3 2" xfId="1303" xr:uid="{00000000-0005-0000-0000-000016050000}"/>
    <cellStyle name="Dezimal 3 3 3 3" xfId="1304" xr:uid="{00000000-0005-0000-0000-000017050000}"/>
    <cellStyle name="Dezimal 3 3 4" xfId="1305" xr:uid="{00000000-0005-0000-0000-000018050000}"/>
    <cellStyle name="Dezimal 3 3 4 2" xfId="1306" xr:uid="{00000000-0005-0000-0000-000019050000}"/>
    <cellStyle name="Dezimal 3 3 4 3" xfId="1307" xr:uid="{00000000-0005-0000-0000-00001A050000}"/>
    <cellStyle name="Dezimal 3 3 5" xfId="1308" xr:uid="{00000000-0005-0000-0000-00001B050000}"/>
    <cellStyle name="Dezimal 3 3 6" xfId="1309" xr:uid="{00000000-0005-0000-0000-00001C050000}"/>
    <cellStyle name="Dezimal 3 4" xfId="1310" xr:uid="{00000000-0005-0000-0000-00001D050000}"/>
    <cellStyle name="Dezimal 3 4 2" xfId="1311" xr:uid="{00000000-0005-0000-0000-00001E050000}"/>
    <cellStyle name="Dezimal 3 4 3" xfId="1312" xr:uid="{00000000-0005-0000-0000-00001F050000}"/>
    <cellStyle name="Dezimal 3 5" xfId="1313" xr:uid="{00000000-0005-0000-0000-000020050000}"/>
    <cellStyle name="Dezimal 3 5 2" xfId="1314" xr:uid="{00000000-0005-0000-0000-000021050000}"/>
    <cellStyle name="Dezimal 3 5 3" xfId="1315" xr:uid="{00000000-0005-0000-0000-000022050000}"/>
    <cellStyle name="Dezimal 3 6" xfId="1316" xr:uid="{00000000-0005-0000-0000-000023050000}"/>
    <cellStyle name="Dezimal 3 6 2" xfId="1317" xr:uid="{00000000-0005-0000-0000-000024050000}"/>
    <cellStyle name="Dezimal 3 6 3" xfId="1318" xr:uid="{00000000-0005-0000-0000-000025050000}"/>
    <cellStyle name="Dezimal 3 7" xfId="1319" xr:uid="{00000000-0005-0000-0000-000026050000}"/>
    <cellStyle name="Dezimal 3 8" xfId="1320" xr:uid="{00000000-0005-0000-0000-000027050000}"/>
    <cellStyle name="Dezimal 3 9" xfId="1321" xr:uid="{00000000-0005-0000-0000-000028050000}"/>
    <cellStyle name="Dezimal 4" xfId="1322" xr:uid="{00000000-0005-0000-0000-000029050000}"/>
    <cellStyle name="Dezimal 4 10" xfId="1323" xr:uid="{00000000-0005-0000-0000-00002A050000}"/>
    <cellStyle name="Dezimal 4 2" xfId="1324" xr:uid="{00000000-0005-0000-0000-00002B050000}"/>
    <cellStyle name="Dezimal 4 2 2" xfId="1325" xr:uid="{00000000-0005-0000-0000-00002C050000}"/>
    <cellStyle name="Dezimal 4 2 2 2" xfId="1326" xr:uid="{00000000-0005-0000-0000-00002D050000}"/>
    <cellStyle name="Dezimal 4 2 2 3" xfId="1327" xr:uid="{00000000-0005-0000-0000-00002E050000}"/>
    <cellStyle name="Dezimal 4 2 3" xfId="1328" xr:uid="{00000000-0005-0000-0000-00002F050000}"/>
    <cellStyle name="Dezimal 4 2 3 2" xfId="1329" xr:uid="{00000000-0005-0000-0000-000030050000}"/>
    <cellStyle name="Dezimal 4 2 3 3" xfId="1330" xr:uid="{00000000-0005-0000-0000-000031050000}"/>
    <cellStyle name="Dezimal 4 2 4" xfId="1331" xr:uid="{00000000-0005-0000-0000-000032050000}"/>
    <cellStyle name="Dezimal 4 2 4 2" xfId="1332" xr:uid="{00000000-0005-0000-0000-000033050000}"/>
    <cellStyle name="Dezimal 4 2 4 3" xfId="1333" xr:uid="{00000000-0005-0000-0000-000034050000}"/>
    <cellStyle name="Dezimal 4 2 5" xfId="1334" xr:uid="{00000000-0005-0000-0000-000035050000}"/>
    <cellStyle name="Dezimal 4 2 6" xfId="1335" xr:uid="{00000000-0005-0000-0000-000036050000}"/>
    <cellStyle name="Dezimal 4 3" xfId="1336" xr:uid="{00000000-0005-0000-0000-000037050000}"/>
    <cellStyle name="Dezimal 4 3 2" xfId="1337" xr:uid="{00000000-0005-0000-0000-000038050000}"/>
    <cellStyle name="Dezimal 4 3 2 2" xfId="1338" xr:uid="{00000000-0005-0000-0000-000039050000}"/>
    <cellStyle name="Dezimal 4 3 2 3" xfId="1339" xr:uid="{00000000-0005-0000-0000-00003A050000}"/>
    <cellStyle name="Dezimal 4 3 3" xfId="1340" xr:uid="{00000000-0005-0000-0000-00003B050000}"/>
    <cellStyle name="Dezimal 4 3 3 2" xfId="1341" xr:uid="{00000000-0005-0000-0000-00003C050000}"/>
    <cellStyle name="Dezimal 4 3 3 3" xfId="1342" xr:uid="{00000000-0005-0000-0000-00003D050000}"/>
    <cellStyle name="Dezimal 4 3 4" xfId="1343" xr:uid="{00000000-0005-0000-0000-00003E050000}"/>
    <cellStyle name="Dezimal 4 3 4 2" xfId="1344" xr:uid="{00000000-0005-0000-0000-00003F050000}"/>
    <cellStyle name="Dezimal 4 3 4 3" xfId="1345" xr:uid="{00000000-0005-0000-0000-000040050000}"/>
    <cellStyle name="Dezimal 4 3 5" xfId="1346" xr:uid="{00000000-0005-0000-0000-000041050000}"/>
    <cellStyle name="Dezimal 4 3 6" xfId="1347" xr:uid="{00000000-0005-0000-0000-000042050000}"/>
    <cellStyle name="Dezimal 4 4" xfId="1348" xr:uid="{00000000-0005-0000-0000-000043050000}"/>
    <cellStyle name="Dezimal 4 4 2" xfId="1349" xr:uid="{00000000-0005-0000-0000-000044050000}"/>
    <cellStyle name="Dezimal 4 4 3" xfId="1350" xr:uid="{00000000-0005-0000-0000-000045050000}"/>
    <cellStyle name="Dezimal 4 5" xfId="1351" xr:uid="{00000000-0005-0000-0000-000046050000}"/>
    <cellStyle name="Dezimal 4 5 2" xfId="1352" xr:uid="{00000000-0005-0000-0000-000047050000}"/>
    <cellStyle name="Dezimal 4 5 3" xfId="1353" xr:uid="{00000000-0005-0000-0000-000048050000}"/>
    <cellStyle name="Dezimal 4 6" xfId="1354" xr:uid="{00000000-0005-0000-0000-000049050000}"/>
    <cellStyle name="Dezimal 4 6 2" xfId="1355" xr:uid="{00000000-0005-0000-0000-00004A050000}"/>
    <cellStyle name="Dezimal 4 6 3" xfId="1356" xr:uid="{00000000-0005-0000-0000-00004B050000}"/>
    <cellStyle name="Dezimal 4 7" xfId="1357" xr:uid="{00000000-0005-0000-0000-00004C050000}"/>
    <cellStyle name="Dezimal 4 8" xfId="1358" xr:uid="{00000000-0005-0000-0000-00004D050000}"/>
    <cellStyle name="Dezimal 4 9" xfId="1359" xr:uid="{00000000-0005-0000-0000-00004E050000}"/>
    <cellStyle name="Dezimal 5" xfId="1360" xr:uid="{00000000-0005-0000-0000-00004F050000}"/>
    <cellStyle name="Dezimal 5 10" xfId="1361" xr:uid="{00000000-0005-0000-0000-000050050000}"/>
    <cellStyle name="Dezimal 5 2" xfId="1362" xr:uid="{00000000-0005-0000-0000-000051050000}"/>
    <cellStyle name="Dezimal 5 2 2" xfId="1363" xr:uid="{00000000-0005-0000-0000-000052050000}"/>
    <cellStyle name="Dezimal 5 2 2 2" xfId="1364" xr:uid="{00000000-0005-0000-0000-000053050000}"/>
    <cellStyle name="Dezimal 5 2 2 3" xfId="1365" xr:uid="{00000000-0005-0000-0000-000054050000}"/>
    <cellStyle name="Dezimal 5 2 3" xfId="1366" xr:uid="{00000000-0005-0000-0000-000055050000}"/>
    <cellStyle name="Dezimal 5 2 3 2" xfId="1367" xr:uid="{00000000-0005-0000-0000-000056050000}"/>
    <cellStyle name="Dezimal 5 2 3 3" xfId="1368" xr:uid="{00000000-0005-0000-0000-000057050000}"/>
    <cellStyle name="Dezimal 5 2 4" xfId="1369" xr:uid="{00000000-0005-0000-0000-000058050000}"/>
    <cellStyle name="Dezimal 5 2 4 2" xfId="1370" xr:uid="{00000000-0005-0000-0000-000059050000}"/>
    <cellStyle name="Dezimal 5 2 4 3" xfId="1371" xr:uid="{00000000-0005-0000-0000-00005A050000}"/>
    <cellStyle name="Dezimal 5 2 5" xfId="1372" xr:uid="{00000000-0005-0000-0000-00005B050000}"/>
    <cellStyle name="Dezimal 5 2 6" xfId="1373" xr:uid="{00000000-0005-0000-0000-00005C050000}"/>
    <cellStyle name="Dezimal 5 3" xfId="1374" xr:uid="{00000000-0005-0000-0000-00005D050000}"/>
    <cellStyle name="Dezimal 5 3 2" xfId="1375" xr:uid="{00000000-0005-0000-0000-00005E050000}"/>
    <cellStyle name="Dezimal 5 3 2 2" xfId="1376" xr:uid="{00000000-0005-0000-0000-00005F050000}"/>
    <cellStyle name="Dezimal 5 3 2 3" xfId="1377" xr:uid="{00000000-0005-0000-0000-000060050000}"/>
    <cellStyle name="Dezimal 5 3 3" xfId="1378" xr:uid="{00000000-0005-0000-0000-000061050000}"/>
    <cellStyle name="Dezimal 5 3 3 2" xfId="1379" xr:uid="{00000000-0005-0000-0000-000062050000}"/>
    <cellStyle name="Dezimal 5 3 3 3" xfId="1380" xr:uid="{00000000-0005-0000-0000-000063050000}"/>
    <cellStyle name="Dezimal 5 3 4" xfId="1381" xr:uid="{00000000-0005-0000-0000-000064050000}"/>
    <cellStyle name="Dezimal 5 3 4 2" xfId="1382" xr:uid="{00000000-0005-0000-0000-000065050000}"/>
    <cellStyle name="Dezimal 5 3 4 3" xfId="1383" xr:uid="{00000000-0005-0000-0000-000066050000}"/>
    <cellStyle name="Dezimal 5 3 5" xfId="1384" xr:uid="{00000000-0005-0000-0000-000067050000}"/>
    <cellStyle name="Dezimal 5 3 6" xfId="1385" xr:uid="{00000000-0005-0000-0000-000068050000}"/>
    <cellStyle name="Dezimal 5 4" xfId="1386" xr:uid="{00000000-0005-0000-0000-000069050000}"/>
    <cellStyle name="Dezimal 5 4 2" xfId="1387" xr:uid="{00000000-0005-0000-0000-00006A050000}"/>
    <cellStyle name="Dezimal 5 4 3" xfId="1388" xr:uid="{00000000-0005-0000-0000-00006B050000}"/>
    <cellStyle name="Dezimal 5 5" xfId="1389" xr:uid="{00000000-0005-0000-0000-00006C050000}"/>
    <cellStyle name="Dezimal 5 5 2" xfId="1390" xr:uid="{00000000-0005-0000-0000-00006D050000}"/>
    <cellStyle name="Dezimal 5 5 3" xfId="1391" xr:uid="{00000000-0005-0000-0000-00006E050000}"/>
    <cellStyle name="Dezimal 5 6" xfId="1392" xr:uid="{00000000-0005-0000-0000-00006F050000}"/>
    <cellStyle name="Dezimal 5 6 2" xfId="1393" xr:uid="{00000000-0005-0000-0000-000070050000}"/>
    <cellStyle name="Dezimal 5 6 3" xfId="1394" xr:uid="{00000000-0005-0000-0000-000071050000}"/>
    <cellStyle name="Dezimal 5 7" xfId="1395" xr:uid="{00000000-0005-0000-0000-000072050000}"/>
    <cellStyle name="Dezimal 5 8" xfId="1396" xr:uid="{00000000-0005-0000-0000-000073050000}"/>
    <cellStyle name="Dezimal 5 9" xfId="1397" xr:uid="{00000000-0005-0000-0000-000074050000}"/>
    <cellStyle name="Dezimal 6" xfId="1398" xr:uid="{00000000-0005-0000-0000-000075050000}"/>
    <cellStyle name="Dezimal 6 10" xfId="1399" xr:uid="{00000000-0005-0000-0000-000076050000}"/>
    <cellStyle name="Dezimal 6 2" xfId="1400" xr:uid="{00000000-0005-0000-0000-000077050000}"/>
    <cellStyle name="Dezimal 6 2 2" xfId="1401" xr:uid="{00000000-0005-0000-0000-000078050000}"/>
    <cellStyle name="Dezimal 6 2 2 2" xfId="1402" xr:uid="{00000000-0005-0000-0000-000079050000}"/>
    <cellStyle name="Dezimal 6 2 2 3" xfId="1403" xr:uid="{00000000-0005-0000-0000-00007A050000}"/>
    <cellStyle name="Dezimal 6 2 3" xfId="1404" xr:uid="{00000000-0005-0000-0000-00007B050000}"/>
    <cellStyle name="Dezimal 6 2 3 2" xfId="1405" xr:uid="{00000000-0005-0000-0000-00007C050000}"/>
    <cellStyle name="Dezimal 6 2 3 3" xfId="1406" xr:uid="{00000000-0005-0000-0000-00007D050000}"/>
    <cellStyle name="Dezimal 6 2 4" xfId="1407" xr:uid="{00000000-0005-0000-0000-00007E050000}"/>
    <cellStyle name="Dezimal 6 2 4 2" xfId="1408" xr:uid="{00000000-0005-0000-0000-00007F050000}"/>
    <cellStyle name="Dezimal 6 2 4 3" xfId="1409" xr:uid="{00000000-0005-0000-0000-000080050000}"/>
    <cellStyle name="Dezimal 6 2 5" xfId="1410" xr:uid="{00000000-0005-0000-0000-000081050000}"/>
    <cellStyle name="Dezimal 6 2 6" xfId="1411" xr:uid="{00000000-0005-0000-0000-000082050000}"/>
    <cellStyle name="Dezimal 6 3" xfId="1412" xr:uid="{00000000-0005-0000-0000-000083050000}"/>
    <cellStyle name="Dezimal 6 3 2" xfId="1413" xr:uid="{00000000-0005-0000-0000-000084050000}"/>
    <cellStyle name="Dezimal 6 3 2 2" xfId="1414" xr:uid="{00000000-0005-0000-0000-000085050000}"/>
    <cellStyle name="Dezimal 6 3 2 3" xfId="1415" xr:uid="{00000000-0005-0000-0000-000086050000}"/>
    <cellStyle name="Dezimal 6 3 3" xfId="1416" xr:uid="{00000000-0005-0000-0000-000087050000}"/>
    <cellStyle name="Dezimal 6 3 3 2" xfId="1417" xr:uid="{00000000-0005-0000-0000-000088050000}"/>
    <cellStyle name="Dezimal 6 3 3 3" xfId="1418" xr:uid="{00000000-0005-0000-0000-000089050000}"/>
    <cellStyle name="Dezimal 6 3 4" xfId="1419" xr:uid="{00000000-0005-0000-0000-00008A050000}"/>
    <cellStyle name="Dezimal 6 3 4 2" xfId="1420" xr:uid="{00000000-0005-0000-0000-00008B050000}"/>
    <cellStyle name="Dezimal 6 3 4 3" xfId="1421" xr:uid="{00000000-0005-0000-0000-00008C050000}"/>
    <cellStyle name="Dezimal 6 3 5" xfId="1422" xr:uid="{00000000-0005-0000-0000-00008D050000}"/>
    <cellStyle name="Dezimal 6 3 6" xfId="1423" xr:uid="{00000000-0005-0000-0000-00008E050000}"/>
    <cellStyle name="Dezimal 6 4" xfId="1424" xr:uid="{00000000-0005-0000-0000-00008F050000}"/>
    <cellStyle name="Dezimal 6 4 2" xfId="1425" xr:uid="{00000000-0005-0000-0000-000090050000}"/>
    <cellStyle name="Dezimal 6 4 3" xfId="1426" xr:uid="{00000000-0005-0000-0000-000091050000}"/>
    <cellStyle name="Dezimal 6 5" xfId="1427" xr:uid="{00000000-0005-0000-0000-000092050000}"/>
    <cellStyle name="Dezimal 6 5 2" xfId="1428" xr:uid="{00000000-0005-0000-0000-000093050000}"/>
    <cellStyle name="Dezimal 6 5 3" xfId="1429" xr:uid="{00000000-0005-0000-0000-000094050000}"/>
    <cellStyle name="Dezimal 6 6" xfId="1430" xr:uid="{00000000-0005-0000-0000-000095050000}"/>
    <cellStyle name="Dezimal 6 6 2" xfId="1431" xr:uid="{00000000-0005-0000-0000-000096050000}"/>
    <cellStyle name="Dezimal 6 6 3" xfId="1432" xr:uid="{00000000-0005-0000-0000-000097050000}"/>
    <cellStyle name="Dezimal 6 7" xfId="1433" xr:uid="{00000000-0005-0000-0000-000098050000}"/>
    <cellStyle name="Dezimal 6 8" xfId="1434" xr:uid="{00000000-0005-0000-0000-000099050000}"/>
    <cellStyle name="Dezimal 6 9" xfId="1435" xr:uid="{00000000-0005-0000-0000-00009A050000}"/>
    <cellStyle name="DJI Überschriftszeile" xfId="1436" xr:uid="{00000000-0005-0000-0000-00009B050000}"/>
    <cellStyle name="DJI-vorletzte-Zeile" xfId="1437" xr:uid="{00000000-0005-0000-0000-00009C050000}"/>
    <cellStyle name="DJI-Zwischenzeile" xfId="1438" xr:uid="{00000000-0005-0000-0000-00009D050000}"/>
    <cellStyle name="DJI-Zwischenzeile 2" xfId="1439" xr:uid="{00000000-0005-0000-0000-00009E050000}"/>
    <cellStyle name="DJI-Zwischenzeile 2 2" xfId="1440" xr:uid="{00000000-0005-0000-0000-00009F050000}"/>
    <cellStyle name="DJI-Zwischenzeile 2 3" xfId="1441" xr:uid="{00000000-0005-0000-0000-0000A0050000}"/>
    <cellStyle name="DJI-Zwischenzeile 2 4" xfId="1442" xr:uid="{00000000-0005-0000-0000-0000A1050000}"/>
    <cellStyle name="DJI-Zwischenzeile 2 5" xfId="1443" xr:uid="{00000000-0005-0000-0000-0000A2050000}"/>
    <cellStyle name="DJI-Zwischenzeile 3" xfId="1444" xr:uid="{00000000-0005-0000-0000-0000A3050000}"/>
    <cellStyle name="DJI-Zwischenzeile 4" xfId="1445" xr:uid="{00000000-0005-0000-0000-0000A4050000}"/>
    <cellStyle name="DJI-Zwischenzeile 5" xfId="1446" xr:uid="{00000000-0005-0000-0000-0000A5050000}"/>
    <cellStyle name="DJI-Zwischenzeile 6" xfId="1447" xr:uid="{00000000-0005-0000-0000-0000A6050000}"/>
    <cellStyle name="Eingabe 2" xfId="1448" xr:uid="{00000000-0005-0000-0000-0000A7050000}"/>
    <cellStyle name="Eingabe 2 2" xfId="1449" xr:uid="{00000000-0005-0000-0000-0000A8050000}"/>
    <cellStyle name="Eingabe 2 2 2" xfId="1450" xr:uid="{00000000-0005-0000-0000-0000A9050000}"/>
    <cellStyle name="Eingabe 2 2 2 2" xfId="1451" xr:uid="{00000000-0005-0000-0000-0000AA050000}"/>
    <cellStyle name="Eingabe 2 2 2 3" xfId="1452" xr:uid="{00000000-0005-0000-0000-0000AB050000}"/>
    <cellStyle name="Eingabe 2 2 2 4" xfId="1453" xr:uid="{00000000-0005-0000-0000-0000AC050000}"/>
    <cellStyle name="Eingabe 2 2 2 5" xfId="1454" xr:uid="{00000000-0005-0000-0000-0000AD050000}"/>
    <cellStyle name="Eingabe 2 2 3" xfId="1455" xr:uid="{00000000-0005-0000-0000-0000AE050000}"/>
    <cellStyle name="Eingabe 2 2 4" xfId="1456" xr:uid="{00000000-0005-0000-0000-0000AF050000}"/>
    <cellStyle name="Eingabe 2 2 5" xfId="1457" xr:uid="{00000000-0005-0000-0000-0000B0050000}"/>
    <cellStyle name="Eingabe 2 2 6" xfId="1458" xr:uid="{00000000-0005-0000-0000-0000B1050000}"/>
    <cellStyle name="Eingabe 2 2 7" xfId="1459" xr:uid="{00000000-0005-0000-0000-0000B2050000}"/>
    <cellStyle name="Eingabe 2 3" xfId="1460" xr:uid="{00000000-0005-0000-0000-0000B3050000}"/>
    <cellStyle name="Eingabe 2 3 2" xfId="1461" xr:uid="{00000000-0005-0000-0000-0000B4050000}"/>
    <cellStyle name="Eingabe 2 3 2 2" xfId="1462" xr:uid="{00000000-0005-0000-0000-0000B5050000}"/>
    <cellStyle name="Eingabe 2 3 2 3" xfId="1463" xr:uid="{00000000-0005-0000-0000-0000B6050000}"/>
    <cellStyle name="Eingabe 2 3 2 4" xfId="1464" xr:uid="{00000000-0005-0000-0000-0000B7050000}"/>
    <cellStyle name="Eingabe 2 3 2 5" xfId="1465" xr:uid="{00000000-0005-0000-0000-0000B8050000}"/>
    <cellStyle name="Eingabe 2 3 3" xfId="1466" xr:uid="{00000000-0005-0000-0000-0000B9050000}"/>
    <cellStyle name="Eingabe 2 3 4" xfId="1467" xr:uid="{00000000-0005-0000-0000-0000BA050000}"/>
    <cellStyle name="Eingabe 2 3 5" xfId="1468" xr:uid="{00000000-0005-0000-0000-0000BB050000}"/>
    <cellStyle name="Eingabe 2 3 6" xfId="1469" xr:uid="{00000000-0005-0000-0000-0000BC050000}"/>
    <cellStyle name="Eingabe 2 4" xfId="1470" xr:uid="{00000000-0005-0000-0000-0000BD050000}"/>
    <cellStyle name="Eingabe 2 4 2" xfId="1471" xr:uid="{00000000-0005-0000-0000-0000BE050000}"/>
    <cellStyle name="Eingabe 2 4 3" xfId="1472" xr:uid="{00000000-0005-0000-0000-0000BF050000}"/>
    <cellStyle name="Eingabe 2 4 4" xfId="1473" xr:uid="{00000000-0005-0000-0000-0000C0050000}"/>
    <cellStyle name="Eingabe 2 4 5" xfId="1474" xr:uid="{00000000-0005-0000-0000-0000C1050000}"/>
    <cellStyle name="Eingabe 2 5" xfId="1475" xr:uid="{00000000-0005-0000-0000-0000C2050000}"/>
    <cellStyle name="Eingabe 2 6" xfId="1476" xr:uid="{00000000-0005-0000-0000-0000C3050000}"/>
    <cellStyle name="Eingabe 2 7" xfId="1477" xr:uid="{00000000-0005-0000-0000-0000C4050000}"/>
    <cellStyle name="Eingabe 2 8" xfId="1478" xr:uid="{00000000-0005-0000-0000-0000C5050000}"/>
    <cellStyle name="Eingabe 2 9" xfId="1479" xr:uid="{00000000-0005-0000-0000-0000C6050000}"/>
    <cellStyle name="Eingabe 3" xfId="1480" xr:uid="{00000000-0005-0000-0000-0000C7050000}"/>
    <cellStyle name="Eingabe 3 2" xfId="1481" xr:uid="{00000000-0005-0000-0000-0000C8050000}"/>
    <cellStyle name="Eingabe 3 3" xfId="1482" xr:uid="{00000000-0005-0000-0000-0000C9050000}"/>
    <cellStyle name="Eingabe 3 4" xfId="1483" xr:uid="{00000000-0005-0000-0000-0000CA050000}"/>
    <cellStyle name="Eingabe 3 5" xfId="1484" xr:uid="{00000000-0005-0000-0000-0000CB050000}"/>
    <cellStyle name="Eingabe 3 6" xfId="1485" xr:uid="{00000000-0005-0000-0000-0000CC050000}"/>
    <cellStyle name="Ergebnis 2" xfId="1486" xr:uid="{00000000-0005-0000-0000-0000CD050000}"/>
    <cellStyle name="Ergebnis 2 2" xfId="1487" xr:uid="{00000000-0005-0000-0000-0000CE050000}"/>
    <cellStyle name="Ergebnis 2 2 2" xfId="1488" xr:uid="{00000000-0005-0000-0000-0000CF050000}"/>
    <cellStyle name="Ergebnis 2 2 2 2" xfId="1489" xr:uid="{00000000-0005-0000-0000-0000D0050000}"/>
    <cellStyle name="Ergebnis 2 2 2 3" xfId="1490" xr:uid="{00000000-0005-0000-0000-0000D1050000}"/>
    <cellStyle name="Ergebnis 2 2 2 4" xfId="1491" xr:uid="{00000000-0005-0000-0000-0000D2050000}"/>
    <cellStyle name="Ergebnis 2 2 2 5" xfId="1492" xr:uid="{00000000-0005-0000-0000-0000D3050000}"/>
    <cellStyle name="Ergebnis 2 2 3" xfId="1493" xr:uid="{00000000-0005-0000-0000-0000D4050000}"/>
    <cellStyle name="Ergebnis 2 2 4" xfId="1494" xr:uid="{00000000-0005-0000-0000-0000D5050000}"/>
    <cellStyle name="Ergebnis 2 2 5" xfId="1495" xr:uid="{00000000-0005-0000-0000-0000D6050000}"/>
    <cellStyle name="Ergebnis 2 2 6" xfId="1496" xr:uid="{00000000-0005-0000-0000-0000D7050000}"/>
    <cellStyle name="Ergebnis 2 2 7" xfId="1497" xr:uid="{00000000-0005-0000-0000-0000D8050000}"/>
    <cellStyle name="Ergebnis 2 3" xfId="1498" xr:uid="{00000000-0005-0000-0000-0000D9050000}"/>
    <cellStyle name="Ergebnis 2 3 2" xfId="1499" xr:uid="{00000000-0005-0000-0000-0000DA050000}"/>
    <cellStyle name="Ergebnis 2 3 2 2" xfId="1500" xr:uid="{00000000-0005-0000-0000-0000DB050000}"/>
    <cellStyle name="Ergebnis 2 3 2 3" xfId="1501" xr:uid="{00000000-0005-0000-0000-0000DC050000}"/>
    <cellStyle name="Ergebnis 2 3 2 4" xfId="1502" xr:uid="{00000000-0005-0000-0000-0000DD050000}"/>
    <cellStyle name="Ergebnis 2 3 2 5" xfId="1503" xr:uid="{00000000-0005-0000-0000-0000DE050000}"/>
    <cellStyle name="Ergebnis 2 3 3" xfId="1504" xr:uid="{00000000-0005-0000-0000-0000DF050000}"/>
    <cellStyle name="Ergebnis 2 3 4" xfId="1505" xr:uid="{00000000-0005-0000-0000-0000E0050000}"/>
    <cellStyle name="Ergebnis 2 3 5" xfId="1506" xr:uid="{00000000-0005-0000-0000-0000E1050000}"/>
    <cellStyle name="Ergebnis 2 3 6" xfId="1507" xr:uid="{00000000-0005-0000-0000-0000E2050000}"/>
    <cellStyle name="Ergebnis 2 4" xfId="1508" xr:uid="{00000000-0005-0000-0000-0000E3050000}"/>
    <cellStyle name="Ergebnis 2 4 2" xfId="1509" xr:uid="{00000000-0005-0000-0000-0000E4050000}"/>
    <cellStyle name="Ergebnis 2 4 3" xfId="1510" xr:uid="{00000000-0005-0000-0000-0000E5050000}"/>
    <cellStyle name="Ergebnis 2 4 4" xfId="1511" xr:uid="{00000000-0005-0000-0000-0000E6050000}"/>
    <cellStyle name="Ergebnis 2 4 5" xfId="1512" xr:uid="{00000000-0005-0000-0000-0000E7050000}"/>
    <cellStyle name="Ergebnis 2 5" xfId="1513" xr:uid="{00000000-0005-0000-0000-0000E8050000}"/>
    <cellStyle name="Ergebnis 2 6" xfId="1514" xr:uid="{00000000-0005-0000-0000-0000E9050000}"/>
    <cellStyle name="Ergebnis 2 7" xfId="1515" xr:uid="{00000000-0005-0000-0000-0000EA050000}"/>
    <cellStyle name="Ergebnis 2 8" xfId="1516" xr:uid="{00000000-0005-0000-0000-0000EB050000}"/>
    <cellStyle name="Ergebnis 2 9" xfId="1517" xr:uid="{00000000-0005-0000-0000-0000EC050000}"/>
    <cellStyle name="Ergebnis 3" xfId="1518" xr:uid="{00000000-0005-0000-0000-0000ED050000}"/>
    <cellStyle name="Ergebnis 3 2" xfId="1519" xr:uid="{00000000-0005-0000-0000-0000EE050000}"/>
    <cellStyle name="Ergebnis 3 3" xfId="1520" xr:uid="{00000000-0005-0000-0000-0000EF050000}"/>
    <cellStyle name="Ergebnis 3 4" xfId="1521" xr:uid="{00000000-0005-0000-0000-0000F0050000}"/>
    <cellStyle name="Ergebnis 3 5" xfId="1522" xr:uid="{00000000-0005-0000-0000-0000F1050000}"/>
    <cellStyle name="Ergebnis 3 6" xfId="1523" xr:uid="{00000000-0005-0000-0000-0000F2050000}"/>
    <cellStyle name="Erklärender Text 2" xfId="1524" xr:uid="{00000000-0005-0000-0000-0000F3050000}"/>
    <cellStyle name="Erklärender Text 2 2" xfId="1525" xr:uid="{00000000-0005-0000-0000-0000F4050000}"/>
    <cellStyle name="Erklärender Text 2 3" xfId="1526" xr:uid="{00000000-0005-0000-0000-0000F5050000}"/>
    <cellStyle name="Erklärender Text 3" xfId="1527" xr:uid="{00000000-0005-0000-0000-0000F6050000}"/>
    <cellStyle name="Erklärender Text 3 2" xfId="1528" xr:uid="{00000000-0005-0000-0000-0000F7050000}"/>
    <cellStyle name="Euro" xfId="1529" xr:uid="{00000000-0005-0000-0000-0000F8050000}"/>
    <cellStyle name="Euro 10" xfId="1530" xr:uid="{00000000-0005-0000-0000-0000F9050000}"/>
    <cellStyle name="Euro 10 2" xfId="1531" xr:uid="{00000000-0005-0000-0000-0000FA050000}"/>
    <cellStyle name="Euro 10 2 2" xfId="1532" xr:uid="{00000000-0005-0000-0000-0000FB050000}"/>
    <cellStyle name="Euro 10 2 3" xfId="1533" xr:uid="{00000000-0005-0000-0000-0000FC050000}"/>
    <cellStyle name="Euro 10 2 4" xfId="1534" xr:uid="{00000000-0005-0000-0000-0000FD050000}"/>
    <cellStyle name="Euro 10 3" xfId="1535" xr:uid="{00000000-0005-0000-0000-0000FE050000}"/>
    <cellStyle name="Euro 10 4" xfId="1536" xr:uid="{00000000-0005-0000-0000-0000FF050000}"/>
    <cellStyle name="Euro 10 5" xfId="1537" xr:uid="{00000000-0005-0000-0000-000000060000}"/>
    <cellStyle name="Euro 11" xfId="1538" xr:uid="{00000000-0005-0000-0000-000001060000}"/>
    <cellStyle name="Euro 11 2" xfId="1539" xr:uid="{00000000-0005-0000-0000-000002060000}"/>
    <cellStyle name="Euro 11 2 2" xfId="1540" xr:uid="{00000000-0005-0000-0000-000003060000}"/>
    <cellStyle name="Euro 11 2 3" xfId="1541" xr:uid="{00000000-0005-0000-0000-000004060000}"/>
    <cellStyle name="Euro 11 2 4" xfId="1542" xr:uid="{00000000-0005-0000-0000-000005060000}"/>
    <cellStyle name="Euro 11 3" xfId="1543" xr:uid="{00000000-0005-0000-0000-000006060000}"/>
    <cellStyle name="Euro 11 4" xfId="1544" xr:uid="{00000000-0005-0000-0000-000007060000}"/>
    <cellStyle name="Euro 11 5" xfId="1545" xr:uid="{00000000-0005-0000-0000-000008060000}"/>
    <cellStyle name="Euro 12" xfId="1546" xr:uid="{00000000-0005-0000-0000-000009060000}"/>
    <cellStyle name="Euro 12 2" xfId="1547" xr:uid="{00000000-0005-0000-0000-00000A060000}"/>
    <cellStyle name="Euro 12 2 2" xfId="1548" xr:uid="{00000000-0005-0000-0000-00000B060000}"/>
    <cellStyle name="Euro 12 2 3" xfId="1549" xr:uid="{00000000-0005-0000-0000-00000C060000}"/>
    <cellStyle name="Euro 12 2 4" xfId="1550" xr:uid="{00000000-0005-0000-0000-00000D060000}"/>
    <cellStyle name="Euro 12 3" xfId="1551" xr:uid="{00000000-0005-0000-0000-00000E060000}"/>
    <cellStyle name="Euro 12 4" xfId="1552" xr:uid="{00000000-0005-0000-0000-00000F060000}"/>
    <cellStyle name="Euro 12 5" xfId="1553" xr:uid="{00000000-0005-0000-0000-000010060000}"/>
    <cellStyle name="Euro 13" xfId="1554" xr:uid="{00000000-0005-0000-0000-000011060000}"/>
    <cellStyle name="Euro 13 2" xfId="1555" xr:uid="{00000000-0005-0000-0000-000012060000}"/>
    <cellStyle name="Euro 13 2 2" xfId="1556" xr:uid="{00000000-0005-0000-0000-000013060000}"/>
    <cellStyle name="Euro 13 2 3" xfId="1557" xr:uid="{00000000-0005-0000-0000-000014060000}"/>
    <cellStyle name="Euro 13 2 4" xfId="1558" xr:uid="{00000000-0005-0000-0000-000015060000}"/>
    <cellStyle name="Euro 13 3" xfId="1559" xr:uid="{00000000-0005-0000-0000-000016060000}"/>
    <cellStyle name="Euro 13 4" xfId="1560" xr:uid="{00000000-0005-0000-0000-000017060000}"/>
    <cellStyle name="Euro 13 5" xfId="1561" xr:uid="{00000000-0005-0000-0000-000018060000}"/>
    <cellStyle name="Euro 14" xfId="1562" xr:uid="{00000000-0005-0000-0000-000019060000}"/>
    <cellStyle name="Euro 14 2" xfId="1563" xr:uid="{00000000-0005-0000-0000-00001A060000}"/>
    <cellStyle name="Euro 14 3" xfId="1564" xr:uid="{00000000-0005-0000-0000-00001B060000}"/>
    <cellStyle name="Euro 14 4" xfId="1565" xr:uid="{00000000-0005-0000-0000-00001C060000}"/>
    <cellStyle name="Euro 15" xfId="1566" xr:uid="{00000000-0005-0000-0000-00001D060000}"/>
    <cellStyle name="Euro 15 2" xfId="1567" xr:uid="{00000000-0005-0000-0000-00001E060000}"/>
    <cellStyle name="Euro 15 3" xfId="1568" xr:uid="{00000000-0005-0000-0000-00001F060000}"/>
    <cellStyle name="Euro 15 4" xfId="1569" xr:uid="{00000000-0005-0000-0000-000020060000}"/>
    <cellStyle name="Euro 16" xfId="1570" xr:uid="{00000000-0005-0000-0000-000021060000}"/>
    <cellStyle name="Euro 16 2" xfId="1571" xr:uid="{00000000-0005-0000-0000-000022060000}"/>
    <cellStyle name="Euro 16 3" xfId="1572" xr:uid="{00000000-0005-0000-0000-000023060000}"/>
    <cellStyle name="Euro 16 4" xfId="1573" xr:uid="{00000000-0005-0000-0000-000024060000}"/>
    <cellStyle name="Euro 17" xfId="1574" xr:uid="{00000000-0005-0000-0000-000025060000}"/>
    <cellStyle name="Euro 17 2" xfId="1575" xr:uid="{00000000-0005-0000-0000-000026060000}"/>
    <cellStyle name="Euro 17 3" xfId="1576" xr:uid="{00000000-0005-0000-0000-000027060000}"/>
    <cellStyle name="Euro 17 4" xfId="1577" xr:uid="{00000000-0005-0000-0000-000028060000}"/>
    <cellStyle name="Euro 18" xfId="1578" xr:uid="{00000000-0005-0000-0000-000029060000}"/>
    <cellStyle name="Euro 18 2" xfId="1579" xr:uid="{00000000-0005-0000-0000-00002A060000}"/>
    <cellStyle name="Euro 18 3" xfId="1580" xr:uid="{00000000-0005-0000-0000-00002B060000}"/>
    <cellStyle name="Euro 18 4" xfId="1581" xr:uid="{00000000-0005-0000-0000-00002C060000}"/>
    <cellStyle name="Euro 19" xfId="1582" xr:uid="{00000000-0005-0000-0000-00002D060000}"/>
    <cellStyle name="Euro 19 2" xfId="1583" xr:uid="{00000000-0005-0000-0000-00002E060000}"/>
    <cellStyle name="Euro 19 3" xfId="1584" xr:uid="{00000000-0005-0000-0000-00002F060000}"/>
    <cellStyle name="Euro 19 4" xfId="1585" xr:uid="{00000000-0005-0000-0000-000030060000}"/>
    <cellStyle name="Euro 2" xfId="1586" xr:uid="{00000000-0005-0000-0000-000031060000}"/>
    <cellStyle name="Euro 2 2" xfId="1587" xr:uid="{00000000-0005-0000-0000-000032060000}"/>
    <cellStyle name="Euro 2 2 2" xfId="1588" xr:uid="{00000000-0005-0000-0000-000033060000}"/>
    <cellStyle name="Euro 2 3" xfId="1589" xr:uid="{00000000-0005-0000-0000-000034060000}"/>
    <cellStyle name="Euro 2 4" xfId="1590" xr:uid="{00000000-0005-0000-0000-000035060000}"/>
    <cellStyle name="Euro 20" xfId="1591" xr:uid="{00000000-0005-0000-0000-000036060000}"/>
    <cellStyle name="Euro 20 2" xfId="1592" xr:uid="{00000000-0005-0000-0000-000037060000}"/>
    <cellStyle name="Euro 20 2 2" xfId="1593" xr:uid="{00000000-0005-0000-0000-000038060000}"/>
    <cellStyle name="Euro 20 2 3" xfId="1594" xr:uid="{00000000-0005-0000-0000-000039060000}"/>
    <cellStyle name="Euro 20 2 4" xfId="1595" xr:uid="{00000000-0005-0000-0000-00003A060000}"/>
    <cellStyle name="Euro 20 3" xfId="1596" xr:uid="{00000000-0005-0000-0000-00003B060000}"/>
    <cellStyle name="Euro 20 4" xfId="1597" xr:uid="{00000000-0005-0000-0000-00003C060000}"/>
    <cellStyle name="Euro 20 5" xfId="1598" xr:uid="{00000000-0005-0000-0000-00003D060000}"/>
    <cellStyle name="Euro 21" xfId="1599" xr:uid="{00000000-0005-0000-0000-00003E060000}"/>
    <cellStyle name="Euro 21 2" xfId="1600" xr:uid="{00000000-0005-0000-0000-00003F060000}"/>
    <cellStyle name="Euro 21 2 2" xfId="1601" xr:uid="{00000000-0005-0000-0000-000040060000}"/>
    <cellStyle name="Euro 21 2 3" xfId="1602" xr:uid="{00000000-0005-0000-0000-000041060000}"/>
    <cellStyle name="Euro 21 2 4" xfId="1603" xr:uid="{00000000-0005-0000-0000-000042060000}"/>
    <cellStyle name="Euro 21 3" xfId="1604" xr:uid="{00000000-0005-0000-0000-000043060000}"/>
    <cellStyle name="Euro 21 4" xfId="1605" xr:uid="{00000000-0005-0000-0000-000044060000}"/>
    <cellStyle name="Euro 21 5" xfId="1606" xr:uid="{00000000-0005-0000-0000-000045060000}"/>
    <cellStyle name="Euro 22" xfId="1607" xr:uid="{00000000-0005-0000-0000-000046060000}"/>
    <cellStyle name="Euro 22 2" xfId="1608" xr:uid="{00000000-0005-0000-0000-000047060000}"/>
    <cellStyle name="Euro 22 2 2" xfId="1609" xr:uid="{00000000-0005-0000-0000-000048060000}"/>
    <cellStyle name="Euro 22 2 3" xfId="1610" xr:uid="{00000000-0005-0000-0000-000049060000}"/>
    <cellStyle name="Euro 22 2 4" xfId="1611" xr:uid="{00000000-0005-0000-0000-00004A060000}"/>
    <cellStyle name="Euro 22 3" xfId="1612" xr:uid="{00000000-0005-0000-0000-00004B060000}"/>
    <cellStyle name="Euro 22 4" xfId="1613" xr:uid="{00000000-0005-0000-0000-00004C060000}"/>
    <cellStyle name="Euro 22 5" xfId="1614" xr:uid="{00000000-0005-0000-0000-00004D060000}"/>
    <cellStyle name="Euro 23" xfId="1615" xr:uid="{00000000-0005-0000-0000-00004E060000}"/>
    <cellStyle name="Euro 23 2" xfId="1616" xr:uid="{00000000-0005-0000-0000-00004F060000}"/>
    <cellStyle name="Euro 23 2 2" xfId="1617" xr:uid="{00000000-0005-0000-0000-000050060000}"/>
    <cellStyle name="Euro 23 2 3" xfId="1618" xr:uid="{00000000-0005-0000-0000-000051060000}"/>
    <cellStyle name="Euro 23 2 4" xfId="1619" xr:uid="{00000000-0005-0000-0000-000052060000}"/>
    <cellStyle name="Euro 23 3" xfId="1620" xr:uid="{00000000-0005-0000-0000-000053060000}"/>
    <cellStyle name="Euro 23 4" xfId="1621" xr:uid="{00000000-0005-0000-0000-000054060000}"/>
    <cellStyle name="Euro 23 5" xfId="1622" xr:uid="{00000000-0005-0000-0000-000055060000}"/>
    <cellStyle name="Euro 24" xfId="1623" xr:uid="{00000000-0005-0000-0000-000056060000}"/>
    <cellStyle name="Euro 24 2" xfId="1624" xr:uid="{00000000-0005-0000-0000-000057060000}"/>
    <cellStyle name="Euro 24 2 2" xfId="1625" xr:uid="{00000000-0005-0000-0000-000058060000}"/>
    <cellStyle name="Euro 24 2 3" xfId="1626" xr:uid="{00000000-0005-0000-0000-000059060000}"/>
    <cellStyle name="Euro 24 2 4" xfId="1627" xr:uid="{00000000-0005-0000-0000-00005A060000}"/>
    <cellStyle name="Euro 24 3" xfId="1628" xr:uid="{00000000-0005-0000-0000-00005B060000}"/>
    <cellStyle name="Euro 24 4" xfId="1629" xr:uid="{00000000-0005-0000-0000-00005C060000}"/>
    <cellStyle name="Euro 24 5" xfId="1630" xr:uid="{00000000-0005-0000-0000-00005D060000}"/>
    <cellStyle name="Euro 25" xfId="1631" xr:uid="{00000000-0005-0000-0000-00005E060000}"/>
    <cellStyle name="Euro 25 2" xfId="1632" xr:uid="{00000000-0005-0000-0000-00005F060000}"/>
    <cellStyle name="Euro 25 2 2" xfId="1633" xr:uid="{00000000-0005-0000-0000-000060060000}"/>
    <cellStyle name="Euro 25 2 3" xfId="1634" xr:uid="{00000000-0005-0000-0000-000061060000}"/>
    <cellStyle name="Euro 25 2 4" xfId="1635" xr:uid="{00000000-0005-0000-0000-000062060000}"/>
    <cellStyle name="Euro 25 3" xfId="1636" xr:uid="{00000000-0005-0000-0000-000063060000}"/>
    <cellStyle name="Euro 25 4" xfId="1637" xr:uid="{00000000-0005-0000-0000-000064060000}"/>
    <cellStyle name="Euro 25 5" xfId="1638" xr:uid="{00000000-0005-0000-0000-000065060000}"/>
    <cellStyle name="Euro 26" xfId="1639" xr:uid="{00000000-0005-0000-0000-000066060000}"/>
    <cellStyle name="Euro 26 2" xfId="1640" xr:uid="{00000000-0005-0000-0000-000067060000}"/>
    <cellStyle name="Euro 26 2 2" xfId="1641" xr:uid="{00000000-0005-0000-0000-000068060000}"/>
    <cellStyle name="Euro 26 2 3" xfId="1642" xr:uid="{00000000-0005-0000-0000-000069060000}"/>
    <cellStyle name="Euro 26 2 4" xfId="1643" xr:uid="{00000000-0005-0000-0000-00006A060000}"/>
    <cellStyle name="Euro 26 3" xfId="1644" xr:uid="{00000000-0005-0000-0000-00006B060000}"/>
    <cellStyle name="Euro 26 4" xfId="1645" xr:uid="{00000000-0005-0000-0000-00006C060000}"/>
    <cellStyle name="Euro 26 5" xfId="1646" xr:uid="{00000000-0005-0000-0000-00006D060000}"/>
    <cellStyle name="Euro 27" xfId="1647" xr:uid="{00000000-0005-0000-0000-00006E060000}"/>
    <cellStyle name="Euro 27 2" xfId="1648" xr:uid="{00000000-0005-0000-0000-00006F060000}"/>
    <cellStyle name="Euro 27 2 2" xfId="1649" xr:uid="{00000000-0005-0000-0000-000070060000}"/>
    <cellStyle name="Euro 27 2 3" xfId="1650" xr:uid="{00000000-0005-0000-0000-000071060000}"/>
    <cellStyle name="Euro 28" xfId="1651" xr:uid="{00000000-0005-0000-0000-000072060000}"/>
    <cellStyle name="Euro 29" xfId="1652" xr:uid="{00000000-0005-0000-0000-000073060000}"/>
    <cellStyle name="Euro 29 2" xfId="1653" xr:uid="{00000000-0005-0000-0000-000074060000}"/>
    <cellStyle name="Euro 3" xfId="1654" xr:uid="{00000000-0005-0000-0000-000075060000}"/>
    <cellStyle name="Euro 3 2" xfId="1655" xr:uid="{00000000-0005-0000-0000-000076060000}"/>
    <cellStyle name="Euro 3 3" xfId="1656" xr:uid="{00000000-0005-0000-0000-000077060000}"/>
    <cellStyle name="Euro 3 4" xfId="1657" xr:uid="{00000000-0005-0000-0000-000078060000}"/>
    <cellStyle name="Euro 30" xfId="1658" xr:uid="{00000000-0005-0000-0000-000079060000}"/>
    <cellStyle name="Euro 4" xfId="1659" xr:uid="{00000000-0005-0000-0000-00007A060000}"/>
    <cellStyle name="Euro 4 2" xfId="1660" xr:uid="{00000000-0005-0000-0000-00007B060000}"/>
    <cellStyle name="Euro 4 3" xfId="1661" xr:uid="{00000000-0005-0000-0000-00007C060000}"/>
    <cellStyle name="Euro 4 4" xfId="1662" xr:uid="{00000000-0005-0000-0000-00007D060000}"/>
    <cellStyle name="Euro 5" xfId="1663" xr:uid="{00000000-0005-0000-0000-00007E060000}"/>
    <cellStyle name="Euro 5 2" xfId="1664" xr:uid="{00000000-0005-0000-0000-00007F060000}"/>
    <cellStyle name="Euro 5 2 2" xfId="1665" xr:uid="{00000000-0005-0000-0000-000080060000}"/>
    <cellStyle name="Euro 5 2 3" xfId="1666" xr:uid="{00000000-0005-0000-0000-000081060000}"/>
    <cellStyle name="Euro 5 2 4" xfId="1667" xr:uid="{00000000-0005-0000-0000-000082060000}"/>
    <cellStyle name="Euro 5 3" xfId="1668" xr:uid="{00000000-0005-0000-0000-000083060000}"/>
    <cellStyle name="Euro 5 4" xfId="1669" xr:uid="{00000000-0005-0000-0000-000084060000}"/>
    <cellStyle name="Euro 5 5" xfId="1670" xr:uid="{00000000-0005-0000-0000-000085060000}"/>
    <cellStyle name="Euro 6" xfId="1671" xr:uid="{00000000-0005-0000-0000-000086060000}"/>
    <cellStyle name="Euro 6 2" xfId="1672" xr:uid="{00000000-0005-0000-0000-000087060000}"/>
    <cellStyle name="Euro 6 2 2" xfId="1673" xr:uid="{00000000-0005-0000-0000-000088060000}"/>
    <cellStyle name="Euro 6 2 3" xfId="1674" xr:uid="{00000000-0005-0000-0000-000089060000}"/>
    <cellStyle name="Euro 6 2 4" xfId="1675" xr:uid="{00000000-0005-0000-0000-00008A060000}"/>
    <cellStyle name="Euro 6 3" xfId="1676" xr:uid="{00000000-0005-0000-0000-00008B060000}"/>
    <cellStyle name="Euro 6 4" xfId="1677" xr:uid="{00000000-0005-0000-0000-00008C060000}"/>
    <cellStyle name="Euro 6 5" xfId="1678" xr:uid="{00000000-0005-0000-0000-00008D060000}"/>
    <cellStyle name="Euro 7" xfId="1679" xr:uid="{00000000-0005-0000-0000-00008E060000}"/>
    <cellStyle name="Euro 7 2" xfId="1680" xr:uid="{00000000-0005-0000-0000-00008F060000}"/>
    <cellStyle name="Euro 7 3" xfId="1681" xr:uid="{00000000-0005-0000-0000-000090060000}"/>
    <cellStyle name="Euro 7 4" xfId="1682" xr:uid="{00000000-0005-0000-0000-000091060000}"/>
    <cellStyle name="Euro 8" xfId="1683" xr:uid="{00000000-0005-0000-0000-000092060000}"/>
    <cellStyle name="Euro 8 2" xfId="1684" xr:uid="{00000000-0005-0000-0000-000093060000}"/>
    <cellStyle name="Euro 8 2 2" xfId="1685" xr:uid="{00000000-0005-0000-0000-000094060000}"/>
    <cellStyle name="Euro 8 2 3" xfId="1686" xr:uid="{00000000-0005-0000-0000-000095060000}"/>
    <cellStyle name="Euro 8 2 4" xfId="1687" xr:uid="{00000000-0005-0000-0000-000096060000}"/>
    <cellStyle name="Euro 8 3" xfId="1688" xr:uid="{00000000-0005-0000-0000-000097060000}"/>
    <cellStyle name="Euro 8 4" xfId="1689" xr:uid="{00000000-0005-0000-0000-000098060000}"/>
    <cellStyle name="Euro 8 5" xfId="1690" xr:uid="{00000000-0005-0000-0000-000099060000}"/>
    <cellStyle name="Euro 9" xfId="1691" xr:uid="{00000000-0005-0000-0000-00009A060000}"/>
    <cellStyle name="Euro 9 2" xfId="1692" xr:uid="{00000000-0005-0000-0000-00009B060000}"/>
    <cellStyle name="Euro 9 2 2" xfId="1693" xr:uid="{00000000-0005-0000-0000-00009C060000}"/>
    <cellStyle name="Euro 9 2 3" xfId="1694" xr:uid="{00000000-0005-0000-0000-00009D060000}"/>
    <cellStyle name="Euro 9 2 4" xfId="1695" xr:uid="{00000000-0005-0000-0000-00009E060000}"/>
    <cellStyle name="Euro 9 3" xfId="1696" xr:uid="{00000000-0005-0000-0000-00009F060000}"/>
    <cellStyle name="Euro 9 4" xfId="1697" xr:uid="{00000000-0005-0000-0000-0000A0060000}"/>
    <cellStyle name="Euro 9 5" xfId="1698" xr:uid="{00000000-0005-0000-0000-0000A1060000}"/>
    <cellStyle name="Euro_BBE14 Tab. G2 VHS" xfId="1699" xr:uid="{00000000-0005-0000-0000-0000A2060000}"/>
    <cellStyle name="formula" xfId="1700" xr:uid="{00000000-0005-0000-0000-0000A3060000}"/>
    <cellStyle name="gap" xfId="1701" xr:uid="{00000000-0005-0000-0000-0000A4060000}"/>
    <cellStyle name="gap 2" xfId="1702" xr:uid="{00000000-0005-0000-0000-0000A5060000}"/>
    <cellStyle name="gap 2 2" xfId="1703" xr:uid="{00000000-0005-0000-0000-0000A6060000}"/>
    <cellStyle name="gap 3" xfId="1704" xr:uid="{00000000-0005-0000-0000-0000A7060000}"/>
    <cellStyle name="GreyBackground" xfId="1705" xr:uid="{00000000-0005-0000-0000-0000A8060000}"/>
    <cellStyle name="GreyBackground 2" xfId="1706" xr:uid="{00000000-0005-0000-0000-0000A9060000}"/>
    <cellStyle name="Gut 2" xfId="1707" xr:uid="{00000000-0005-0000-0000-0000AA060000}"/>
    <cellStyle name="Gut 2 2" xfId="1708" xr:uid="{00000000-0005-0000-0000-0000AB060000}"/>
    <cellStyle name="Gut 2 3" xfId="1709" xr:uid="{00000000-0005-0000-0000-0000AC060000}"/>
    <cellStyle name="Gut 3" xfId="1710" xr:uid="{00000000-0005-0000-0000-0000AD060000}"/>
    <cellStyle name="Gut 3 2" xfId="1711" xr:uid="{00000000-0005-0000-0000-0000AE060000}"/>
    <cellStyle name="Hyperlink" xfId="3812" xr:uid="{5C76F227-6445-413A-8204-940262FC3C15}"/>
    <cellStyle name="Hyperlink 2" xfId="1712" xr:uid="{00000000-0005-0000-0000-0000AF060000}"/>
    <cellStyle name="Hyperlink 2 2" xfId="1713" xr:uid="{00000000-0005-0000-0000-0000B0060000}"/>
    <cellStyle name="Hyperlink 2 2 2" xfId="1714" xr:uid="{00000000-0005-0000-0000-0000B1060000}"/>
    <cellStyle name="Hyperlink 2 2 3" xfId="1715" xr:uid="{00000000-0005-0000-0000-0000B2060000}"/>
    <cellStyle name="Hyperlink 2 2 4" xfId="1716" xr:uid="{00000000-0005-0000-0000-0000B3060000}"/>
    <cellStyle name="Hyperlink 2 2 5" xfId="1717" xr:uid="{00000000-0005-0000-0000-0000B4060000}"/>
    <cellStyle name="Hyperlink 2 3" xfId="1718" xr:uid="{00000000-0005-0000-0000-0000B5060000}"/>
    <cellStyle name="Hyperlink 2 3 2" xfId="1719" xr:uid="{00000000-0005-0000-0000-0000B6060000}"/>
    <cellStyle name="Hyperlink 2 4" xfId="1720" xr:uid="{00000000-0005-0000-0000-0000B7060000}"/>
    <cellStyle name="Hyperlink 2 4 2" xfId="1721" xr:uid="{00000000-0005-0000-0000-0000B8060000}"/>
    <cellStyle name="Hyperlink 2 5" xfId="1722" xr:uid="{00000000-0005-0000-0000-0000B9060000}"/>
    <cellStyle name="Hyperlink 2 6" xfId="1723" xr:uid="{00000000-0005-0000-0000-0000BA060000}"/>
    <cellStyle name="Hyperlink 2 7" xfId="1724" xr:uid="{00000000-0005-0000-0000-0000BB060000}"/>
    <cellStyle name="Hyperlink 2 8" xfId="1725" xr:uid="{00000000-0005-0000-0000-0000BC060000}"/>
    <cellStyle name="Hyperlink 3" xfId="1726" xr:uid="{00000000-0005-0000-0000-0000BD060000}"/>
    <cellStyle name="Hyperlink 3 2" xfId="1727" xr:uid="{00000000-0005-0000-0000-0000BE060000}"/>
    <cellStyle name="Hyperlink 3 3" xfId="1728" xr:uid="{00000000-0005-0000-0000-0000BF060000}"/>
    <cellStyle name="Hyperlink 3 4" xfId="1729" xr:uid="{00000000-0005-0000-0000-0000C0060000}"/>
    <cellStyle name="Hyperlink 3 5" xfId="1730" xr:uid="{00000000-0005-0000-0000-0000C1060000}"/>
    <cellStyle name="Hyperlink 4" xfId="1731" xr:uid="{00000000-0005-0000-0000-0000C2060000}"/>
    <cellStyle name="Hyperlink 4 2" xfId="1732" xr:uid="{00000000-0005-0000-0000-0000C3060000}"/>
    <cellStyle name="Hyperlink 4 3" xfId="1733" xr:uid="{00000000-0005-0000-0000-0000C4060000}"/>
    <cellStyle name="Hyperlink 5" xfId="1734" xr:uid="{00000000-0005-0000-0000-0000C5060000}"/>
    <cellStyle name="Hyperlink 5 2" xfId="1735" xr:uid="{00000000-0005-0000-0000-0000C6060000}"/>
    <cellStyle name="Hyperlink 5 3" xfId="1736" xr:uid="{00000000-0005-0000-0000-0000C7060000}"/>
    <cellStyle name="Hyperlink 6" xfId="1737" xr:uid="{00000000-0005-0000-0000-0000C8060000}"/>
    <cellStyle name="Hyperlink 7" xfId="1738" xr:uid="{00000000-0005-0000-0000-0000C9060000}"/>
    <cellStyle name="Hyperlink 8" xfId="1739" xr:uid="{00000000-0005-0000-0000-0000CA060000}"/>
    <cellStyle name="Hyperlink 9" xfId="1740" xr:uid="{00000000-0005-0000-0000-0000CB060000}"/>
    <cellStyle name="Hyperlũnk" xfId="1741" xr:uid="{00000000-0005-0000-0000-0000CC060000}"/>
    <cellStyle name="ISC" xfId="1742" xr:uid="{00000000-0005-0000-0000-0000CD060000}"/>
    <cellStyle name="ISC 2" xfId="1743" xr:uid="{00000000-0005-0000-0000-0000CE060000}"/>
    <cellStyle name="ISC 2 2" xfId="1744" xr:uid="{00000000-0005-0000-0000-0000CF060000}"/>
    <cellStyle name="ISC 3" xfId="1745" xr:uid="{00000000-0005-0000-0000-0000D0060000}"/>
    <cellStyle name="isced" xfId="1746" xr:uid="{00000000-0005-0000-0000-0000D1060000}"/>
    <cellStyle name="Komma 10" xfId="1747" xr:uid="{00000000-0005-0000-0000-0000D2060000}"/>
    <cellStyle name="Komma 11" xfId="1748" xr:uid="{00000000-0005-0000-0000-0000D3060000}"/>
    <cellStyle name="Komma 12" xfId="1749" xr:uid="{00000000-0005-0000-0000-0000D4060000}"/>
    <cellStyle name="Komma 13" xfId="1750" xr:uid="{00000000-0005-0000-0000-0000D5060000}"/>
    <cellStyle name="Komma 14" xfId="3811" xr:uid="{00000000-0005-0000-0000-0000D6060000}"/>
    <cellStyle name="Komma 2" xfId="1751" xr:uid="{00000000-0005-0000-0000-0000D7060000}"/>
    <cellStyle name="Komma 2 2" xfId="1752" xr:uid="{00000000-0005-0000-0000-0000D8060000}"/>
    <cellStyle name="Komma 2 2 2" xfId="1753" xr:uid="{00000000-0005-0000-0000-0000D9060000}"/>
    <cellStyle name="Komma 2 2 2 2" xfId="1754" xr:uid="{00000000-0005-0000-0000-0000DA060000}"/>
    <cellStyle name="Komma 2 2 2 3" xfId="1755" xr:uid="{00000000-0005-0000-0000-0000DB060000}"/>
    <cellStyle name="Komma 2 3" xfId="1756" xr:uid="{00000000-0005-0000-0000-0000DC060000}"/>
    <cellStyle name="Komma 2 3 2" xfId="1757" xr:uid="{00000000-0005-0000-0000-0000DD060000}"/>
    <cellStyle name="Komma 2 4" xfId="1758" xr:uid="{00000000-0005-0000-0000-0000DE060000}"/>
    <cellStyle name="Komma 2 4 2" xfId="1759" xr:uid="{00000000-0005-0000-0000-0000DF060000}"/>
    <cellStyle name="Komma 2 5" xfId="1760" xr:uid="{00000000-0005-0000-0000-0000E0060000}"/>
    <cellStyle name="Komma 2 6" xfId="1761" xr:uid="{00000000-0005-0000-0000-0000E1060000}"/>
    <cellStyle name="Komma 2 7" xfId="1762" xr:uid="{00000000-0005-0000-0000-0000E2060000}"/>
    <cellStyle name="Komma 2 7 2" xfId="1763" xr:uid="{00000000-0005-0000-0000-0000E3060000}"/>
    <cellStyle name="Komma 2 7 3" xfId="1764" xr:uid="{00000000-0005-0000-0000-0000E4060000}"/>
    <cellStyle name="Komma 2 8" xfId="1765" xr:uid="{00000000-0005-0000-0000-0000E5060000}"/>
    <cellStyle name="Komma 3" xfId="1766" xr:uid="{00000000-0005-0000-0000-0000E6060000}"/>
    <cellStyle name="Komma 3 2" xfId="1767" xr:uid="{00000000-0005-0000-0000-0000E7060000}"/>
    <cellStyle name="Komma 3 3" xfId="1768" xr:uid="{00000000-0005-0000-0000-0000E8060000}"/>
    <cellStyle name="Komma 3 3 2" xfId="1769" xr:uid="{00000000-0005-0000-0000-0000E9060000}"/>
    <cellStyle name="Komma 3 3 3" xfId="1770" xr:uid="{00000000-0005-0000-0000-0000EA060000}"/>
    <cellStyle name="Komma 3 4" xfId="1771" xr:uid="{00000000-0005-0000-0000-0000EB060000}"/>
    <cellStyle name="Komma 3 5" xfId="1772" xr:uid="{00000000-0005-0000-0000-0000EC060000}"/>
    <cellStyle name="Komma 4" xfId="1773" xr:uid="{00000000-0005-0000-0000-0000ED060000}"/>
    <cellStyle name="Komma 4 2" xfId="1774" xr:uid="{00000000-0005-0000-0000-0000EE060000}"/>
    <cellStyle name="Komma 4 2 2" xfId="1775" xr:uid="{00000000-0005-0000-0000-0000EF060000}"/>
    <cellStyle name="Komma 4 2 3" xfId="1776" xr:uid="{00000000-0005-0000-0000-0000F0060000}"/>
    <cellStyle name="Komma 4 3" xfId="1777" xr:uid="{00000000-0005-0000-0000-0000F1060000}"/>
    <cellStyle name="Komma 4 3 2" xfId="1778" xr:uid="{00000000-0005-0000-0000-0000F2060000}"/>
    <cellStyle name="Komma 4 3 3" xfId="1779" xr:uid="{00000000-0005-0000-0000-0000F3060000}"/>
    <cellStyle name="Komma 4 4" xfId="1780" xr:uid="{00000000-0005-0000-0000-0000F4060000}"/>
    <cellStyle name="Komma 4 5" xfId="1781" xr:uid="{00000000-0005-0000-0000-0000F5060000}"/>
    <cellStyle name="Komma 5" xfId="1782" xr:uid="{00000000-0005-0000-0000-0000F6060000}"/>
    <cellStyle name="Komma 5 2" xfId="1783" xr:uid="{00000000-0005-0000-0000-0000F7060000}"/>
    <cellStyle name="Komma 5 2 2" xfId="1784" xr:uid="{00000000-0005-0000-0000-0000F8060000}"/>
    <cellStyle name="Komma 5 2 3" xfId="1785" xr:uid="{00000000-0005-0000-0000-0000F9060000}"/>
    <cellStyle name="Komma 5 3" xfId="1786" xr:uid="{00000000-0005-0000-0000-0000FA060000}"/>
    <cellStyle name="Komma 5 3 2" xfId="1787" xr:uid="{00000000-0005-0000-0000-0000FB060000}"/>
    <cellStyle name="Komma 5 3 3" xfId="1788" xr:uid="{00000000-0005-0000-0000-0000FC060000}"/>
    <cellStyle name="Komma 5 4" xfId="1789" xr:uid="{00000000-0005-0000-0000-0000FD060000}"/>
    <cellStyle name="Komma 5 5" xfId="1790" xr:uid="{00000000-0005-0000-0000-0000FE060000}"/>
    <cellStyle name="Komma 6" xfId="1791" xr:uid="{00000000-0005-0000-0000-0000FF060000}"/>
    <cellStyle name="Komma 6 2" xfId="1792" xr:uid="{00000000-0005-0000-0000-000000070000}"/>
    <cellStyle name="Komma 7" xfId="1793" xr:uid="{00000000-0005-0000-0000-000001070000}"/>
    <cellStyle name="Komma 7 2" xfId="1794" xr:uid="{00000000-0005-0000-0000-000002070000}"/>
    <cellStyle name="Komma 8" xfId="1795" xr:uid="{00000000-0005-0000-0000-000003070000}"/>
    <cellStyle name="Komma 8 2" xfId="1796" xr:uid="{00000000-0005-0000-0000-000004070000}"/>
    <cellStyle name="Komma 8 3" xfId="1797" xr:uid="{00000000-0005-0000-0000-000005070000}"/>
    <cellStyle name="Komma 9" xfId="1798" xr:uid="{00000000-0005-0000-0000-000006070000}"/>
    <cellStyle name="Komma 9 2" xfId="1799" xr:uid="{00000000-0005-0000-0000-000007070000}"/>
    <cellStyle name="Komma 9 3" xfId="1800" xr:uid="{00000000-0005-0000-0000-000008070000}"/>
    <cellStyle name="Komma 9 3 2" xfId="1801" xr:uid="{00000000-0005-0000-0000-000009070000}"/>
    <cellStyle name="Komma 9 4" xfId="1802" xr:uid="{00000000-0005-0000-0000-00000A070000}"/>
    <cellStyle name="Komma0" xfId="1803" xr:uid="{00000000-0005-0000-0000-00000B070000}"/>
    <cellStyle name="level1a" xfId="1804" xr:uid="{00000000-0005-0000-0000-00000C070000}"/>
    <cellStyle name="level1a 2" xfId="1805" xr:uid="{00000000-0005-0000-0000-00000D070000}"/>
    <cellStyle name="level1a 3" xfId="1806" xr:uid="{00000000-0005-0000-0000-00000E070000}"/>
    <cellStyle name="level1a 4" xfId="1807" xr:uid="{00000000-0005-0000-0000-00000F070000}"/>
    <cellStyle name="level1a 5" xfId="1808" xr:uid="{00000000-0005-0000-0000-000010070000}"/>
    <cellStyle name="level2" xfId="1809" xr:uid="{00000000-0005-0000-0000-000011070000}"/>
    <cellStyle name="level2a" xfId="1810" xr:uid="{00000000-0005-0000-0000-000012070000}"/>
    <cellStyle name="level3" xfId="1811" xr:uid="{00000000-0005-0000-0000-000013070000}"/>
    <cellStyle name="Neutral 2" xfId="1812" xr:uid="{00000000-0005-0000-0000-000014070000}"/>
    <cellStyle name="Neutral 2 2" xfId="1813" xr:uid="{00000000-0005-0000-0000-000015070000}"/>
    <cellStyle name="Neutral 2 2 2" xfId="1814" xr:uid="{00000000-0005-0000-0000-000016070000}"/>
    <cellStyle name="Neutral 3" xfId="1815" xr:uid="{00000000-0005-0000-0000-000017070000}"/>
    <cellStyle name="Neutral 3 2" xfId="1816" xr:uid="{00000000-0005-0000-0000-000018070000}"/>
    <cellStyle name="Neutral 3 3" xfId="1817" xr:uid="{00000000-0005-0000-0000-000019070000}"/>
    <cellStyle name="nf2" xfId="1818" xr:uid="{00000000-0005-0000-0000-00001A070000}"/>
    <cellStyle name="Normal 10" xfId="1819" xr:uid="{00000000-0005-0000-0000-00001B070000}"/>
    <cellStyle name="Normal 11" xfId="1820" xr:uid="{00000000-0005-0000-0000-00001C070000}"/>
    <cellStyle name="Normal 11 2" xfId="1821" xr:uid="{00000000-0005-0000-0000-00001D070000}"/>
    <cellStyle name="Normal 11 2 2" xfId="1822" xr:uid="{00000000-0005-0000-0000-00001E070000}"/>
    <cellStyle name="Normal 11 3" xfId="1823" xr:uid="{00000000-0005-0000-0000-00001F070000}"/>
    <cellStyle name="Normal 12" xfId="1824" xr:uid="{00000000-0005-0000-0000-000020070000}"/>
    <cellStyle name="Normal 12 2" xfId="1825" xr:uid="{00000000-0005-0000-0000-000021070000}"/>
    <cellStyle name="Normal 12 3" xfId="1826" xr:uid="{00000000-0005-0000-0000-000022070000}"/>
    <cellStyle name="Normal 2" xfId="1827" xr:uid="{00000000-0005-0000-0000-000023070000}"/>
    <cellStyle name="Normal 2 10" xfId="1828" xr:uid="{00000000-0005-0000-0000-000024070000}"/>
    <cellStyle name="Normal 2 11" xfId="1829" xr:uid="{00000000-0005-0000-0000-000025070000}"/>
    <cellStyle name="Normal 2 2" xfId="1830" xr:uid="{00000000-0005-0000-0000-000026070000}"/>
    <cellStyle name="Normal 2 2 2" xfId="1831" xr:uid="{00000000-0005-0000-0000-000027070000}"/>
    <cellStyle name="Normal 2 2 2 2" xfId="1832" xr:uid="{00000000-0005-0000-0000-000028070000}"/>
    <cellStyle name="Normal 2 2 3" xfId="1833" xr:uid="{00000000-0005-0000-0000-000029070000}"/>
    <cellStyle name="Normal 2 2 4" xfId="1834" xr:uid="{00000000-0005-0000-0000-00002A070000}"/>
    <cellStyle name="Normal 2 2 5" xfId="1835" xr:uid="{00000000-0005-0000-0000-00002B070000}"/>
    <cellStyle name="Normal 2 3" xfId="1836" xr:uid="{00000000-0005-0000-0000-00002C070000}"/>
    <cellStyle name="Normal 2 4" xfId="1837" xr:uid="{00000000-0005-0000-0000-00002D070000}"/>
    <cellStyle name="Normal 2 5" xfId="1838" xr:uid="{00000000-0005-0000-0000-00002E070000}"/>
    <cellStyle name="Normal 2 5 2" xfId="1839" xr:uid="{00000000-0005-0000-0000-00002F070000}"/>
    <cellStyle name="Normal 2 6" xfId="1840" xr:uid="{00000000-0005-0000-0000-000030070000}"/>
    <cellStyle name="Normal 2 6 2" xfId="1841" xr:uid="{00000000-0005-0000-0000-000031070000}"/>
    <cellStyle name="Normal 2 7" xfId="1842" xr:uid="{00000000-0005-0000-0000-000032070000}"/>
    <cellStyle name="Normal 2 7 2" xfId="1843" xr:uid="{00000000-0005-0000-0000-000033070000}"/>
    <cellStyle name="Normal 2 8" xfId="1844" xr:uid="{00000000-0005-0000-0000-000034070000}"/>
    <cellStyle name="Normal 2 9" xfId="1845" xr:uid="{00000000-0005-0000-0000-000035070000}"/>
    <cellStyle name="Normal 3" xfId="1846" xr:uid="{00000000-0005-0000-0000-000036070000}"/>
    <cellStyle name="Normal 3 2" xfId="1847" xr:uid="{00000000-0005-0000-0000-000037070000}"/>
    <cellStyle name="Normal 3 2 2" xfId="1848" xr:uid="{00000000-0005-0000-0000-000038070000}"/>
    <cellStyle name="Normal 3 3" xfId="1849" xr:uid="{00000000-0005-0000-0000-000039070000}"/>
    <cellStyle name="Normal 3 4" xfId="1850" xr:uid="{00000000-0005-0000-0000-00003A070000}"/>
    <cellStyle name="Normal 3 5" xfId="1851" xr:uid="{00000000-0005-0000-0000-00003B070000}"/>
    <cellStyle name="Normal 3 6" xfId="1852" xr:uid="{00000000-0005-0000-0000-00003C070000}"/>
    <cellStyle name="Normal 4" xfId="1853" xr:uid="{00000000-0005-0000-0000-00003D070000}"/>
    <cellStyle name="Normal 4 2" xfId="1854" xr:uid="{00000000-0005-0000-0000-00003E070000}"/>
    <cellStyle name="Normal 4 2 2" xfId="1855" xr:uid="{00000000-0005-0000-0000-00003F070000}"/>
    <cellStyle name="Normal 4 2 2 2" xfId="1856" xr:uid="{00000000-0005-0000-0000-000040070000}"/>
    <cellStyle name="Normal 4 2 3" xfId="1857" xr:uid="{00000000-0005-0000-0000-000041070000}"/>
    <cellStyle name="Normal 4 2 4" xfId="1858" xr:uid="{00000000-0005-0000-0000-000042070000}"/>
    <cellStyle name="Normal 4 2 5" xfId="1859" xr:uid="{00000000-0005-0000-0000-000043070000}"/>
    <cellStyle name="Normal 4 3" xfId="1860" xr:uid="{00000000-0005-0000-0000-000044070000}"/>
    <cellStyle name="Normal 4 4" xfId="1861" xr:uid="{00000000-0005-0000-0000-000045070000}"/>
    <cellStyle name="Normal 5" xfId="1862" xr:uid="{00000000-0005-0000-0000-000046070000}"/>
    <cellStyle name="Normal 5 2" xfId="1863" xr:uid="{00000000-0005-0000-0000-000047070000}"/>
    <cellStyle name="Normal 5 3" xfId="1864" xr:uid="{00000000-0005-0000-0000-000048070000}"/>
    <cellStyle name="Normal 6" xfId="1865" xr:uid="{00000000-0005-0000-0000-000049070000}"/>
    <cellStyle name="Normal 6 2" xfId="1866" xr:uid="{00000000-0005-0000-0000-00004A070000}"/>
    <cellStyle name="Normal 6 2 2" xfId="1867" xr:uid="{00000000-0005-0000-0000-00004B070000}"/>
    <cellStyle name="Normal 6 3" xfId="1868" xr:uid="{00000000-0005-0000-0000-00004C070000}"/>
    <cellStyle name="Normal 6 4" xfId="1869" xr:uid="{00000000-0005-0000-0000-00004D070000}"/>
    <cellStyle name="Normal 6 5" xfId="1870" xr:uid="{00000000-0005-0000-0000-00004E070000}"/>
    <cellStyle name="Normal 7" xfId="1871" xr:uid="{00000000-0005-0000-0000-00004F070000}"/>
    <cellStyle name="Normal 7 2" xfId="1872" xr:uid="{00000000-0005-0000-0000-000050070000}"/>
    <cellStyle name="Normal 8" xfId="1873" xr:uid="{00000000-0005-0000-0000-000051070000}"/>
    <cellStyle name="Normal 8 2" xfId="1874" xr:uid="{00000000-0005-0000-0000-000052070000}"/>
    <cellStyle name="Normal 8 3" xfId="1875" xr:uid="{00000000-0005-0000-0000-000053070000}"/>
    <cellStyle name="Normal 9" xfId="1876" xr:uid="{00000000-0005-0000-0000-000054070000}"/>
    <cellStyle name="Normal 9 2" xfId="1877" xr:uid="{00000000-0005-0000-0000-000055070000}"/>
    <cellStyle name="Normal 9 3" xfId="1878" xr:uid="{00000000-0005-0000-0000-000056070000}"/>
    <cellStyle name="Normal 9 4" xfId="1879" xr:uid="{00000000-0005-0000-0000-000057070000}"/>
    <cellStyle name="Normal_040831_KapaBedarf-AA_Hochfahrlogik_A2LL_KT" xfId="1880" xr:uid="{00000000-0005-0000-0000-000058070000}"/>
    <cellStyle name="Notiz 2" xfId="1881" xr:uid="{00000000-0005-0000-0000-000059070000}"/>
    <cellStyle name="Notiz 2 10" xfId="1882" xr:uid="{00000000-0005-0000-0000-00005A070000}"/>
    <cellStyle name="Notiz 2 11" xfId="1883" xr:uid="{00000000-0005-0000-0000-00005B070000}"/>
    <cellStyle name="Notiz 2 12" xfId="1884" xr:uid="{00000000-0005-0000-0000-00005C070000}"/>
    <cellStyle name="Notiz 2 13" xfId="1885" xr:uid="{00000000-0005-0000-0000-00005D070000}"/>
    <cellStyle name="Notiz 2 2" xfId="1886" xr:uid="{00000000-0005-0000-0000-00005E070000}"/>
    <cellStyle name="Notiz 2 2 2" xfId="1887" xr:uid="{00000000-0005-0000-0000-00005F070000}"/>
    <cellStyle name="Notiz 2 2 2 2" xfId="1888" xr:uid="{00000000-0005-0000-0000-000060070000}"/>
    <cellStyle name="Notiz 2 2 2 3" xfId="1889" xr:uid="{00000000-0005-0000-0000-000061070000}"/>
    <cellStyle name="Notiz 2 2 2 4" xfId="1890" xr:uid="{00000000-0005-0000-0000-000062070000}"/>
    <cellStyle name="Notiz 2 2 2 5" xfId="1891" xr:uid="{00000000-0005-0000-0000-000063070000}"/>
    <cellStyle name="Notiz 2 2 3" xfId="1892" xr:uid="{00000000-0005-0000-0000-000064070000}"/>
    <cellStyle name="Notiz 2 2 4" xfId="1893" xr:uid="{00000000-0005-0000-0000-000065070000}"/>
    <cellStyle name="Notiz 2 2 5" xfId="1894" xr:uid="{00000000-0005-0000-0000-000066070000}"/>
    <cellStyle name="Notiz 2 2 6" xfId="1895" xr:uid="{00000000-0005-0000-0000-000067070000}"/>
    <cellStyle name="Notiz 2 2 7" xfId="1896" xr:uid="{00000000-0005-0000-0000-000068070000}"/>
    <cellStyle name="Notiz 2 2 8" xfId="1897" xr:uid="{00000000-0005-0000-0000-000069070000}"/>
    <cellStyle name="Notiz 2 2 9" xfId="1898" xr:uid="{00000000-0005-0000-0000-00006A070000}"/>
    <cellStyle name="Notiz 2 3" xfId="1899" xr:uid="{00000000-0005-0000-0000-00006B070000}"/>
    <cellStyle name="Notiz 2 3 2" xfId="1900" xr:uid="{00000000-0005-0000-0000-00006C070000}"/>
    <cellStyle name="Notiz 2 3 2 2" xfId="1901" xr:uid="{00000000-0005-0000-0000-00006D070000}"/>
    <cellStyle name="Notiz 2 3 2 3" xfId="1902" xr:uid="{00000000-0005-0000-0000-00006E070000}"/>
    <cellStyle name="Notiz 2 3 2 4" xfId="1903" xr:uid="{00000000-0005-0000-0000-00006F070000}"/>
    <cellStyle name="Notiz 2 3 2 5" xfId="1904" xr:uid="{00000000-0005-0000-0000-000070070000}"/>
    <cellStyle name="Notiz 2 3 3" xfId="1905" xr:uid="{00000000-0005-0000-0000-000071070000}"/>
    <cellStyle name="Notiz 2 3 4" xfId="1906" xr:uid="{00000000-0005-0000-0000-000072070000}"/>
    <cellStyle name="Notiz 2 3 5" xfId="1907" xr:uid="{00000000-0005-0000-0000-000073070000}"/>
    <cellStyle name="Notiz 2 3 6" xfId="1908" xr:uid="{00000000-0005-0000-0000-000074070000}"/>
    <cellStyle name="Notiz 2 4" xfId="1909" xr:uid="{00000000-0005-0000-0000-000075070000}"/>
    <cellStyle name="Notiz 2 4 2" xfId="1910" xr:uid="{00000000-0005-0000-0000-000076070000}"/>
    <cellStyle name="Notiz 2 4 2 2" xfId="1911" xr:uid="{00000000-0005-0000-0000-000077070000}"/>
    <cellStyle name="Notiz 2 4 2 3" xfId="1912" xr:uid="{00000000-0005-0000-0000-000078070000}"/>
    <cellStyle name="Notiz 2 4 2 4" xfId="1913" xr:uid="{00000000-0005-0000-0000-000079070000}"/>
    <cellStyle name="Notiz 2 4 2 5" xfId="1914" xr:uid="{00000000-0005-0000-0000-00007A070000}"/>
    <cellStyle name="Notiz 2 4 3" xfId="1915" xr:uid="{00000000-0005-0000-0000-00007B070000}"/>
    <cellStyle name="Notiz 2 4 4" xfId="1916" xr:uid="{00000000-0005-0000-0000-00007C070000}"/>
    <cellStyle name="Notiz 2 4 5" xfId="1917" xr:uid="{00000000-0005-0000-0000-00007D070000}"/>
    <cellStyle name="Notiz 2 4 6" xfId="1918" xr:uid="{00000000-0005-0000-0000-00007E070000}"/>
    <cellStyle name="Notiz 2 5" xfId="1919" xr:uid="{00000000-0005-0000-0000-00007F070000}"/>
    <cellStyle name="Notiz 2 5 2" xfId="1920" xr:uid="{00000000-0005-0000-0000-000080070000}"/>
    <cellStyle name="Notiz 2 5 2 2" xfId="1921" xr:uid="{00000000-0005-0000-0000-000081070000}"/>
    <cellStyle name="Notiz 2 5 2 3" xfId="1922" xr:uid="{00000000-0005-0000-0000-000082070000}"/>
    <cellStyle name="Notiz 2 5 2 4" xfId="1923" xr:uid="{00000000-0005-0000-0000-000083070000}"/>
    <cellStyle name="Notiz 2 5 2 5" xfId="1924" xr:uid="{00000000-0005-0000-0000-000084070000}"/>
    <cellStyle name="Notiz 2 5 3" xfId="1925" xr:uid="{00000000-0005-0000-0000-000085070000}"/>
    <cellStyle name="Notiz 2 5 4" xfId="1926" xr:uid="{00000000-0005-0000-0000-000086070000}"/>
    <cellStyle name="Notiz 2 5 5" xfId="1927" xr:uid="{00000000-0005-0000-0000-000087070000}"/>
    <cellStyle name="Notiz 2 5 6" xfId="1928" xr:uid="{00000000-0005-0000-0000-000088070000}"/>
    <cellStyle name="Notiz 2 6" xfId="1929" xr:uid="{00000000-0005-0000-0000-000089070000}"/>
    <cellStyle name="Notiz 2 6 2" xfId="1930" xr:uid="{00000000-0005-0000-0000-00008A070000}"/>
    <cellStyle name="Notiz 2 6 2 2" xfId="1931" xr:uid="{00000000-0005-0000-0000-00008B070000}"/>
    <cellStyle name="Notiz 2 6 2 3" xfId="1932" xr:uid="{00000000-0005-0000-0000-00008C070000}"/>
    <cellStyle name="Notiz 2 6 2 4" xfId="1933" xr:uid="{00000000-0005-0000-0000-00008D070000}"/>
    <cellStyle name="Notiz 2 6 2 5" xfId="1934" xr:uid="{00000000-0005-0000-0000-00008E070000}"/>
    <cellStyle name="Notiz 2 6 3" xfId="1935" xr:uid="{00000000-0005-0000-0000-00008F070000}"/>
    <cellStyle name="Notiz 2 6 4" xfId="1936" xr:uid="{00000000-0005-0000-0000-000090070000}"/>
    <cellStyle name="Notiz 2 6 5" xfId="1937" xr:uid="{00000000-0005-0000-0000-000091070000}"/>
    <cellStyle name="Notiz 2 6 6" xfId="1938" xr:uid="{00000000-0005-0000-0000-000092070000}"/>
    <cellStyle name="Notiz 2 7" xfId="1939" xr:uid="{00000000-0005-0000-0000-000093070000}"/>
    <cellStyle name="Notiz 2 7 2" xfId="1940" xr:uid="{00000000-0005-0000-0000-000094070000}"/>
    <cellStyle name="Notiz 2 7 2 2" xfId="1941" xr:uid="{00000000-0005-0000-0000-000095070000}"/>
    <cellStyle name="Notiz 2 7 2 3" xfId="1942" xr:uid="{00000000-0005-0000-0000-000096070000}"/>
    <cellStyle name="Notiz 2 7 2 4" xfId="1943" xr:uid="{00000000-0005-0000-0000-000097070000}"/>
    <cellStyle name="Notiz 2 7 2 5" xfId="1944" xr:uid="{00000000-0005-0000-0000-000098070000}"/>
    <cellStyle name="Notiz 2 7 3" xfId="1945" xr:uid="{00000000-0005-0000-0000-000099070000}"/>
    <cellStyle name="Notiz 2 7 4" xfId="1946" xr:uid="{00000000-0005-0000-0000-00009A070000}"/>
    <cellStyle name="Notiz 2 7 5" xfId="1947" xr:uid="{00000000-0005-0000-0000-00009B070000}"/>
    <cellStyle name="Notiz 2 7 6" xfId="1948" xr:uid="{00000000-0005-0000-0000-00009C070000}"/>
    <cellStyle name="Notiz 2 8" xfId="1949" xr:uid="{00000000-0005-0000-0000-00009D070000}"/>
    <cellStyle name="Notiz 2 8 2" xfId="1950" xr:uid="{00000000-0005-0000-0000-00009E070000}"/>
    <cellStyle name="Notiz 2 8 3" xfId="1951" xr:uid="{00000000-0005-0000-0000-00009F070000}"/>
    <cellStyle name="Notiz 2 8 4" xfId="1952" xr:uid="{00000000-0005-0000-0000-0000A0070000}"/>
    <cellStyle name="Notiz 2 8 5" xfId="1953" xr:uid="{00000000-0005-0000-0000-0000A1070000}"/>
    <cellStyle name="Notiz 2 9" xfId="1954" xr:uid="{00000000-0005-0000-0000-0000A2070000}"/>
    <cellStyle name="Notiz 3" xfId="1955" xr:uid="{00000000-0005-0000-0000-0000A3070000}"/>
    <cellStyle name="Notiz 3 10" xfId="1956" xr:uid="{00000000-0005-0000-0000-0000A4070000}"/>
    <cellStyle name="Notiz 3 2" xfId="1957" xr:uid="{00000000-0005-0000-0000-0000A5070000}"/>
    <cellStyle name="Notiz 3 2 2" xfId="1958" xr:uid="{00000000-0005-0000-0000-0000A6070000}"/>
    <cellStyle name="Notiz 3 2 2 2" xfId="1959" xr:uid="{00000000-0005-0000-0000-0000A7070000}"/>
    <cellStyle name="Notiz 3 2 2 3" xfId="1960" xr:uid="{00000000-0005-0000-0000-0000A8070000}"/>
    <cellStyle name="Notiz 3 2 2 4" xfId="1961" xr:uid="{00000000-0005-0000-0000-0000A9070000}"/>
    <cellStyle name="Notiz 3 2 2 5" xfId="1962" xr:uid="{00000000-0005-0000-0000-0000AA070000}"/>
    <cellStyle name="Notiz 3 2 3" xfId="1963" xr:uid="{00000000-0005-0000-0000-0000AB070000}"/>
    <cellStyle name="Notiz 3 2 4" xfId="1964" xr:uid="{00000000-0005-0000-0000-0000AC070000}"/>
    <cellStyle name="Notiz 3 2 5" xfId="1965" xr:uid="{00000000-0005-0000-0000-0000AD070000}"/>
    <cellStyle name="Notiz 3 2 6" xfId="1966" xr:uid="{00000000-0005-0000-0000-0000AE070000}"/>
    <cellStyle name="Notiz 3 2 7" xfId="1967" xr:uid="{00000000-0005-0000-0000-0000AF070000}"/>
    <cellStyle name="Notiz 3 2 8" xfId="1968" xr:uid="{00000000-0005-0000-0000-0000B0070000}"/>
    <cellStyle name="Notiz 3 3" xfId="1969" xr:uid="{00000000-0005-0000-0000-0000B1070000}"/>
    <cellStyle name="Notiz 3 3 2" xfId="1970" xr:uid="{00000000-0005-0000-0000-0000B2070000}"/>
    <cellStyle name="Notiz 3 3 3" xfId="1971" xr:uid="{00000000-0005-0000-0000-0000B3070000}"/>
    <cellStyle name="Notiz 3 3 4" xfId="1972" xr:uid="{00000000-0005-0000-0000-0000B4070000}"/>
    <cellStyle name="Notiz 3 3 5" xfId="1973" xr:uid="{00000000-0005-0000-0000-0000B5070000}"/>
    <cellStyle name="Notiz 3 4" xfId="1974" xr:uid="{00000000-0005-0000-0000-0000B6070000}"/>
    <cellStyle name="Notiz 3 5" xfId="1975" xr:uid="{00000000-0005-0000-0000-0000B7070000}"/>
    <cellStyle name="Notiz 3 6" xfId="1976" xr:uid="{00000000-0005-0000-0000-0000B8070000}"/>
    <cellStyle name="Notiz 3 7" xfId="1977" xr:uid="{00000000-0005-0000-0000-0000B9070000}"/>
    <cellStyle name="Notiz 3 8" xfId="1978" xr:uid="{00000000-0005-0000-0000-0000BA070000}"/>
    <cellStyle name="Notiz 3 9" xfId="1979" xr:uid="{00000000-0005-0000-0000-0000BB070000}"/>
    <cellStyle name="Notiz 4" xfId="1980" xr:uid="{00000000-0005-0000-0000-0000BC070000}"/>
    <cellStyle name="Notiz 4 2" xfId="1981" xr:uid="{00000000-0005-0000-0000-0000BD070000}"/>
    <cellStyle name="Notiz 4 3" xfId="1982" xr:uid="{00000000-0005-0000-0000-0000BE070000}"/>
    <cellStyle name="Notiz 4 4" xfId="1983" xr:uid="{00000000-0005-0000-0000-0000BF070000}"/>
    <cellStyle name="Notiz 4 5" xfId="1984" xr:uid="{00000000-0005-0000-0000-0000C0070000}"/>
    <cellStyle name="Notiz 4 6" xfId="1985" xr:uid="{00000000-0005-0000-0000-0000C1070000}"/>
    <cellStyle name="Notiz 4 7" xfId="1986" xr:uid="{00000000-0005-0000-0000-0000C2070000}"/>
    <cellStyle name="Notiz 4 8" xfId="1987" xr:uid="{00000000-0005-0000-0000-0000C3070000}"/>
    <cellStyle name="Notiz 5" xfId="1988" xr:uid="{00000000-0005-0000-0000-0000C4070000}"/>
    <cellStyle name="Notiz 5 2" xfId="1989" xr:uid="{00000000-0005-0000-0000-0000C5070000}"/>
    <cellStyle name="Notiz 5 3" xfId="1990" xr:uid="{00000000-0005-0000-0000-0000C6070000}"/>
    <cellStyle name="Notiz 6" xfId="1991" xr:uid="{00000000-0005-0000-0000-0000C7070000}"/>
    <cellStyle name="Notiz 6 2" xfId="1992" xr:uid="{00000000-0005-0000-0000-0000C8070000}"/>
    <cellStyle name="Notiz 7" xfId="1993" xr:uid="{00000000-0005-0000-0000-0000C9070000}"/>
    <cellStyle name="Notiz 8" xfId="1994" xr:uid="{00000000-0005-0000-0000-0000CA070000}"/>
    <cellStyle name="Notiz 9" xfId="1995" xr:uid="{00000000-0005-0000-0000-0000CB070000}"/>
    <cellStyle name="Percent 10" xfId="1996" xr:uid="{00000000-0005-0000-0000-0000CC070000}"/>
    <cellStyle name="Percent 10 2" xfId="1997" xr:uid="{00000000-0005-0000-0000-0000CD070000}"/>
    <cellStyle name="Percent 10 2 2" xfId="1998" xr:uid="{00000000-0005-0000-0000-0000CE070000}"/>
    <cellStyle name="Percent 10 2 3" xfId="1999" xr:uid="{00000000-0005-0000-0000-0000CF070000}"/>
    <cellStyle name="Percent 10 3" xfId="2000" xr:uid="{00000000-0005-0000-0000-0000D0070000}"/>
    <cellStyle name="Percent 10 4" xfId="2001" xr:uid="{00000000-0005-0000-0000-0000D1070000}"/>
    <cellStyle name="Percent 2" xfId="2002" xr:uid="{00000000-0005-0000-0000-0000D2070000}"/>
    <cellStyle name="Percent 2 2" xfId="2003" xr:uid="{00000000-0005-0000-0000-0000D3070000}"/>
    <cellStyle name="Percent 2 3" xfId="2004" xr:uid="{00000000-0005-0000-0000-0000D4070000}"/>
    <cellStyle name="Percent 2 4" xfId="2005" xr:uid="{00000000-0005-0000-0000-0000D5070000}"/>
    <cellStyle name="Percent 2 5" xfId="2006" xr:uid="{00000000-0005-0000-0000-0000D6070000}"/>
    <cellStyle name="Percent 2 5 2" xfId="2007" xr:uid="{00000000-0005-0000-0000-0000D7070000}"/>
    <cellStyle name="Percent 2 5 2 2" xfId="2008" xr:uid="{00000000-0005-0000-0000-0000D8070000}"/>
    <cellStyle name="Percent 2 5 2 2 2" xfId="2009" xr:uid="{00000000-0005-0000-0000-0000D9070000}"/>
    <cellStyle name="Percent 2 5 2 2 3" xfId="2010" xr:uid="{00000000-0005-0000-0000-0000DA070000}"/>
    <cellStyle name="Percent 2 5 2 3" xfId="2011" xr:uid="{00000000-0005-0000-0000-0000DB070000}"/>
    <cellStyle name="Percent 2 5 2 4" xfId="2012" xr:uid="{00000000-0005-0000-0000-0000DC070000}"/>
    <cellStyle name="Percent 2 5 3" xfId="2013" xr:uid="{00000000-0005-0000-0000-0000DD070000}"/>
    <cellStyle name="Percent 2 5 3 2" xfId="2014" xr:uid="{00000000-0005-0000-0000-0000DE070000}"/>
    <cellStyle name="Percent 2 5 3 3" xfId="2015" xr:uid="{00000000-0005-0000-0000-0000DF070000}"/>
    <cellStyle name="Percent 2 5 4" xfId="2016" xr:uid="{00000000-0005-0000-0000-0000E0070000}"/>
    <cellStyle name="Percent 2 5 5" xfId="2017" xr:uid="{00000000-0005-0000-0000-0000E1070000}"/>
    <cellStyle name="Percent 2 6" xfId="2018" xr:uid="{00000000-0005-0000-0000-0000E2070000}"/>
    <cellStyle name="Percent 3" xfId="2019" xr:uid="{00000000-0005-0000-0000-0000E3070000}"/>
    <cellStyle name="Percent 3 2" xfId="2020" xr:uid="{00000000-0005-0000-0000-0000E4070000}"/>
    <cellStyle name="Percent 3 3" xfId="2021" xr:uid="{00000000-0005-0000-0000-0000E5070000}"/>
    <cellStyle name="Percent 4" xfId="2022" xr:uid="{00000000-0005-0000-0000-0000E6070000}"/>
    <cellStyle name="Percent 5" xfId="2023" xr:uid="{00000000-0005-0000-0000-0000E7070000}"/>
    <cellStyle name="Percent 5 2" xfId="2024" xr:uid="{00000000-0005-0000-0000-0000E8070000}"/>
    <cellStyle name="Percent 5 2 2" xfId="2025" xr:uid="{00000000-0005-0000-0000-0000E9070000}"/>
    <cellStyle name="Percent 5 2 2 2" xfId="2026" xr:uid="{00000000-0005-0000-0000-0000EA070000}"/>
    <cellStyle name="Percent 5 2 2 2 2" xfId="2027" xr:uid="{00000000-0005-0000-0000-0000EB070000}"/>
    <cellStyle name="Percent 5 2 2 2 3" xfId="2028" xr:uid="{00000000-0005-0000-0000-0000EC070000}"/>
    <cellStyle name="Percent 5 2 2 3" xfId="2029" xr:uid="{00000000-0005-0000-0000-0000ED070000}"/>
    <cellStyle name="Percent 5 2 2 4" xfId="2030" xr:uid="{00000000-0005-0000-0000-0000EE070000}"/>
    <cellStyle name="Percent 5 2 3" xfId="2031" xr:uid="{00000000-0005-0000-0000-0000EF070000}"/>
    <cellStyle name="Percent 5 2 3 2" xfId="2032" xr:uid="{00000000-0005-0000-0000-0000F0070000}"/>
    <cellStyle name="Percent 5 2 3 3" xfId="2033" xr:uid="{00000000-0005-0000-0000-0000F1070000}"/>
    <cellStyle name="Percent 5 2 4" xfId="2034" xr:uid="{00000000-0005-0000-0000-0000F2070000}"/>
    <cellStyle name="Percent 5 2 4 2" xfId="2035" xr:uid="{00000000-0005-0000-0000-0000F3070000}"/>
    <cellStyle name="Percent 5 2 4 3" xfId="2036" xr:uid="{00000000-0005-0000-0000-0000F4070000}"/>
    <cellStyle name="Percent 5 2 5" xfId="2037" xr:uid="{00000000-0005-0000-0000-0000F5070000}"/>
    <cellStyle name="Percent 5 2 5 2" xfId="2038" xr:uid="{00000000-0005-0000-0000-0000F6070000}"/>
    <cellStyle name="Percent 5 2 5 3" xfId="2039" xr:uid="{00000000-0005-0000-0000-0000F7070000}"/>
    <cellStyle name="Percent 5 2 6" xfId="2040" xr:uid="{00000000-0005-0000-0000-0000F8070000}"/>
    <cellStyle name="Percent 5 2 7" xfId="2041" xr:uid="{00000000-0005-0000-0000-0000F9070000}"/>
    <cellStyle name="Percent 5 3" xfId="2042" xr:uid="{00000000-0005-0000-0000-0000FA070000}"/>
    <cellStyle name="Percent 5 3 2" xfId="2043" xr:uid="{00000000-0005-0000-0000-0000FB070000}"/>
    <cellStyle name="Percent 5 3 3" xfId="2044" xr:uid="{00000000-0005-0000-0000-0000FC070000}"/>
    <cellStyle name="Percent 5 4" xfId="2045" xr:uid="{00000000-0005-0000-0000-0000FD070000}"/>
    <cellStyle name="Percent 5 5" xfId="2046" xr:uid="{00000000-0005-0000-0000-0000FE070000}"/>
    <cellStyle name="Percent 6" xfId="2047" xr:uid="{00000000-0005-0000-0000-0000FF070000}"/>
    <cellStyle name="Percent 6 2" xfId="2048" xr:uid="{00000000-0005-0000-0000-000000080000}"/>
    <cellStyle name="Percent 6 3" xfId="2049" xr:uid="{00000000-0005-0000-0000-000001080000}"/>
    <cellStyle name="Percent 7" xfId="2050" xr:uid="{00000000-0005-0000-0000-000002080000}"/>
    <cellStyle name="Percent 7 2" xfId="2051" xr:uid="{00000000-0005-0000-0000-000003080000}"/>
    <cellStyle name="Percent 7 3" xfId="2052" xr:uid="{00000000-0005-0000-0000-000004080000}"/>
    <cellStyle name="Percent 8" xfId="2053" xr:uid="{00000000-0005-0000-0000-000005080000}"/>
    <cellStyle name="Percent 8 2" xfId="2054" xr:uid="{00000000-0005-0000-0000-000006080000}"/>
    <cellStyle name="Percent 8 3" xfId="2055" xr:uid="{00000000-0005-0000-0000-000007080000}"/>
    <cellStyle name="Percent 9" xfId="2056" xr:uid="{00000000-0005-0000-0000-000008080000}"/>
    <cellStyle name="Percent_1 SubOverv.USd" xfId="2057" xr:uid="{00000000-0005-0000-0000-000009080000}"/>
    <cellStyle name="Prozent 2" xfId="2058" xr:uid="{00000000-0005-0000-0000-00000A080000}"/>
    <cellStyle name="Prozent 2 2" xfId="2059" xr:uid="{00000000-0005-0000-0000-00000B080000}"/>
    <cellStyle name="Prozent 2 2 2" xfId="2060" xr:uid="{00000000-0005-0000-0000-00000C080000}"/>
    <cellStyle name="Prozent 2 2 2 2" xfId="2061" xr:uid="{00000000-0005-0000-0000-00000D080000}"/>
    <cellStyle name="Prozent 2 2 3" xfId="2062" xr:uid="{00000000-0005-0000-0000-00000E080000}"/>
    <cellStyle name="Prozent 2 2 4" xfId="2063" xr:uid="{00000000-0005-0000-0000-00000F080000}"/>
    <cellStyle name="Prozent 2 3" xfId="2064" xr:uid="{00000000-0005-0000-0000-000010080000}"/>
    <cellStyle name="Prozent 2 3 2" xfId="2065" xr:uid="{00000000-0005-0000-0000-000011080000}"/>
    <cellStyle name="Prozent 2 3 2 2" xfId="2066" xr:uid="{00000000-0005-0000-0000-000012080000}"/>
    <cellStyle name="Prozent 2 3 3" xfId="2067" xr:uid="{00000000-0005-0000-0000-000013080000}"/>
    <cellStyle name="Prozent 2 3 4" xfId="2068" xr:uid="{00000000-0005-0000-0000-000014080000}"/>
    <cellStyle name="Prozent 2 3 4 2" xfId="2069" xr:uid="{00000000-0005-0000-0000-000015080000}"/>
    <cellStyle name="Prozent 2 3 4 3" xfId="2070" xr:uid="{00000000-0005-0000-0000-000016080000}"/>
    <cellStyle name="Prozent 2 4" xfId="2071" xr:uid="{00000000-0005-0000-0000-000017080000}"/>
    <cellStyle name="Prozent 2 4 2" xfId="2072" xr:uid="{00000000-0005-0000-0000-000018080000}"/>
    <cellStyle name="Prozent 2 5" xfId="2073" xr:uid="{00000000-0005-0000-0000-000019080000}"/>
    <cellStyle name="Prozent 3" xfId="2074" xr:uid="{00000000-0005-0000-0000-00001A080000}"/>
    <cellStyle name="Prozent 3 2" xfId="2075" xr:uid="{00000000-0005-0000-0000-00001B080000}"/>
    <cellStyle name="Prozent 3 2 2" xfId="2076" xr:uid="{00000000-0005-0000-0000-00001C080000}"/>
    <cellStyle name="Prozent 3 2 2 2" xfId="2077" xr:uid="{00000000-0005-0000-0000-00001D080000}"/>
    <cellStyle name="Prozent 3 2 3" xfId="2078" xr:uid="{00000000-0005-0000-0000-00001E080000}"/>
    <cellStyle name="Prozent 3 2 3 2" xfId="2079" xr:uid="{00000000-0005-0000-0000-00001F080000}"/>
    <cellStyle name="Prozent 3 2 4" xfId="2080" xr:uid="{00000000-0005-0000-0000-000020080000}"/>
    <cellStyle name="Prozent 3 2 5" xfId="2081" xr:uid="{00000000-0005-0000-0000-000021080000}"/>
    <cellStyle name="Prozent 3 3" xfId="2082" xr:uid="{00000000-0005-0000-0000-000022080000}"/>
    <cellStyle name="Prozent 3 3 2" xfId="2083" xr:uid="{00000000-0005-0000-0000-000023080000}"/>
    <cellStyle name="Prozent 3 4" xfId="2084" xr:uid="{00000000-0005-0000-0000-000024080000}"/>
    <cellStyle name="Prozent 3 5" xfId="2085" xr:uid="{00000000-0005-0000-0000-000025080000}"/>
    <cellStyle name="Prozent 4" xfId="2086" xr:uid="{00000000-0005-0000-0000-000026080000}"/>
    <cellStyle name="Prozent 4 2" xfId="2087" xr:uid="{00000000-0005-0000-0000-000027080000}"/>
    <cellStyle name="Prozent 4 2 2" xfId="2088" xr:uid="{00000000-0005-0000-0000-000028080000}"/>
    <cellStyle name="Prozent 4 2 2 2" xfId="2089" xr:uid="{00000000-0005-0000-0000-000029080000}"/>
    <cellStyle name="Prozent 4 2 3" xfId="2090" xr:uid="{00000000-0005-0000-0000-00002A080000}"/>
    <cellStyle name="Prozent 4 2 4" xfId="2091" xr:uid="{00000000-0005-0000-0000-00002B080000}"/>
    <cellStyle name="Prozent 4 3" xfId="2092" xr:uid="{00000000-0005-0000-0000-00002C080000}"/>
    <cellStyle name="Prozent 4 3 2" xfId="2093" xr:uid="{00000000-0005-0000-0000-00002D080000}"/>
    <cellStyle name="Prozent 4 4" xfId="2094" xr:uid="{00000000-0005-0000-0000-00002E080000}"/>
    <cellStyle name="Prozent 4 4 2" xfId="2095" xr:uid="{00000000-0005-0000-0000-00002F080000}"/>
    <cellStyle name="Prozent 4 5" xfId="2096" xr:uid="{00000000-0005-0000-0000-000030080000}"/>
    <cellStyle name="Prozent 5" xfId="2097" xr:uid="{00000000-0005-0000-0000-000031080000}"/>
    <cellStyle name="Prozent 5 2" xfId="2098" xr:uid="{00000000-0005-0000-0000-000032080000}"/>
    <cellStyle name="Prozent 5 2 2" xfId="2099" xr:uid="{00000000-0005-0000-0000-000033080000}"/>
    <cellStyle name="Prozent 5 3" xfId="2100" xr:uid="{00000000-0005-0000-0000-000034080000}"/>
    <cellStyle name="Prozent 5 4" xfId="2101" xr:uid="{00000000-0005-0000-0000-000035080000}"/>
    <cellStyle name="Prozent 5 4 2" xfId="2102" xr:uid="{00000000-0005-0000-0000-000036080000}"/>
    <cellStyle name="Prozent 5 4 3" xfId="2103" xr:uid="{00000000-0005-0000-0000-000037080000}"/>
    <cellStyle name="Prozent 6" xfId="2104" xr:uid="{00000000-0005-0000-0000-000038080000}"/>
    <cellStyle name="Prozent 6 2" xfId="2105" xr:uid="{00000000-0005-0000-0000-000039080000}"/>
    <cellStyle name="Prozent 6 3" xfId="2106" xr:uid="{00000000-0005-0000-0000-00003A080000}"/>
    <cellStyle name="Prozent 6 3 2" xfId="2107" xr:uid="{00000000-0005-0000-0000-00003B080000}"/>
    <cellStyle name="Prozent 6 3 3" xfId="2108" xr:uid="{00000000-0005-0000-0000-00003C080000}"/>
    <cellStyle name="Prozent 6 4" xfId="2109" xr:uid="{00000000-0005-0000-0000-00003D080000}"/>
    <cellStyle name="Prozent 6 5" xfId="2110" xr:uid="{00000000-0005-0000-0000-00003E080000}"/>
    <cellStyle name="Prozent 7" xfId="2111" xr:uid="{00000000-0005-0000-0000-00003F080000}"/>
    <cellStyle name="Prozent 7 2" xfId="2112" xr:uid="{00000000-0005-0000-0000-000040080000}"/>
    <cellStyle name="Prozent 7 2 2" xfId="2113" xr:uid="{00000000-0005-0000-0000-000041080000}"/>
    <cellStyle name="Prozent 7 2 2 2" xfId="2114" xr:uid="{00000000-0005-0000-0000-000042080000}"/>
    <cellStyle name="Prozent 7 2 2 3" xfId="2115" xr:uid="{00000000-0005-0000-0000-000043080000}"/>
    <cellStyle name="Prozent 7 2 3" xfId="2116" xr:uid="{00000000-0005-0000-0000-000044080000}"/>
    <cellStyle name="Prozent 7 2 4" xfId="2117" xr:uid="{00000000-0005-0000-0000-000045080000}"/>
    <cellStyle name="Prozent 8" xfId="2118" xr:uid="{00000000-0005-0000-0000-000046080000}"/>
    <cellStyle name="Prozent 8 2" xfId="2119" xr:uid="{00000000-0005-0000-0000-000047080000}"/>
    <cellStyle name="Prozent 8 2 2" xfId="2120" xr:uid="{00000000-0005-0000-0000-000048080000}"/>
    <cellStyle name="Prozent 8 2 3" xfId="2121" xr:uid="{00000000-0005-0000-0000-000049080000}"/>
    <cellStyle name="Prozent 8 3" xfId="2122" xr:uid="{00000000-0005-0000-0000-00004A080000}"/>
    <cellStyle name="Prozent 8 4" xfId="2123" xr:uid="{00000000-0005-0000-0000-00004B080000}"/>
    <cellStyle name="Prozent 9" xfId="2124" xr:uid="{00000000-0005-0000-0000-00004C080000}"/>
    <cellStyle name="Prozent 9 2" xfId="2125" xr:uid="{00000000-0005-0000-0000-00004D080000}"/>
    <cellStyle name="Prozent 9 3" xfId="2126" xr:uid="{00000000-0005-0000-0000-00004E080000}"/>
    <cellStyle name="Punkt" xfId="2127" xr:uid="{00000000-0005-0000-0000-00004F080000}"/>
    <cellStyle name="PunktKomma" xfId="2128" xr:uid="{00000000-0005-0000-0000-000050080000}"/>
    <cellStyle name="row" xfId="2129" xr:uid="{00000000-0005-0000-0000-000051080000}"/>
    <cellStyle name="Row-Col Headings" xfId="2131" xr:uid="{00000000-0005-0000-0000-000053080000}"/>
    <cellStyle name="RowCodes" xfId="2130" xr:uid="{00000000-0005-0000-0000-000052080000}"/>
    <cellStyle name="RowTitles_CENTRAL_GOVT" xfId="2132" xr:uid="{00000000-0005-0000-0000-000054080000}"/>
    <cellStyle name="RowTitles-Col2" xfId="2133" xr:uid="{00000000-0005-0000-0000-000055080000}"/>
    <cellStyle name="RowTitles-Detail" xfId="2134" xr:uid="{00000000-0005-0000-0000-000056080000}"/>
    <cellStyle name="Schlecht 2" xfId="2135" xr:uid="{00000000-0005-0000-0000-000057080000}"/>
    <cellStyle name="Schlecht 2 2" xfId="2136" xr:uid="{00000000-0005-0000-0000-000058080000}"/>
    <cellStyle name="Schlecht 2 3" xfId="2137" xr:uid="{00000000-0005-0000-0000-000059080000}"/>
    <cellStyle name="Schlecht 3" xfId="2138" xr:uid="{00000000-0005-0000-0000-00005A080000}"/>
    <cellStyle name="Schlecht 3 2" xfId="2139" xr:uid="{00000000-0005-0000-0000-00005B080000}"/>
    <cellStyle name="Standard" xfId="0" builtinId="0"/>
    <cellStyle name="Standard 10" xfId="2140" xr:uid="{00000000-0005-0000-0000-00005D080000}"/>
    <cellStyle name="Standard 10 2" xfId="2141" xr:uid="{00000000-0005-0000-0000-00005E080000}"/>
    <cellStyle name="Standard 10 3" xfId="2142" xr:uid="{00000000-0005-0000-0000-00005F080000}"/>
    <cellStyle name="Standard 10 3 2" xfId="2143" xr:uid="{00000000-0005-0000-0000-000060080000}"/>
    <cellStyle name="Standard 10 4" xfId="2144" xr:uid="{00000000-0005-0000-0000-000061080000}"/>
    <cellStyle name="Standard 10_Kennzahlen 2011" xfId="2145" xr:uid="{00000000-0005-0000-0000-000062080000}"/>
    <cellStyle name="Standard 100" xfId="2146" xr:uid="{00000000-0005-0000-0000-000063080000}"/>
    <cellStyle name="Standard 100 2" xfId="2147" xr:uid="{00000000-0005-0000-0000-000064080000}"/>
    <cellStyle name="Standard 101" xfId="2148" xr:uid="{00000000-0005-0000-0000-000065080000}"/>
    <cellStyle name="Standard 101 2" xfId="2149" xr:uid="{00000000-0005-0000-0000-000066080000}"/>
    <cellStyle name="Standard 102" xfId="2150" xr:uid="{00000000-0005-0000-0000-000067080000}"/>
    <cellStyle name="Standard 102 2" xfId="2151" xr:uid="{00000000-0005-0000-0000-000068080000}"/>
    <cellStyle name="Standard 102 3" xfId="2152" xr:uid="{00000000-0005-0000-0000-000069080000}"/>
    <cellStyle name="Standard 103" xfId="2153" xr:uid="{00000000-0005-0000-0000-00006A080000}"/>
    <cellStyle name="Standard 104" xfId="2154" xr:uid="{00000000-0005-0000-0000-00006B080000}"/>
    <cellStyle name="Standard 105" xfId="2155" xr:uid="{00000000-0005-0000-0000-00006C080000}"/>
    <cellStyle name="Standard 106" xfId="2156" xr:uid="{00000000-0005-0000-0000-00006D080000}"/>
    <cellStyle name="Standard 107" xfId="2157" xr:uid="{00000000-0005-0000-0000-00006E080000}"/>
    <cellStyle name="Standard 108" xfId="2158" xr:uid="{00000000-0005-0000-0000-00006F080000}"/>
    <cellStyle name="Standard 108 2" xfId="2159" xr:uid="{00000000-0005-0000-0000-000070080000}"/>
    <cellStyle name="Standard 108 3" xfId="2160" xr:uid="{00000000-0005-0000-0000-000071080000}"/>
    <cellStyle name="Standard 109" xfId="2161" xr:uid="{00000000-0005-0000-0000-000072080000}"/>
    <cellStyle name="Standard 109 2" xfId="2162" xr:uid="{00000000-0005-0000-0000-000073080000}"/>
    <cellStyle name="Standard 109 3" xfId="2163" xr:uid="{00000000-0005-0000-0000-000074080000}"/>
    <cellStyle name="Standard 11" xfId="2164" xr:uid="{00000000-0005-0000-0000-000075080000}"/>
    <cellStyle name="Standard 11 2" xfId="2165" xr:uid="{00000000-0005-0000-0000-000076080000}"/>
    <cellStyle name="Standard 11 2 2" xfId="2166" xr:uid="{00000000-0005-0000-0000-000077080000}"/>
    <cellStyle name="Standard 11 2 3" xfId="2167" xr:uid="{00000000-0005-0000-0000-000078080000}"/>
    <cellStyle name="Standard 11 2 3 2" xfId="2168" xr:uid="{00000000-0005-0000-0000-000079080000}"/>
    <cellStyle name="Standard 11 3" xfId="2169" xr:uid="{00000000-0005-0000-0000-00007A080000}"/>
    <cellStyle name="Standard 11 4" xfId="2170" xr:uid="{00000000-0005-0000-0000-00007B080000}"/>
    <cellStyle name="Standard 11 5" xfId="2171" xr:uid="{00000000-0005-0000-0000-00007C080000}"/>
    <cellStyle name="Standard 110" xfId="2172" xr:uid="{00000000-0005-0000-0000-00007D080000}"/>
    <cellStyle name="Standard 110 2" xfId="2173" xr:uid="{00000000-0005-0000-0000-00007E080000}"/>
    <cellStyle name="Standard 110 3" xfId="2174" xr:uid="{00000000-0005-0000-0000-00007F080000}"/>
    <cellStyle name="Standard 111" xfId="2175" xr:uid="{00000000-0005-0000-0000-000080080000}"/>
    <cellStyle name="Standard 111 2" xfId="2176" xr:uid="{00000000-0005-0000-0000-000081080000}"/>
    <cellStyle name="Standard 111 3" xfId="2177" xr:uid="{00000000-0005-0000-0000-000082080000}"/>
    <cellStyle name="Standard 112" xfId="2178" xr:uid="{00000000-0005-0000-0000-000083080000}"/>
    <cellStyle name="Standard 112 2" xfId="2179" xr:uid="{00000000-0005-0000-0000-000084080000}"/>
    <cellStyle name="Standard 112 3" xfId="2180" xr:uid="{00000000-0005-0000-0000-000085080000}"/>
    <cellStyle name="Standard 113" xfId="2181" xr:uid="{00000000-0005-0000-0000-000086080000}"/>
    <cellStyle name="Standard 113 2" xfId="2182" xr:uid="{00000000-0005-0000-0000-000087080000}"/>
    <cellStyle name="Standard 113 3" xfId="2183" xr:uid="{00000000-0005-0000-0000-000088080000}"/>
    <cellStyle name="Standard 114" xfId="2184" xr:uid="{00000000-0005-0000-0000-000089080000}"/>
    <cellStyle name="Standard 115" xfId="2185" xr:uid="{00000000-0005-0000-0000-00008A080000}"/>
    <cellStyle name="Standard 116" xfId="2186" xr:uid="{00000000-0005-0000-0000-00008B080000}"/>
    <cellStyle name="Standard 117" xfId="2187" xr:uid="{00000000-0005-0000-0000-00008C080000}"/>
    <cellStyle name="Standard 118" xfId="2188" xr:uid="{00000000-0005-0000-0000-00008D080000}"/>
    <cellStyle name="Standard 119" xfId="2189" xr:uid="{00000000-0005-0000-0000-00008E080000}"/>
    <cellStyle name="Standard 12" xfId="2190" xr:uid="{00000000-0005-0000-0000-00008F080000}"/>
    <cellStyle name="Standard 12 2" xfId="2191" xr:uid="{00000000-0005-0000-0000-000090080000}"/>
    <cellStyle name="Standard 12 2 2" xfId="2192" xr:uid="{00000000-0005-0000-0000-000091080000}"/>
    <cellStyle name="Standard 12 2 2 2" xfId="2193" xr:uid="{00000000-0005-0000-0000-000092080000}"/>
    <cellStyle name="Standard 12 3" xfId="2194" xr:uid="{00000000-0005-0000-0000-000093080000}"/>
    <cellStyle name="Standard 12 3 2" xfId="2195" xr:uid="{00000000-0005-0000-0000-000094080000}"/>
    <cellStyle name="Standard 120" xfId="2196" xr:uid="{00000000-0005-0000-0000-000095080000}"/>
    <cellStyle name="Standard 121" xfId="2197" xr:uid="{00000000-0005-0000-0000-000096080000}"/>
    <cellStyle name="Standard 122" xfId="2198" xr:uid="{00000000-0005-0000-0000-000097080000}"/>
    <cellStyle name="Standard 122 2" xfId="2199" xr:uid="{00000000-0005-0000-0000-000098080000}"/>
    <cellStyle name="Standard 122 3" xfId="2200" xr:uid="{00000000-0005-0000-0000-000099080000}"/>
    <cellStyle name="Standard 123" xfId="2201" xr:uid="{00000000-0005-0000-0000-00009A080000}"/>
    <cellStyle name="Standard 124" xfId="2202" xr:uid="{00000000-0005-0000-0000-00009B080000}"/>
    <cellStyle name="Standard 125" xfId="2203" xr:uid="{00000000-0005-0000-0000-00009C080000}"/>
    <cellStyle name="Standard 126" xfId="2204" xr:uid="{00000000-0005-0000-0000-00009D080000}"/>
    <cellStyle name="Standard 127" xfId="2205" xr:uid="{00000000-0005-0000-0000-00009E080000}"/>
    <cellStyle name="Standard 128" xfId="2206" xr:uid="{00000000-0005-0000-0000-00009F080000}"/>
    <cellStyle name="Standard 129" xfId="2207" xr:uid="{00000000-0005-0000-0000-0000A0080000}"/>
    <cellStyle name="Standard 13" xfId="2208" xr:uid="{00000000-0005-0000-0000-0000A1080000}"/>
    <cellStyle name="Standard 13 2" xfId="2209" xr:uid="{00000000-0005-0000-0000-0000A2080000}"/>
    <cellStyle name="Standard 13 3" xfId="2210" xr:uid="{00000000-0005-0000-0000-0000A3080000}"/>
    <cellStyle name="Standard 13 3 2" xfId="2211" xr:uid="{00000000-0005-0000-0000-0000A4080000}"/>
    <cellStyle name="Standard 130" xfId="2212" xr:uid="{00000000-0005-0000-0000-0000A5080000}"/>
    <cellStyle name="Standard 131" xfId="2213" xr:uid="{00000000-0005-0000-0000-0000A6080000}"/>
    <cellStyle name="Standard 14" xfId="2214" xr:uid="{00000000-0005-0000-0000-0000A7080000}"/>
    <cellStyle name="Standard 14 2" xfId="2215" xr:uid="{00000000-0005-0000-0000-0000A8080000}"/>
    <cellStyle name="Standard 14 3" xfId="2216" xr:uid="{00000000-0005-0000-0000-0000A9080000}"/>
    <cellStyle name="Standard 14 4" xfId="2217" xr:uid="{00000000-0005-0000-0000-0000AA080000}"/>
    <cellStyle name="Standard 15" xfId="2218" xr:uid="{00000000-0005-0000-0000-0000AB080000}"/>
    <cellStyle name="Standard 15 2" xfId="2219" xr:uid="{00000000-0005-0000-0000-0000AC080000}"/>
    <cellStyle name="Standard 16" xfId="2220" xr:uid="{00000000-0005-0000-0000-0000AD080000}"/>
    <cellStyle name="Standard 16 2" xfId="2221" xr:uid="{00000000-0005-0000-0000-0000AE080000}"/>
    <cellStyle name="Standard 17" xfId="2222" xr:uid="{00000000-0005-0000-0000-0000AF080000}"/>
    <cellStyle name="Standard 17 2" xfId="2223" xr:uid="{00000000-0005-0000-0000-0000B0080000}"/>
    <cellStyle name="Standard 18" xfId="2224" xr:uid="{00000000-0005-0000-0000-0000B1080000}"/>
    <cellStyle name="Standard 18 2" xfId="2225" xr:uid="{00000000-0005-0000-0000-0000B2080000}"/>
    <cellStyle name="Standard 19" xfId="2226" xr:uid="{00000000-0005-0000-0000-0000B3080000}"/>
    <cellStyle name="Standard 19 2" xfId="2227" xr:uid="{00000000-0005-0000-0000-0000B4080000}"/>
    <cellStyle name="Standard 19 2 2" xfId="2228" xr:uid="{00000000-0005-0000-0000-0000B5080000}"/>
    <cellStyle name="Standard 19 2 3" xfId="2229" xr:uid="{00000000-0005-0000-0000-0000B6080000}"/>
    <cellStyle name="Standard 19 3" xfId="2230" xr:uid="{00000000-0005-0000-0000-0000B7080000}"/>
    <cellStyle name="Standard 19 3 2" xfId="2231" xr:uid="{00000000-0005-0000-0000-0000B8080000}"/>
    <cellStyle name="Standard 19 3 3" xfId="2232" xr:uid="{00000000-0005-0000-0000-0000B9080000}"/>
    <cellStyle name="Standard 19 4" xfId="2233" xr:uid="{00000000-0005-0000-0000-0000BA080000}"/>
    <cellStyle name="Standard 19 5" xfId="2234" xr:uid="{00000000-0005-0000-0000-0000BB080000}"/>
    <cellStyle name="Standard 2" xfId="2235" xr:uid="{00000000-0005-0000-0000-0000BC080000}"/>
    <cellStyle name="Standard 2 10" xfId="2236" xr:uid="{00000000-0005-0000-0000-0000BD080000}"/>
    <cellStyle name="Standard 2 10 2" xfId="2237" xr:uid="{00000000-0005-0000-0000-0000BE080000}"/>
    <cellStyle name="Standard 2 11" xfId="2238" xr:uid="{00000000-0005-0000-0000-0000BF080000}"/>
    <cellStyle name="Standard 2 12" xfId="2239" xr:uid="{00000000-0005-0000-0000-0000C0080000}"/>
    <cellStyle name="Standard 2 12 2" xfId="2240" xr:uid="{00000000-0005-0000-0000-0000C1080000}"/>
    <cellStyle name="Standard 2 13" xfId="2241" xr:uid="{00000000-0005-0000-0000-0000C2080000}"/>
    <cellStyle name="Standard 2 14" xfId="2242" xr:uid="{00000000-0005-0000-0000-0000C3080000}"/>
    <cellStyle name="Standard 2 15" xfId="2243" xr:uid="{00000000-0005-0000-0000-0000C4080000}"/>
    <cellStyle name="Standard 2 16" xfId="2244" xr:uid="{00000000-0005-0000-0000-0000C5080000}"/>
    <cellStyle name="Standard 2 16 2" xfId="2245" xr:uid="{00000000-0005-0000-0000-0000C6080000}"/>
    <cellStyle name="Standard 2 16 3" xfId="2246" xr:uid="{00000000-0005-0000-0000-0000C7080000}"/>
    <cellStyle name="Standard 2 17" xfId="2247" xr:uid="{00000000-0005-0000-0000-0000C8080000}"/>
    <cellStyle name="Standard 2 18" xfId="2248" xr:uid="{00000000-0005-0000-0000-0000C9080000}"/>
    <cellStyle name="Standard 2 2" xfId="2249" xr:uid="{00000000-0005-0000-0000-0000CA080000}"/>
    <cellStyle name="Standard 2 2 2" xfId="2250" xr:uid="{00000000-0005-0000-0000-0000CB080000}"/>
    <cellStyle name="Standard 2 2 2 2" xfId="2251" xr:uid="{00000000-0005-0000-0000-0000CC080000}"/>
    <cellStyle name="Standard 2 2 2 2 2" xfId="2252" xr:uid="{00000000-0005-0000-0000-0000CD080000}"/>
    <cellStyle name="Standard 2 2 2 2 2 2" xfId="2253" xr:uid="{00000000-0005-0000-0000-0000CE080000}"/>
    <cellStyle name="Standard 2 2 2 2 2 2 2" xfId="2254" xr:uid="{00000000-0005-0000-0000-0000CF080000}"/>
    <cellStyle name="Standard 2 2 2 2 2 3" xfId="2255" xr:uid="{00000000-0005-0000-0000-0000D0080000}"/>
    <cellStyle name="Standard 2 2 2 2 3" xfId="2256" xr:uid="{00000000-0005-0000-0000-0000D1080000}"/>
    <cellStyle name="Standard 2 2 2 2 3 2" xfId="2257" xr:uid="{00000000-0005-0000-0000-0000D2080000}"/>
    <cellStyle name="Standard 2 2 2 2 4" xfId="2258" xr:uid="{00000000-0005-0000-0000-0000D3080000}"/>
    <cellStyle name="Standard 2 2 2 3" xfId="2259" xr:uid="{00000000-0005-0000-0000-0000D4080000}"/>
    <cellStyle name="Standard 2 2 2 3 2" xfId="2260" xr:uid="{00000000-0005-0000-0000-0000D5080000}"/>
    <cellStyle name="Standard 2 2 2 3 2 2" xfId="2261" xr:uid="{00000000-0005-0000-0000-0000D6080000}"/>
    <cellStyle name="Standard 2 2 2 3 3" xfId="2262" xr:uid="{00000000-0005-0000-0000-0000D7080000}"/>
    <cellStyle name="Standard 2 2 2 4" xfId="2263" xr:uid="{00000000-0005-0000-0000-0000D8080000}"/>
    <cellStyle name="Standard 2 2 2 4 2" xfId="2264" xr:uid="{00000000-0005-0000-0000-0000D9080000}"/>
    <cellStyle name="Standard 2 2 2 5" xfId="2265" xr:uid="{00000000-0005-0000-0000-0000DA080000}"/>
    <cellStyle name="Standard 2 2 2 6" xfId="2266" xr:uid="{00000000-0005-0000-0000-0000DB080000}"/>
    <cellStyle name="Standard 2 2 2 6 2" xfId="2267" xr:uid="{00000000-0005-0000-0000-0000DC080000}"/>
    <cellStyle name="Standard 2 2 3" xfId="2268" xr:uid="{00000000-0005-0000-0000-0000DD080000}"/>
    <cellStyle name="Standard 2 2 3 2" xfId="2269" xr:uid="{00000000-0005-0000-0000-0000DE080000}"/>
    <cellStyle name="Standard 2 2 3 2 2" xfId="2270" xr:uid="{00000000-0005-0000-0000-0000DF080000}"/>
    <cellStyle name="Standard 2 2 3 2 2 2" xfId="2271" xr:uid="{00000000-0005-0000-0000-0000E0080000}"/>
    <cellStyle name="Standard 2 2 3 2 3" xfId="2272" xr:uid="{00000000-0005-0000-0000-0000E1080000}"/>
    <cellStyle name="Standard 2 2 3 3" xfId="2273" xr:uid="{00000000-0005-0000-0000-0000E2080000}"/>
    <cellStyle name="Standard 2 2 3 3 2" xfId="2274" xr:uid="{00000000-0005-0000-0000-0000E3080000}"/>
    <cellStyle name="Standard 2 2 3 4" xfId="2275" xr:uid="{00000000-0005-0000-0000-0000E4080000}"/>
    <cellStyle name="Standard 2 2 4" xfId="2276" xr:uid="{00000000-0005-0000-0000-0000E5080000}"/>
    <cellStyle name="Standard 2 2 4 2" xfId="2277" xr:uid="{00000000-0005-0000-0000-0000E6080000}"/>
    <cellStyle name="Standard 2 2 4 2 2" xfId="2278" xr:uid="{00000000-0005-0000-0000-0000E7080000}"/>
    <cellStyle name="Standard 2 2 4 3" xfId="2279" xr:uid="{00000000-0005-0000-0000-0000E8080000}"/>
    <cellStyle name="Standard 2 2 5" xfId="2280" xr:uid="{00000000-0005-0000-0000-0000E9080000}"/>
    <cellStyle name="Standard 2 2 5 2" xfId="2281" xr:uid="{00000000-0005-0000-0000-0000EA080000}"/>
    <cellStyle name="Standard 2 2 6" xfId="2282" xr:uid="{00000000-0005-0000-0000-0000EB080000}"/>
    <cellStyle name="Standard 2 2 6 2" xfId="2283" xr:uid="{00000000-0005-0000-0000-0000EC080000}"/>
    <cellStyle name="Standard 2 2 6 2 2" xfId="2284" xr:uid="{00000000-0005-0000-0000-0000ED080000}"/>
    <cellStyle name="Standard 2 2 7" xfId="2285" xr:uid="{00000000-0005-0000-0000-0000EE080000}"/>
    <cellStyle name="Standard 2 2 7 2" xfId="2286" xr:uid="{00000000-0005-0000-0000-0000EF080000}"/>
    <cellStyle name="Standard 2 2 7 3" xfId="2287" xr:uid="{00000000-0005-0000-0000-0000F0080000}"/>
    <cellStyle name="Standard 2 2 8" xfId="2288" xr:uid="{00000000-0005-0000-0000-0000F1080000}"/>
    <cellStyle name="Standard 2 2 8 2" xfId="2289" xr:uid="{00000000-0005-0000-0000-0000F2080000}"/>
    <cellStyle name="Standard 2 2 8 2 2" xfId="2290" xr:uid="{00000000-0005-0000-0000-0000F3080000}"/>
    <cellStyle name="Standard 2 2 9" xfId="2291" xr:uid="{00000000-0005-0000-0000-0000F4080000}"/>
    <cellStyle name="Standard 2 2 9 2" xfId="2292" xr:uid="{00000000-0005-0000-0000-0000F5080000}"/>
    <cellStyle name="Standard 2 2_BBE12 Tab. H2.3 120506" xfId="2293" xr:uid="{00000000-0005-0000-0000-0000F6080000}"/>
    <cellStyle name="Standard 2 3" xfId="2294" xr:uid="{00000000-0005-0000-0000-0000F7080000}"/>
    <cellStyle name="Standard 2 3 2" xfId="2295" xr:uid="{00000000-0005-0000-0000-0000F8080000}"/>
    <cellStyle name="Standard 2 3 2 2" xfId="2296" xr:uid="{00000000-0005-0000-0000-0000F9080000}"/>
    <cellStyle name="Standard 2 3 2 2 2" xfId="2297" xr:uid="{00000000-0005-0000-0000-0000FA080000}"/>
    <cellStyle name="Standard 2 3 2 3" xfId="2298" xr:uid="{00000000-0005-0000-0000-0000FB080000}"/>
    <cellStyle name="Standard 2 3 2 3 2" xfId="2299" xr:uid="{00000000-0005-0000-0000-0000FC080000}"/>
    <cellStyle name="Standard 2 3 3" xfId="2300" xr:uid="{00000000-0005-0000-0000-0000FD080000}"/>
    <cellStyle name="Standard 2 3 3 2" xfId="2301" xr:uid="{00000000-0005-0000-0000-0000FE080000}"/>
    <cellStyle name="Standard 2 3 4" xfId="2302" xr:uid="{00000000-0005-0000-0000-0000FF080000}"/>
    <cellStyle name="Standard 2 3 4 2" xfId="2303" xr:uid="{00000000-0005-0000-0000-000000090000}"/>
    <cellStyle name="Standard 2 3 5" xfId="2304" xr:uid="{00000000-0005-0000-0000-000001090000}"/>
    <cellStyle name="Standard 2 3 5 2" xfId="2305" xr:uid="{00000000-0005-0000-0000-000002090000}"/>
    <cellStyle name="Standard 2 3 5 3" xfId="2306" xr:uid="{00000000-0005-0000-0000-000003090000}"/>
    <cellStyle name="Standard 2 3 6" xfId="2307" xr:uid="{00000000-0005-0000-0000-000004090000}"/>
    <cellStyle name="Standard 2 4" xfId="2308" xr:uid="{00000000-0005-0000-0000-000005090000}"/>
    <cellStyle name="Standard 2 4 2" xfId="2309" xr:uid="{00000000-0005-0000-0000-000006090000}"/>
    <cellStyle name="Standard 2 4 2 2" xfId="2310" xr:uid="{00000000-0005-0000-0000-000007090000}"/>
    <cellStyle name="Standard 2 4 2 2 2" xfId="2311" xr:uid="{00000000-0005-0000-0000-000008090000}"/>
    <cellStyle name="Standard 2 4 2 3" xfId="2312" xr:uid="{00000000-0005-0000-0000-000009090000}"/>
    <cellStyle name="Standard 2 4 2 4" xfId="2313" xr:uid="{00000000-0005-0000-0000-00000A090000}"/>
    <cellStyle name="Standard 2 4 2 4 2" xfId="2314" xr:uid="{00000000-0005-0000-0000-00000B090000}"/>
    <cellStyle name="Standard 2 4 2 5" xfId="2315" xr:uid="{00000000-0005-0000-0000-00000C090000}"/>
    <cellStyle name="Standard 2 4 2 6" xfId="2316" xr:uid="{00000000-0005-0000-0000-00000D090000}"/>
    <cellStyle name="Standard 2 4 2 7" xfId="2317" xr:uid="{00000000-0005-0000-0000-00000E090000}"/>
    <cellStyle name="Standard 2 4 3" xfId="2318" xr:uid="{00000000-0005-0000-0000-00000F090000}"/>
    <cellStyle name="Standard 2 4 3 2" xfId="2319" xr:uid="{00000000-0005-0000-0000-000010090000}"/>
    <cellStyle name="Standard 2 4 3 2 2" xfId="2320" xr:uid="{00000000-0005-0000-0000-000011090000}"/>
    <cellStyle name="Standard 2 4 3 3" xfId="2321" xr:uid="{00000000-0005-0000-0000-000012090000}"/>
    <cellStyle name="Standard 2 4 3 4" xfId="2322" xr:uid="{00000000-0005-0000-0000-000013090000}"/>
    <cellStyle name="Standard 2 4 3 5" xfId="2323" xr:uid="{00000000-0005-0000-0000-000014090000}"/>
    <cellStyle name="Standard 2 4 4" xfId="2324" xr:uid="{00000000-0005-0000-0000-000015090000}"/>
    <cellStyle name="Standard 2 4 5" xfId="2325" xr:uid="{00000000-0005-0000-0000-000016090000}"/>
    <cellStyle name="Standard 2 4 5 2" xfId="2326" xr:uid="{00000000-0005-0000-0000-000017090000}"/>
    <cellStyle name="Standard 2 4 6" xfId="2327" xr:uid="{00000000-0005-0000-0000-000018090000}"/>
    <cellStyle name="Standard 2 4 7" xfId="2328" xr:uid="{00000000-0005-0000-0000-000019090000}"/>
    <cellStyle name="Standard 2 4 8" xfId="2329" xr:uid="{00000000-0005-0000-0000-00001A090000}"/>
    <cellStyle name="Standard 2 4 9" xfId="2330" xr:uid="{00000000-0005-0000-0000-00001B090000}"/>
    <cellStyle name="Standard 2 5" xfId="2331" xr:uid="{00000000-0005-0000-0000-00001C090000}"/>
    <cellStyle name="Standard 2 5 2" xfId="2332" xr:uid="{00000000-0005-0000-0000-00001D090000}"/>
    <cellStyle name="Standard 2 5 2 2" xfId="2333" xr:uid="{00000000-0005-0000-0000-00001E090000}"/>
    <cellStyle name="Standard 2 5 2 3" xfId="2334" xr:uid="{00000000-0005-0000-0000-00001F090000}"/>
    <cellStyle name="Standard 2 5 2 3 2" xfId="2335" xr:uid="{00000000-0005-0000-0000-000020090000}"/>
    <cellStyle name="Standard 2 5 2 4" xfId="2336" xr:uid="{00000000-0005-0000-0000-000021090000}"/>
    <cellStyle name="Standard 2 5 2 5" xfId="2337" xr:uid="{00000000-0005-0000-0000-000022090000}"/>
    <cellStyle name="Standard 2 5 2 6" xfId="2338" xr:uid="{00000000-0005-0000-0000-000023090000}"/>
    <cellStyle name="Standard 2 5 3" xfId="2339" xr:uid="{00000000-0005-0000-0000-000024090000}"/>
    <cellStyle name="Standard 2 5 3 2" xfId="2340" xr:uid="{00000000-0005-0000-0000-000025090000}"/>
    <cellStyle name="Standard 2 5 3 3" xfId="2341" xr:uid="{00000000-0005-0000-0000-000026090000}"/>
    <cellStyle name="Standard 2 5 3 4" xfId="2342" xr:uid="{00000000-0005-0000-0000-000027090000}"/>
    <cellStyle name="Standard 2 5 4" xfId="2343" xr:uid="{00000000-0005-0000-0000-000028090000}"/>
    <cellStyle name="Standard 2 5 4 2" xfId="2344" xr:uid="{00000000-0005-0000-0000-000029090000}"/>
    <cellStyle name="Standard 2 5 4 3" xfId="2345" xr:uid="{00000000-0005-0000-0000-00002A090000}"/>
    <cellStyle name="Standard 2 5 5" xfId="2346" xr:uid="{00000000-0005-0000-0000-00002B090000}"/>
    <cellStyle name="Standard 2 5 6" xfId="2347" xr:uid="{00000000-0005-0000-0000-00002C090000}"/>
    <cellStyle name="Standard 2 6" xfId="2348" xr:uid="{00000000-0005-0000-0000-00002D090000}"/>
    <cellStyle name="Standard 2 6 2" xfId="2349" xr:uid="{00000000-0005-0000-0000-00002E090000}"/>
    <cellStyle name="Standard 2 6 2 2" xfId="2350" xr:uid="{00000000-0005-0000-0000-00002F090000}"/>
    <cellStyle name="Standard 2 6 3" xfId="2351" xr:uid="{00000000-0005-0000-0000-000030090000}"/>
    <cellStyle name="Standard 2 7" xfId="2352" xr:uid="{00000000-0005-0000-0000-000031090000}"/>
    <cellStyle name="Standard 2 7 2" xfId="2353" xr:uid="{00000000-0005-0000-0000-000032090000}"/>
    <cellStyle name="Standard 2 7 3" xfId="2354" xr:uid="{00000000-0005-0000-0000-000033090000}"/>
    <cellStyle name="Standard 2 8" xfId="2355" xr:uid="{00000000-0005-0000-0000-000034090000}"/>
    <cellStyle name="Standard 2 8 2" xfId="2356" xr:uid="{00000000-0005-0000-0000-000035090000}"/>
    <cellStyle name="Standard 2 8 2 2" xfId="2357" xr:uid="{00000000-0005-0000-0000-000036090000}"/>
    <cellStyle name="Standard 2 8 2 3" xfId="2358" xr:uid="{00000000-0005-0000-0000-000037090000}"/>
    <cellStyle name="Standard 2 8 3" xfId="2359" xr:uid="{00000000-0005-0000-0000-000038090000}"/>
    <cellStyle name="Standard 2 8 3 2" xfId="2360" xr:uid="{00000000-0005-0000-0000-000039090000}"/>
    <cellStyle name="Standard 2 8 3 3" xfId="2361" xr:uid="{00000000-0005-0000-0000-00003A090000}"/>
    <cellStyle name="Standard 2 8 4" xfId="2362" xr:uid="{00000000-0005-0000-0000-00003B090000}"/>
    <cellStyle name="Standard 2 9" xfId="2363" xr:uid="{00000000-0005-0000-0000-00003C090000}"/>
    <cellStyle name="Standard 2 9 2" xfId="2364" xr:uid="{00000000-0005-0000-0000-00003D090000}"/>
    <cellStyle name="Standard 2 9 3" xfId="2365" xr:uid="{00000000-0005-0000-0000-00003E090000}"/>
    <cellStyle name="Standard 2 9 3 2" xfId="2366" xr:uid="{00000000-0005-0000-0000-00003F090000}"/>
    <cellStyle name="Standard 2 9 3 3" xfId="2367" xr:uid="{00000000-0005-0000-0000-000040090000}"/>
    <cellStyle name="Standard 2 9 4" xfId="2368" xr:uid="{00000000-0005-0000-0000-000041090000}"/>
    <cellStyle name="Standard 2 9 5" xfId="2369" xr:uid="{00000000-0005-0000-0000-000042090000}"/>
    <cellStyle name="Standard 2_BBE12 Tab. H2.3 120506" xfId="2370" xr:uid="{00000000-0005-0000-0000-000043090000}"/>
    <cellStyle name="Standard 20" xfId="2371" xr:uid="{00000000-0005-0000-0000-000044090000}"/>
    <cellStyle name="Standard 20 2" xfId="2372" xr:uid="{00000000-0005-0000-0000-000045090000}"/>
    <cellStyle name="Standard 21" xfId="2373" xr:uid="{00000000-0005-0000-0000-000046090000}"/>
    <cellStyle name="Standard 21 2" xfId="2374" xr:uid="{00000000-0005-0000-0000-000047090000}"/>
    <cellStyle name="Standard 22" xfId="2375" xr:uid="{00000000-0005-0000-0000-000048090000}"/>
    <cellStyle name="Standard 22 2" xfId="2376" xr:uid="{00000000-0005-0000-0000-000049090000}"/>
    <cellStyle name="Standard 22 2 2" xfId="2377" xr:uid="{00000000-0005-0000-0000-00004A090000}"/>
    <cellStyle name="Standard 22 2 2 2" xfId="2378" xr:uid="{00000000-0005-0000-0000-00004B090000}"/>
    <cellStyle name="Standard 22 2 3" xfId="2379" xr:uid="{00000000-0005-0000-0000-00004C090000}"/>
    <cellStyle name="Standard 22 2 4" xfId="2380" xr:uid="{00000000-0005-0000-0000-00004D090000}"/>
    <cellStyle name="Standard 22 2 5" xfId="2381" xr:uid="{00000000-0005-0000-0000-00004E090000}"/>
    <cellStyle name="Standard 22 3" xfId="2382" xr:uid="{00000000-0005-0000-0000-00004F090000}"/>
    <cellStyle name="Standard 22 3 2" xfId="2383" xr:uid="{00000000-0005-0000-0000-000050090000}"/>
    <cellStyle name="Standard 22 4" xfId="2384" xr:uid="{00000000-0005-0000-0000-000051090000}"/>
    <cellStyle name="Standard 22 5" xfId="2385" xr:uid="{00000000-0005-0000-0000-000052090000}"/>
    <cellStyle name="Standard 22 6" xfId="2386" xr:uid="{00000000-0005-0000-0000-000053090000}"/>
    <cellStyle name="Standard 23" xfId="2387" xr:uid="{00000000-0005-0000-0000-000054090000}"/>
    <cellStyle name="Standard 23 2" xfId="2388" xr:uid="{00000000-0005-0000-0000-000055090000}"/>
    <cellStyle name="Standard 23 2 2" xfId="2389" xr:uid="{00000000-0005-0000-0000-000056090000}"/>
    <cellStyle name="Standard 24" xfId="2390" xr:uid="{00000000-0005-0000-0000-000057090000}"/>
    <cellStyle name="Standard 24 2" xfId="2391" xr:uid="{00000000-0005-0000-0000-000058090000}"/>
    <cellStyle name="Standard 25" xfId="2392" xr:uid="{00000000-0005-0000-0000-000059090000}"/>
    <cellStyle name="Standard 25 2" xfId="2393" xr:uid="{00000000-0005-0000-0000-00005A090000}"/>
    <cellStyle name="Standard 25 3" xfId="2394" xr:uid="{00000000-0005-0000-0000-00005B090000}"/>
    <cellStyle name="Standard 25 3 2" xfId="2395" xr:uid="{00000000-0005-0000-0000-00005C090000}"/>
    <cellStyle name="Standard 25 4" xfId="2396" xr:uid="{00000000-0005-0000-0000-00005D090000}"/>
    <cellStyle name="Standard 26" xfId="2397" xr:uid="{00000000-0005-0000-0000-00005E090000}"/>
    <cellStyle name="Standard 26 2" xfId="2398" xr:uid="{00000000-0005-0000-0000-00005F090000}"/>
    <cellStyle name="Standard 27" xfId="2399" xr:uid="{00000000-0005-0000-0000-000060090000}"/>
    <cellStyle name="Standard 27 2" xfId="2400" xr:uid="{00000000-0005-0000-0000-000061090000}"/>
    <cellStyle name="Standard 28" xfId="2401" xr:uid="{00000000-0005-0000-0000-000062090000}"/>
    <cellStyle name="Standard 28 2" xfId="2402" xr:uid="{00000000-0005-0000-0000-000063090000}"/>
    <cellStyle name="Standard 28 2 2" xfId="2403" xr:uid="{00000000-0005-0000-0000-000064090000}"/>
    <cellStyle name="Standard 28 3" xfId="2404" xr:uid="{00000000-0005-0000-0000-000065090000}"/>
    <cellStyle name="Standard 28 4" xfId="2405" xr:uid="{00000000-0005-0000-0000-000066090000}"/>
    <cellStyle name="Standard 28 5" xfId="2406" xr:uid="{00000000-0005-0000-0000-000067090000}"/>
    <cellStyle name="Standard 29" xfId="2407" xr:uid="{00000000-0005-0000-0000-000068090000}"/>
    <cellStyle name="Standard 29 2" xfId="2408" xr:uid="{00000000-0005-0000-0000-000069090000}"/>
    <cellStyle name="Standard 29 2 2" xfId="2409" xr:uid="{00000000-0005-0000-0000-00006A090000}"/>
    <cellStyle name="Standard 29 3" xfId="2410" xr:uid="{00000000-0005-0000-0000-00006B090000}"/>
    <cellStyle name="Standard 29 4" xfId="2411" xr:uid="{00000000-0005-0000-0000-00006C090000}"/>
    <cellStyle name="Standard 29 5" xfId="2412" xr:uid="{00000000-0005-0000-0000-00006D090000}"/>
    <cellStyle name="Standard 3" xfId="2413" xr:uid="{00000000-0005-0000-0000-00006E090000}"/>
    <cellStyle name="Standard 3 10" xfId="2414" xr:uid="{00000000-0005-0000-0000-00006F090000}"/>
    <cellStyle name="Standard 3 10 2" xfId="2415" xr:uid="{00000000-0005-0000-0000-000070090000}"/>
    <cellStyle name="Standard 3 11" xfId="2416" xr:uid="{00000000-0005-0000-0000-000071090000}"/>
    <cellStyle name="Standard 3 11 2" xfId="2417" xr:uid="{00000000-0005-0000-0000-000072090000}"/>
    <cellStyle name="Standard 3 11 3" xfId="2418" xr:uid="{00000000-0005-0000-0000-000073090000}"/>
    <cellStyle name="Standard 3 12" xfId="2419" xr:uid="{00000000-0005-0000-0000-000074090000}"/>
    <cellStyle name="Standard 3 13" xfId="2420" xr:uid="{00000000-0005-0000-0000-000075090000}"/>
    <cellStyle name="Standard 3 13 2" xfId="2421" xr:uid="{00000000-0005-0000-0000-000076090000}"/>
    <cellStyle name="Standard 3 13 3" xfId="2422" xr:uid="{00000000-0005-0000-0000-000077090000}"/>
    <cellStyle name="Standard 3 14" xfId="2423" xr:uid="{00000000-0005-0000-0000-000078090000}"/>
    <cellStyle name="Standard 3 14 2" xfId="2424" xr:uid="{00000000-0005-0000-0000-000079090000}"/>
    <cellStyle name="Standard 3 14 3" xfId="2425" xr:uid="{00000000-0005-0000-0000-00007A090000}"/>
    <cellStyle name="Standard 3 15" xfId="2426" xr:uid="{00000000-0005-0000-0000-00007B090000}"/>
    <cellStyle name="Standard 3 2" xfId="2427" xr:uid="{00000000-0005-0000-0000-00007C090000}"/>
    <cellStyle name="Standard 3 2 2" xfId="2428" xr:uid="{00000000-0005-0000-0000-00007D090000}"/>
    <cellStyle name="Standard 3 2 2 2" xfId="2429" xr:uid="{00000000-0005-0000-0000-00007E090000}"/>
    <cellStyle name="Standard 3 2 2 2 2" xfId="2430" xr:uid="{00000000-0005-0000-0000-00007F090000}"/>
    <cellStyle name="Standard 3 2 2 2 2 2" xfId="2431" xr:uid="{00000000-0005-0000-0000-000080090000}"/>
    <cellStyle name="Standard 3 2 2 2 3" xfId="2432" xr:uid="{00000000-0005-0000-0000-000081090000}"/>
    <cellStyle name="Standard 3 2 2 3" xfId="2433" xr:uid="{00000000-0005-0000-0000-000082090000}"/>
    <cellStyle name="Standard 3 2 2 3 2" xfId="2434" xr:uid="{00000000-0005-0000-0000-000083090000}"/>
    <cellStyle name="Standard 3 2 2 4" xfId="2435" xr:uid="{00000000-0005-0000-0000-000084090000}"/>
    <cellStyle name="Standard 3 2 3" xfId="2436" xr:uid="{00000000-0005-0000-0000-000085090000}"/>
    <cellStyle name="Standard 3 2 3 2" xfId="2437" xr:uid="{00000000-0005-0000-0000-000086090000}"/>
    <cellStyle name="Standard 3 2 3 2 2" xfId="2438" xr:uid="{00000000-0005-0000-0000-000087090000}"/>
    <cellStyle name="Standard 3 2 3 3" xfId="2439" xr:uid="{00000000-0005-0000-0000-000088090000}"/>
    <cellStyle name="Standard 3 2 4" xfId="2440" xr:uid="{00000000-0005-0000-0000-000089090000}"/>
    <cellStyle name="Standard 3 2 4 2" xfId="2441" xr:uid="{00000000-0005-0000-0000-00008A090000}"/>
    <cellStyle name="Standard 3 2 5" xfId="2442" xr:uid="{00000000-0005-0000-0000-00008B090000}"/>
    <cellStyle name="Standard 3 2 5 2" xfId="2443" xr:uid="{00000000-0005-0000-0000-00008C090000}"/>
    <cellStyle name="Standard 3 2 5 2 2" xfId="2444" xr:uid="{00000000-0005-0000-0000-00008D090000}"/>
    <cellStyle name="Standard 3 2 6" xfId="2445" xr:uid="{00000000-0005-0000-0000-00008E090000}"/>
    <cellStyle name="Standard 3 2 6 2" xfId="2446" xr:uid="{00000000-0005-0000-0000-00008F090000}"/>
    <cellStyle name="Standard 3 2 6 3" xfId="2447" xr:uid="{00000000-0005-0000-0000-000090090000}"/>
    <cellStyle name="Standard 3 2 7" xfId="2448" xr:uid="{00000000-0005-0000-0000-000091090000}"/>
    <cellStyle name="Standard 3 2 7 2" xfId="2449" xr:uid="{00000000-0005-0000-0000-000092090000}"/>
    <cellStyle name="Standard 3 2 7 2 2" xfId="2450" xr:uid="{00000000-0005-0000-0000-000093090000}"/>
    <cellStyle name="Standard 3 2 8" xfId="2451" xr:uid="{00000000-0005-0000-0000-000094090000}"/>
    <cellStyle name="Standard 3 2 8 2" xfId="2452" xr:uid="{00000000-0005-0000-0000-000095090000}"/>
    <cellStyle name="Standard 3 2 9" xfId="2453" xr:uid="{00000000-0005-0000-0000-000096090000}"/>
    <cellStyle name="Standard 3 3" xfId="2454" xr:uid="{00000000-0005-0000-0000-000097090000}"/>
    <cellStyle name="Standard 3 3 2" xfId="2455" xr:uid="{00000000-0005-0000-0000-000098090000}"/>
    <cellStyle name="Standard 3 3 2 2" xfId="2456" xr:uid="{00000000-0005-0000-0000-000099090000}"/>
    <cellStyle name="Standard 3 3 2 2 2" xfId="2457" xr:uid="{00000000-0005-0000-0000-00009A090000}"/>
    <cellStyle name="Standard 3 3 2 2 2 2" xfId="2458" xr:uid="{00000000-0005-0000-0000-00009B090000}"/>
    <cellStyle name="Standard 3 3 2 2 3" xfId="2459" xr:uid="{00000000-0005-0000-0000-00009C090000}"/>
    <cellStyle name="Standard 3 3 2 3" xfId="2460" xr:uid="{00000000-0005-0000-0000-00009D090000}"/>
    <cellStyle name="Standard 3 3 2 3 2" xfId="2461" xr:uid="{00000000-0005-0000-0000-00009E090000}"/>
    <cellStyle name="Standard 3 3 2 4" xfId="2462" xr:uid="{00000000-0005-0000-0000-00009F090000}"/>
    <cellStyle name="Standard 3 3 2 5" xfId="2463" xr:uid="{00000000-0005-0000-0000-0000A0090000}"/>
    <cellStyle name="Standard 3 3 3" xfId="2464" xr:uid="{00000000-0005-0000-0000-0000A1090000}"/>
    <cellStyle name="Standard 3 3 3 2" xfId="2465" xr:uid="{00000000-0005-0000-0000-0000A2090000}"/>
    <cellStyle name="Standard 3 3 3 2 2" xfId="2466" xr:uid="{00000000-0005-0000-0000-0000A3090000}"/>
    <cellStyle name="Standard 3 3 3 3" xfId="2467" xr:uid="{00000000-0005-0000-0000-0000A4090000}"/>
    <cellStyle name="Standard 3 3 3 4" xfId="2468" xr:uid="{00000000-0005-0000-0000-0000A5090000}"/>
    <cellStyle name="Standard 3 3 4" xfId="2469" xr:uid="{00000000-0005-0000-0000-0000A6090000}"/>
    <cellStyle name="Standard 3 3 4 2" xfId="2470" xr:uid="{00000000-0005-0000-0000-0000A7090000}"/>
    <cellStyle name="Standard 3 3 5" xfId="2471" xr:uid="{00000000-0005-0000-0000-0000A8090000}"/>
    <cellStyle name="Standard 3 3 5 2" xfId="2472" xr:uid="{00000000-0005-0000-0000-0000A9090000}"/>
    <cellStyle name="Standard 3 3 5 3" xfId="2473" xr:uid="{00000000-0005-0000-0000-0000AA090000}"/>
    <cellStyle name="Standard 3 3 6" xfId="2474" xr:uid="{00000000-0005-0000-0000-0000AB090000}"/>
    <cellStyle name="Standard 3 3 7" xfId="2475" xr:uid="{00000000-0005-0000-0000-0000AC090000}"/>
    <cellStyle name="Standard 3 3 8" xfId="2476" xr:uid="{00000000-0005-0000-0000-0000AD090000}"/>
    <cellStyle name="Standard 3 3 9" xfId="2477" xr:uid="{00000000-0005-0000-0000-0000AE090000}"/>
    <cellStyle name="Standard 3 4" xfId="2478" xr:uid="{00000000-0005-0000-0000-0000AF090000}"/>
    <cellStyle name="Standard 3 4 2" xfId="2479" xr:uid="{00000000-0005-0000-0000-0000B0090000}"/>
    <cellStyle name="Standard 3 4 2 2" xfId="2480" xr:uid="{00000000-0005-0000-0000-0000B1090000}"/>
    <cellStyle name="Standard 3 4 2 2 2" xfId="2481" xr:uid="{00000000-0005-0000-0000-0000B2090000}"/>
    <cellStyle name="Standard 3 4 2 3" xfId="2482" xr:uid="{00000000-0005-0000-0000-0000B3090000}"/>
    <cellStyle name="Standard 3 4 3" xfId="2483" xr:uid="{00000000-0005-0000-0000-0000B4090000}"/>
    <cellStyle name="Standard 3 4 3 2" xfId="2484" xr:uid="{00000000-0005-0000-0000-0000B5090000}"/>
    <cellStyle name="Standard 3 4 4" xfId="2485" xr:uid="{00000000-0005-0000-0000-0000B6090000}"/>
    <cellStyle name="Standard 3 4 5" xfId="2486" xr:uid="{00000000-0005-0000-0000-0000B7090000}"/>
    <cellStyle name="Standard 3 5" xfId="2487" xr:uid="{00000000-0005-0000-0000-0000B8090000}"/>
    <cellStyle name="Standard 3 5 2" xfId="2488" xr:uid="{00000000-0005-0000-0000-0000B9090000}"/>
    <cellStyle name="Standard 3 5 2 2" xfId="2489" xr:uid="{00000000-0005-0000-0000-0000BA090000}"/>
    <cellStyle name="Standard 3 5 3" xfId="2490" xr:uid="{00000000-0005-0000-0000-0000BB090000}"/>
    <cellStyle name="Standard 3 6" xfId="2491" xr:uid="{00000000-0005-0000-0000-0000BC090000}"/>
    <cellStyle name="Standard 3 6 2" xfId="2492" xr:uid="{00000000-0005-0000-0000-0000BD090000}"/>
    <cellStyle name="Standard 3 7" xfId="2493" xr:uid="{00000000-0005-0000-0000-0000BE090000}"/>
    <cellStyle name="Standard 3 7 2" xfId="2494" xr:uid="{00000000-0005-0000-0000-0000BF090000}"/>
    <cellStyle name="Standard 3 7 2 2" xfId="2495" xr:uid="{00000000-0005-0000-0000-0000C0090000}"/>
    <cellStyle name="Standard 3 8" xfId="2496" xr:uid="{00000000-0005-0000-0000-0000C1090000}"/>
    <cellStyle name="Standard 3 8 2" xfId="2497" xr:uid="{00000000-0005-0000-0000-0000C2090000}"/>
    <cellStyle name="Standard 3 8 3" xfId="2498" xr:uid="{00000000-0005-0000-0000-0000C3090000}"/>
    <cellStyle name="Standard 3 9" xfId="2499" xr:uid="{00000000-0005-0000-0000-0000C4090000}"/>
    <cellStyle name="Standard 3 9 2" xfId="2500" xr:uid="{00000000-0005-0000-0000-0000C5090000}"/>
    <cellStyle name="Standard 3 9 2 2" xfId="2501" xr:uid="{00000000-0005-0000-0000-0000C6090000}"/>
    <cellStyle name="Standard 3_BBE12 Tab. H2.3 120506" xfId="2502" xr:uid="{00000000-0005-0000-0000-0000C7090000}"/>
    <cellStyle name="Standard 30" xfId="2503" xr:uid="{00000000-0005-0000-0000-0000C8090000}"/>
    <cellStyle name="Standard 30 2" xfId="2504" xr:uid="{00000000-0005-0000-0000-0000C9090000}"/>
    <cellStyle name="Standard 30 3" xfId="2505" xr:uid="{00000000-0005-0000-0000-0000CA090000}"/>
    <cellStyle name="Standard 30 3 2" xfId="2506" xr:uid="{00000000-0005-0000-0000-0000CB090000}"/>
    <cellStyle name="Standard 30 4" xfId="2507" xr:uid="{00000000-0005-0000-0000-0000CC090000}"/>
    <cellStyle name="Standard 30 4 2" xfId="2508" xr:uid="{00000000-0005-0000-0000-0000CD090000}"/>
    <cellStyle name="Standard 30 4 3" xfId="2509" xr:uid="{00000000-0005-0000-0000-0000CE090000}"/>
    <cellStyle name="Standard 30 5" xfId="2510" xr:uid="{00000000-0005-0000-0000-0000CF090000}"/>
    <cellStyle name="Standard 31" xfId="2511" xr:uid="{00000000-0005-0000-0000-0000D0090000}"/>
    <cellStyle name="Standard 31 2" xfId="2512" xr:uid="{00000000-0005-0000-0000-0000D1090000}"/>
    <cellStyle name="Standard 31 3" xfId="2513" xr:uid="{00000000-0005-0000-0000-0000D2090000}"/>
    <cellStyle name="Standard 31 3 2" xfId="2514" xr:uid="{00000000-0005-0000-0000-0000D3090000}"/>
    <cellStyle name="Standard 31 4" xfId="2515" xr:uid="{00000000-0005-0000-0000-0000D4090000}"/>
    <cellStyle name="Standard 31 4 2" xfId="2516" xr:uid="{00000000-0005-0000-0000-0000D5090000}"/>
    <cellStyle name="Standard 31 4 3" xfId="2517" xr:uid="{00000000-0005-0000-0000-0000D6090000}"/>
    <cellStyle name="Standard 32" xfId="2518" xr:uid="{00000000-0005-0000-0000-0000D7090000}"/>
    <cellStyle name="Standard 32 2" xfId="2519" xr:uid="{00000000-0005-0000-0000-0000D8090000}"/>
    <cellStyle name="Standard 32 3" xfId="2520" xr:uid="{00000000-0005-0000-0000-0000D9090000}"/>
    <cellStyle name="Standard 32 3 2" xfId="2521" xr:uid="{00000000-0005-0000-0000-0000DA090000}"/>
    <cellStyle name="Standard 32 4" xfId="2522" xr:uid="{00000000-0005-0000-0000-0000DB090000}"/>
    <cellStyle name="Standard 32 4 2" xfId="2523" xr:uid="{00000000-0005-0000-0000-0000DC090000}"/>
    <cellStyle name="Standard 32 4 3" xfId="2524" xr:uid="{00000000-0005-0000-0000-0000DD090000}"/>
    <cellStyle name="Standard 33" xfId="2525" xr:uid="{00000000-0005-0000-0000-0000DE090000}"/>
    <cellStyle name="Standard 33 2" xfId="2526" xr:uid="{00000000-0005-0000-0000-0000DF090000}"/>
    <cellStyle name="Standard 33 2 2" xfId="2527" xr:uid="{00000000-0005-0000-0000-0000E0090000}"/>
    <cellStyle name="Standard 33 3" xfId="2528" xr:uid="{00000000-0005-0000-0000-0000E1090000}"/>
    <cellStyle name="Standard 33 3 2" xfId="2529" xr:uid="{00000000-0005-0000-0000-0000E2090000}"/>
    <cellStyle name="Standard 33 3 3" xfId="2530" xr:uid="{00000000-0005-0000-0000-0000E3090000}"/>
    <cellStyle name="Standard 34" xfId="2531" xr:uid="{00000000-0005-0000-0000-0000E4090000}"/>
    <cellStyle name="Standard 34 2" xfId="2532" xr:uid="{00000000-0005-0000-0000-0000E5090000}"/>
    <cellStyle name="Standard 34 2 2" xfId="2533" xr:uid="{00000000-0005-0000-0000-0000E6090000}"/>
    <cellStyle name="Standard 34 2 3" xfId="2534" xr:uid="{00000000-0005-0000-0000-0000E7090000}"/>
    <cellStyle name="Standard 34 3" xfId="2535" xr:uid="{00000000-0005-0000-0000-0000E8090000}"/>
    <cellStyle name="Standard 35" xfId="2536" xr:uid="{00000000-0005-0000-0000-0000E9090000}"/>
    <cellStyle name="Standard 35 2" xfId="2537" xr:uid="{00000000-0005-0000-0000-0000EA090000}"/>
    <cellStyle name="Standard 35 2 2" xfId="2538" xr:uid="{00000000-0005-0000-0000-0000EB090000}"/>
    <cellStyle name="Standard 35 2 3" xfId="2539" xr:uid="{00000000-0005-0000-0000-0000EC090000}"/>
    <cellStyle name="Standard 35 3" xfId="2540" xr:uid="{00000000-0005-0000-0000-0000ED090000}"/>
    <cellStyle name="Standard 36" xfId="2541" xr:uid="{00000000-0005-0000-0000-0000EE090000}"/>
    <cellStyle name="Standard 36 2" xfId="2542" xr:uid="{00000000-0005-0000-0000-0000EF090000}"/>
    <cellStyle name="Standard 36 2 2" xfId="2543" xr:uid="{00000000-0005-0000-0000-0000F0090000}"/>
    <cellStyle name="Standard 36 2 3" xfId="2544" xr:uid="{00000000-0005-0000-0000-0000F1090000}"/>
    <cellStyle name="Standard 36 3" xfId="2545" xr:uid="{00000000-0005-0000-0000-0000F2090000}"/>
    <cellStyle name="Standard 37" xfId="2546" xr:uid="{00000000-0005-0000-0000-0000F3090000}"/>
    <cellStyle name="Standard 37 2" xfId="2547" xr:uid="{00000000-0005-0000-0000-0000F4090000}"/>
    <cellStyle name="Standard 37 2 2" xfId="2548" xr:uid="{00000000-0005-0000-0000-0000F5090000}"/>
    <cellStyle name="Standard 37 2 3" xfId="2549" xr:uid="{00000000-0005-0000-0000-0000F6090000}"/>
    <cellStyle name="Standard 37 3" xfId="2550" xr:uid="{00000000-0005-0000-0000-0000F7090000}"/>
    <cellStyle name="Standard 38" xfId="2551" xr:uid="{00000000-0005-0000-0000-0000F8090000}"/>
    <cellStyle name="Standard 38 2" xfId="2552" xr:uid="{00000000-0005-0000-0000-0000F9090000}"/>
    <cellStyle name="Standard 38 2 2" xfId="2553" xr:uid="{00000000-0005-0000-0000-0000FA090000}"/>
    <cellStyle name="Standard 38 2 3" xfId="2554" xr:uid="{00000000-0005-0000-0000-0000FB090000}"/>
    <cellStyle name="Standard 38 3" xfId="2555" xr:uid="{00000000-0005-0000-0000-0000FC090000}"/>
    <cellStyle name="Standard 39" xfId="2556" xr:uid="{00000000-0005-0000-0000-0000FD090000}"/>
    <cellStyle name="Standard 39 2" xfId="2557" xr:uid="{00000000-0005-0000-0000-0000FE090000}"/>
    <cellStyle name="Standard 39 2 2" xfId="2558" xr:uid="{00000000-0005-0000-0000-0000FF090000}"/>
    <cellStyle name="Standard 39 2 3" xfId="2559" xr:uid="{00000000-0005-0000-0000-0000000A0000}"/>
    <cellStyle name="Standard 39 3" xfId="2560" xr:uid="{00000000-0005-0000-0000-0000010A0000}"/>
    <cellStyle name="Standard 4" xfId="2561" xr:uid="{00000000-0005-0000-0000-0000020A0000}"/>
    <cellStyle name="Standard 4 2" xfId="2562" xr:uid="{00000000-0005-0000-0000-0000030A0000}"/>
    <cellStyle name="Standard 4 2 2" xfId="2563" xr:uid="{00000000-0005-0000-0000-0000040A0000}"/>
    <cellStyle name="Standard 4 2 2 2" xfId="2564" xr:uid="{00000000-0005-0000-0000-0000050A0000}"/>
    <cellStyle name="Standard 4 2 2 2 2" xfId="2565" xr:uid="{00000000-0005-0000-0000-0000060A0000}"/>
    <cellStyle name="Standard 4 2 3" xfId="2566" xr:uid="{00000000-0005-0000-0000-0000070A0000}"/>
    <cellStyle name="Standard 4 2 3 2" xfId="2567" xr:uid="{00000000-0005-0000-0000-0000080A0000}"/>
    <cellStyle name="Standard 4 2 4" xfId="2568" xr:uid="{00000000-0005-0000-0000-0000090A0000}"/>
    <cellStyle name="Standard 4 2 4 2" xfId="2569" xr:uid="{00000000-0005-0000-0000-00000A0A0000}"/>
    <cellStyle name="Standard 4 2 4 3" xfId="2570" xr:uid="{00000000-0005-0000-0000-00000B0A0000}"/>
    <cellStyle name="Standard 4 2 5" xfId="2571" xr:uid="{00000000-0005-0000-0000-00000C0A0000}"/>
    <cellStyle name="Standard 4 2 5 2" xfId="2572" xr:uid="{00000000-0005-0000-0000-00000D0A0000}"/>
    <cellStyle name="Standard 4 2 6" xfId="2573" xr:uid="{00000000-0005-0000-0000-00000E0A0000}"/>
    <cellStyle name="Standard 4 2 7" xfId="2574" xr:uid="{00000000-0005-0000-0000-00000F0A0000}"/>
    <cellStyle name="Standard 4 2 8" xfId="2575" xr:uid="{00000000-0005-0000-0000-0000100A0000}"/>
    <cellStyle name="Standard 4 3" xfId="2576" xr:uid="{00000000-0005-0000-0000-0000110A0000}"/>
    <cellStyle name="Standard 4 3 2" xfId="2577" xr:uid="{00000000-0005-0000-0000-0000120A0000}"/>
    <cellStyle name="Standard 4 3 2 2" xfId="2578" xr:uid="{00000000-0005-0000-0000-0000130A0000}"/>
    <cellStyle name="Standard 4 3 3" xfId="2579" xr:uid="{00000000-0005-0000-0000-0000140A0000}"/>
    <cellStyle name="Standard 4 3 4" xfId="2580" xr:uid="{00000000-0005-0000-0000-0000150A0000}"/>
    <cellStyle name="Standard 4 3 5" xfId="2581" xr:uid="{00000000-0005-0000-0000-0000160A0000}"/>
    <cellStyle name="Standard 4 3 6" xfId="2582" xr:uid="{00000000-0005-0000-0000-0000170A0000}"/>
    <cellStyle name="Standard 4 4" xfId="2583" xr:uid="{00000000-0005-0000-0000-0000180A0000}"/>
    <cellStyle name="Standard 4 4 2" xfId="2584" xr:uid="{00000000-0005-0000-0000-0000190A0000}"/>
    <cellStyle name="Standard 4 4 2 2" xfId="2585" xr:uid="{00000000-0005-0000-0000-00001A0A0000}"/>
    <cellStyle name="Standard 4 4 2 3" xfId="2586" xr:uid="{00000000-0005-0000-0000-00001B0A0000}"/>
    <cellStyle name="Standard 4 4 3" xfId="2587" xr:uid="{00000000-0005-0000-0000-00001C0A0000}"/>
    <cellStyle name="Standard 4 4 3 2" xfId="2588" xr:uid="{00000000-0005-0000-0000-00001D0A0000}"/>
    <cellStyle name="Standard 4 4 3 3" xfId="2589" xr:uid="{00000000-0005-0000-0000-00001E0A0000}"/>
    <cellStyle name="Standard 4 5" xfId="2590" xr:uid="{00000000-0005-0000-0000-00001F0A0000}"/>
    <cellStyle name="Standard 4 5 2" xfId="2591" xr:uid="{00000000-0005-0000-0000-0000200A0000}"/>
    <cellStyle name="Standard 4 5 2 2" xfId="2592" xr:uid="{00000000-0005-0000-0000-0000210A0000}"/>
    <cellStyle name="Standard 4 5 3" xfId="2593" xr:uid="{00000000-0005-0000-0000-0000220A0000}"/>
    <cellStyle name="Standard 4 5 4" xfId="2594" xr:uid="{00000000-0005-0000-0000-0000230A0000}"/>
    <cellStyle name="Standard 4 6" xfId="2595" xr:uid="{00000000-0005-0000-0000-0000240A0000}"/>
    <cellStyle name="Standard 4 6 2" xfId="2596" xr:uid="{00000000-0005-0000-0000-0000250A0000}"/>
    <cellStyle name="Standard 4 6 2 2" xfId="2597" xr:uid="{00000000-0005-0000-0000-0000260A0000}"/>
    <cellStyle name="Standard 4 6 3" xfId="2598" xr:uid="{00000000-0005-0000-0000-0000270A0000}"/>
    <cellStyle name="Standard 4 7" xfId="2599" xr:uid="{00000000-0005-0000-0000-0000280A0000}"/>
    <cellStyle name="Standard 4 7 2" xfId="2600" xr:uid="{00000000-0005-0000-0000-0000290A0000}"/>
    <cellStyle name="Standard 4 8" xfId="2601" xr:uid="{00000000-0005-0000-0000-00002A0A0000}"/>
    <cellStyle name="Standard 4 8 2" xfId="2602" xr:uid="{00000000-0005-0000-0000-00002B0A0000}"/>
    <cellStyle name="Standard 4_Tabelle1" xfId="2603" xr:uid="{00000000-0005-0000-0000-00002C0A0000}"/>
    <cellStyle name="Standard 40" xfId="2604" xr:uid="{00000000-0005-0000-0000-00002D0A0000}"/>
    <cellStyle name="Standard 40 2" xfId="2605" xr:uid="{00000000-0005-0000-0000-00002E0A0000}"/>
    <cellStyle name="Standard 40 2 2" xfId="2606" xr:uid="{00000000-0005-0000-0000-00002F0A0000}"/>
    <cellStyle name="Standard 40 2 3" xfId="2607" xr:uid="{00000000-0005-0000-0000-0000300A0000}"/>
    <cellStyle name="Standard 40 3" xfId="2608" xr:uid="{00000000-0005-0000-0000-0000310A0000}"/>
    <cellStyle name="Standard 41" xfId="2609" xr:uid="{00000000-0005-0000-0000-0000320A0000}"/>
    <cellStyle name="Standard 41 2" xfId="2610" xr:uid="{00000000-0005-0000-0000-0000330A0000}"/>
    <cellStyle name="Standard 41 2 2" xfId="2611" xr:uid="{00000000-0005-0000-0000-0000340A0000}"/>
    <cellStyle name="Standard 41 2 3" xfId="2612" xr:uid="{00000000-0005-0000-0000-0000350A0000}"/>
    <cellStyle name="Standard 41 3" xfId="2613" xr:uid="{00000000-0005-0000-0000-0000360A0000}"/>
    <cellStyle name="Standard 42" xfId="2614" xr:uid="{00000000-0005-0000-0000-0000370A0000}"/>
    <cellStyle name="Standard 42 2" xfId="2615" xr:uid="{00000000-0005-0000-0000-0000380A0000}"/>
    <cellStyle name="Standard 42 2 2" xfId="2616" xr:uid="{00000000-0005-0000-0000-0000390A0000}"/>
    <cellStyle name="Standard 42 2 3" xfId="2617" xr:uid="{00000000-0005-0000-0000-00003A0A0000}"/>
    <cellStyle name="Standard 42 3" xfId="2618" xr:uid="{00000000-0005-0000-0000-00003B0A0000}"/>
    <cellStyle name="Standard 43" xfId="2619" xr:uid="{00000000-0005-0000-0000-00003C0A0000}"/>
    <cellStyle name="Standard 43 2" xfId="2620" xr:uid="{00000000-0005-0000-0000-00003D0A0000}"/>
    <cellStyle name="Standard 43 2 2" xfId="2621" xr:uid="{00000000-0005-0000-0000-00003E0A0000}"/>
    <cellStyle name="Standard 43 2 3" xfId="2622" xr:uid="{00000000-0005-0000-0000-00003F0A0000}"/>
    <cellStyle name="Standard 43 3" xfId="2623" xr:uid="{00000000-0005-0000-0000-0000400A0000}"/>
    <cellStyle name="Standard 44" xfId="2624" xr:uid="{00000000-0005-0000-0000-0000410A0000}"/>
    <cellStyle name="Standard 44 2" xfId="2625" xr:uid="{00000000-0005-0000-0000-0000420A0000}"/>
    <cellStyle name="Standard 44 2 2" xfId="2626" xr:uid="{00000000-0005-0000-0000-0000430A0000}"/>
    <cellStyle name="Standard 44 2 3" xfId="2627" xr:uid="{00000000-0005-0000-0000-0000440A0000}"/>
    <cellStyle name="Standard 44 3" xfId="2628" xr:uid="{00000000-0005-0000-0000-0000450A0000}"/>
    <cellStyle name="Standard 45" xfId="2629" xr:uid="{00000000-0005-0000-0000-0000460A0000}"/>
    <cellStyle name="Standard 45 2" xfId="2630" xr:uid="{00000000-0005-0000-0000-0000470A0000}"/>
    <cellStyle name="Standard 45 2 2" xfId="2631" xr:uid="{00000000-0005-0000-0000-0000480A0000}"/>
    <cellStyle name="Standard 45 2 3" xfId="2632" xr:uid="{00000000-0005-0000-0000-0000490A0000}"/>
    <cellStyle name="Standard 45 3" xfId="2633" xr:uid="{00000000-0005-0000-0000-00004A0A0000}"/>
    <cellStyle name="Standard 46" xfId="2634" xr:uid="{00000000-0005-0000-0000-00004B0A0000}"/>
    <cellStyle name="Standard 46 2" xfId="2635" xr:uid="{00000000-0005-0000-0000-00004C0A0000}"/>
    <cellStyle name="Standard 46 2 2" xfId="2636" xr:uid="{00000000-0005-0000-0000-00004D0A0000}"/>
    <cellStyle name="Standard 46 2 3" xfId="2637" xr:uid="{00000000-0005-0000-0000-00004E0A0000}"/>
    <cellStyle name="Standard 46 3" xfId="2638" xr:uid="{00000000-0005-0000-0000-00004F0A0000}"/>
    <cellStyle name="Standard 47" xfId="2639" xr:uid="{00000000-0005-0000-0000-0000500A0000}"/>
    <cellStyle name="Standard 47 2" xfId="2640" xr:uid="{00000000-0005-0000-0000-0000510A0000}"/>
    <cellStyle name="Standard 47 2 2" xfId="2641" xr:uid="{00000000-0005-0000-0000-0000520A0000}"/>
    <cellStyle name="Standard 47 2 3" xfId="2642" xr:uid="{00000000-0005-0000-0000-0000530A0000}"/>
    <cellStyle name="Standard 47 3" xfId="2643" xr:uid="{00000000-0005-0000-0000-0000540A0000}"/>
    <cellStyle name="Standard 48" xfId="2644" xr:uid="{00000000-0005-0000-0000-0000550A0000}"/>
    <cellStyle name="Standard 48 2" xfId="2645" xr:uid="{00000000-0005-0000-0000-0000560A0000}"/>
    <cellStyle name="Standard 48 2 2" xfId="2646" xr:uid="{00000000-0005-0000-0000-0000570A0000}"/>
    <cellStyle name="Standard 48 2 3" xfId="2647" xr:uid="{00000000-0005-0000-0000-0000580A0000}"/>
    <cellStyle name="Standard 48 3" xfId="2648" xr:uid="{00000000-0005-0000-0000-0000590A0000}"/>
    <cellStyle name="Standard 49" xfId="2649" xr:uid="{00000000-0005-0000-0000-00005A0A0000}"/>
    <cellStyle name="Standard 49 2" xfId="2650" xr:uid="{00000000-0005-0000-0000-00005B0A0000}"/>
    <cellStyle name="Standard 49 2 2" xfId="2651" xr:uid="{00000000-0005-0000-0000-00005C0A0000}"/>
    <cellStyle name="Standard 49 2 3" xfId="2652" xr:uid="{00000000-0005-0000-0000-00005D0A0000}"/>
    <cellStyle name="Standard 49 3" xfId="2653" xr:uid="{00000000-0005-0000-0000-00005E0A0000}"/>
    <cellStyle name="Standard 5" xfId="2654" xr:uid="{00000000-0005-0000-0000-00005F0A0000}"/>
    <cellStyle name="Standard 5 10" xfId="2655" xr:uid="{00000000-0005-0000-0000-0000600A0000}"/>
    <cellStyle name="Standard 5 2" xfId="2656" xr:uid="{00000000-0005-0000-0000-0000610A0000}"/>
    <cellStyle name="Standard 5 2 2" xfId="2657" xr:uid="{00000000-0005-0000-0000-0000620A0000}"/>
    <cellStyle name="Standard 5 2 2 2" xfId="2658" xr:uid="{00000000-0005-0000-0000-0000630A0000}"/>
    <cellStyle name="Standard 5 2 2 2 2" xfId="2659" xr:uid="{00000000-0005-0000-0000-0000640A0000}"/>
    <cellStyle name="Standard 5 2 2 2 3" xfId="2660" xr:uid="{00000000-0005-0000-0000-0000650A0000}"/>
    <cellStyle name="Standard 5 2 3" xfId="2661" xr:uid="{00000000-0005-0000-0000-0000660A0000}"/>
    <cellStyle name="Standard 5 2 3 2" xfId="2662" xr:uid="{00000000-0005-0000-0000-0000670A0000}"/>
    <cellStyle name="Standard 5 2 3 2 2" xfId="2663" xr:uid="{00000000-0005-0000-0000-0000680A0000}"/>
    <cellStyle name="Standard 5 2 4" xfId="2664" xr:uid="{00000000-0005-0000-0000-0000690A0000}"/>
    <cellStyle name="Standard 5 2 4 2" xfId="2665" xr:uid="{00000000-0005-0000-0000-00006A0A0000}"/>
    <cellStyle name="Standard 5 2 4 3" xfId="2666" xr:uid="{00000000-0005-0000-0000-00006B0A0000}"/>
    <cellStyle name="Standard 5 2 5" xfId="2667" xr:uid="{00000000-0005-0000-0000-00006C0A0000}"/>
    <cellStyle name="Standard 5 2 5 2" xfId="2668" xr:uid="{00000000-0005-0000-0000-00006D0A0000}"/>
    <cellStyle name="Standard 5 2 5 2 2" xfId="2669" xr:uid="{00000000-0005-0000-0000-00006E0A0000}"/>
    <cellStyle name="Standard 5 2 6" xfId="2670" xr:uid="{00000000-0005-0000-0000-00006F0A0000}"/>
    <cellStyle name="Standard 5 2 6 2" xfId="2671" xr:uid="{00000000-0005-0000-0000-0000700A0000}"/>
    <cellStyle name="Standard 5 2 7" xfId="2672" xr:uid="{00000000-0005-0000-0000-0000710A0000}"/>
    <cellStyle name="Standard 5 3" xfId="2673" xr:uid="{00000000-0005-0000-0000-0000720A0000}"/>
    <cellStyle name="Standard 5 3 2" xfId="2674" xr:uid="{00000000-0005-0000-0000-0000730A0000}"/>
    <cellStyle name="Standard 5 3 2 2" xfId="2675" xr:uid="{00000000-0005-0000-0000-0000740A0000}"/>
    <cellStyle name="Standard 5 3 2 3" xfId="2676" xr:uid="{00000000-0005-0000-0000-0000750A0000}"/>
    <cellStyle name="Standard 5 3 3" xfId="2677" xr:uid="{00000000-0005-0000-0000-0000760A0000}"/>
    <cellStyle name="Standard 5 3 4" xfId="2678" xr:uid="{00000000-0005-0000-0000-0000770A0000}"/>
    <cellStyle name="Standard 5 4" xfId="2679" xr:uid="{00000000-0005-0000-0000-0000780A0000}"/>
    <cellStyle name="Standard 5 4 2" xfId="2680" xr:uid="{00000000-0005-0000-0000-0000790A0000}"/>
    <cellStyle name="Standard 5 4 2 2" xfId="2681" xr:uid="{00000000-0005-0000-0000-00007A0A0000}"/>
    <cellStyle name="Standard 5 5" xfId="2682" xr:uid="{00000000-0005-0000-0000-00007B0A0000}"/>
    <cellStyle name="Standard 5 5 2" xfId="2683" xr:uid="{00000000-0005-0000-0000-00007C0A0000}"/>
    <cellStyle name="Standard 5 5 3" xfId="2684" xr:uid="{00000000-0005-0000-0000-00007D0A0000}"/>
    <cellStyle name="Standard 5 6" xfId="2685" xr:uid="{00000000-0005-0000-0000-00007E0A0000}"/>
    <cellStyle name="Standard 5 6 2" xfId="2686" xr:uid="{00000000-0005-0000-0000-00007F0A0000}"/>
    <cellStyle name="Standard 5 6 2 2" xfId="2687" xr:uid="{00000000-0005-0000-0000-0000800A0000}"/>
    <cellStyle name="Standard 5 6 3" xfId="2688" xr:uid="{00000000-0005-0000-0000-0000810A0000}"/>
    <cellStyle name="Standard 5 7" xfId="2689" xr:uid="{00000000-0005-0000-0000-0000820A0000}"/>
    <cellStyle name="Standard 5 7 2" xfId="2690" xr:uid="{00000000-0005-0000-0000-0000830A0000}"/>
    <cellStyle name="Standard 5 8" xfId="2691" xr:uid="{00000000-0005-0000-0000-0000840A0000}"/>
    <cellStyle name="Standard 5 9" xfId="2692" xr:uid="{00000000-0005-0000-0000-0000850A0000}"/>
    <cellStyle name="Standard 5 9 2" xfId="2693" xr:uid="{00000000-0005-0000-0000-0000860A0000}"/>
    <cellStyle name="Standard 5 9 3" xfId="2694" xr:uid="{00000000-0005-0000-0000-0000870A0000}"/>
    <cellStyle name="Standard 50" xfId="2695" xr:uid="{00000000-0005-0000-0000-0000880A0000}"/>
    <cellStyle name="Standard 50 2" xfId="2696" xr:uid="{00000000-0005-0000-0000-0000890A0000}"/>
    <cellStyle name="Standard 50 2 2" xfId="2697" xr:uid="{00000000-0005-0000-0000-00008A0A0000}"/>
    <cellStyle name="Standard 50 2 3" xfId="2698" xr:uid="{00000000-0005-0000-0000-00008B0A0000}"/>
    <cellStyle name="Standard 50 3" xfId="2699" xr:uid="{00000000-0005-0000-0000-00008C0A0000}"/>
    <cellStyle name="Standard 51" xfId="2700" xr:uid="{00000000-0005-0000-0000-00008D0A0000}"/>
    <cellStyle name="Standard 51 2" xfId="2701" xr:uid="{00000000-0005-0000-0000-00008E0A0000}"/>
    <cellStyle name="Standard 51 3" xfId="2702" xr:uid="{00000000-0005-0000-0000-00008F0A0000}"/>
    <cellStyle name="Standard 52" xfId="2703" xr:uid="{00000000-0005-0000-0000-0000900A0000}"/>
    <cellStyle name="Standard 52 2" xfId="2704" xr:uid="{00000000-0005-0000-0000-0000910A0000}"/>
    <cellStyle name="Standard 52 3" xfId="2705" xr:uid="{00000000-0005-0000-0000-0000920A0000}"/>
    <cellStyle name="Standard 53" xfId="2706" xr:uid="{00000000-0005-0000-0000-0000930A0000}"/>
    <cellStyle name="Standard 53 2" xfId="2707" xr:uid="{00000000-0005-0000-0000-0000940A0000}"/>
    <cellStyle name="Standard 53 3" xfId="2708" xr:uid="{00000000-0005-0000-0000-0000950A0000}"/>
    <cellStyle name="Standard 54" xfId="2709" xr:uid="{00000000-0005-0000-0000-0000960A0000}"/>
    <cellStyle name="Standard 54 2" xfId="2710" xr:uid="{00000000-0005-0000-0000-0000970A0000}"/>
    <cellStyle name="Standard 54 3" xfId="2711" xr:uid="{00000000-0005-0000-0000-0000980A0000}"/>
    <cellStyle name="Standard 55" xfId="2712" xr:uid="{00000000-0005-0000-0000-0000990A0000}"/>
    <cellStyle name="Standard 55 2" xfId="2713" xr:uid="{00000000-0005-0000-0000-00009A0A0000}"/>
    <cellStyle name="Standard 55 3" xfId="2714" xr:uid="{00000000-0005-0000-0000-00009B0A0000}"/>
    <cellStyle name="Standard 56" xfId="2715" xr:uid="{00000000-0005-0000-0000-00009C0A0000}"/>
    <cellStyle name="Standard 56 2" xfId="2716" xr:uid="{00000000-0005-0000-0000-00009D0A0000}"/>
    <cellStyle name="Standard 56 3" xfId="2717" xr:uid="{00000000-0005-0000-0000-00009E0A0000}"/>
    <cellStyle name="Standard 57" xfId="2718" xr:uid="{00000000-0005-0000-0000-00009F0A0000}"/>
    <cellStyle name="Standard 57 2" xfId="2719" xr:uid="{00000000-0005-0000-0000-0000A00A0000}"/>
    <cellStyle name="Standard 57 3" xfId="2720" xr:uid="{00000000-0005-0000-0000-0000A10A0000}"/>
    <cellStyle name="Standard 58" xfId="2721" xr:uid="{00000000-0005-0000-0000-0000A20A0000}"/>
    <cellStyle name="Standard 58 2" xfId="2722" xr:uid="{00000000-0005-0000-0000-0000A30A0000}"/>
    <cellStyle name="Standard 58 3" xfId="2723" xr:uid="{00000000-0005-0000-0000-0000A40A0000}"/>
    <cellStyle name="Standard 59" xfId="2724" xr:uid="{00000000-0005-0000-0000-0000A50A0000}"/>
    <cellStyle name="Standard 59 2" xfId="2725" xr:uid="{00000000-0005-0000-0000-0000A60A0000}"/>
    <cellStyle name="Standard 59 3" xfId="2726" xr:uid="{00000000-0005-0000-0000-0000A70A0000}"/>
    <cellStyle name="Standard 6" xfId="2727" xr:uid="{00000000-0005-0000-0000-0000A80A0000}"/>
    <cellStyle name="Standard 6 2" xfId="2728" xr:uid="{00000000-0005-0000-0000-0000A90A0000}"/>
    <cellStyle name="Standard 6 2 2" xfId="2729" xr:uid="{00000000-0005-0000-0000-0000AA0A0000}"/>
    <cellStyle name="Standard 6 2 2 2" xfId="2730" xr:uid="{00000000-0005-0000-0000-0000AB0A0000}"/>
    <cellStyle name="Standard 6 2 2 2 2" xfId="2731" xr:uid="{00000000-0005-0000-0000-0000AC0A0000}"/>
    <cellStyle name="Standard 6 2 3" xfId="2732" xr:uid="{00000000-0005-0000-0000-0000AD0A0000}"/>
    <cellStyle name="Standard 6 2 3 2" xfId="2733" xr:uid="{00000000-0005-0000-0000-0000AE0A0000}"/>
    <cellStyle name="Standard 6 2 3 3" xfId="2734" xr:uid="{00000000-0005-0000-0000-0000AF0A0000}"/>
    <cellStyle name="Standard 6 2 4" xfId="2735" xr:uid="{00000000-0005-0000-0000-0000B00A0000}"/>
    <cellStyle name="Standard 6 2 4 2" xfId="2736" xr:uid="{00000000-0005-0000-0000-0000B10A0000}"/>
    <cellStyle name="Standard 6 2 4 2 2" xfId="2737" xr:uid="{00000000-0005-0000-0000-0000B20A0000}"/>
    <cellStyle name="Standard 6 2 5" xfId="2738" xr:uid="{00000000-0005-0000-0000-0000B30A0000}"/>
    <cellStyle name="Standard 6 2 5 2" xfId="2739" xr:uid="{00000000-0005-0000-0000-0000B40A0000}"/>
    <cellStyle name="Standard 6 2 6" xfId="2740" xr:uid="{00000000-0005-0000-0000-0000B50A0000}"/>
    <cellStyle name="Standard 6 3" xfId="2741" xr:uid="{00000000-0005-0000-0000-0000B60A0000}"/>
    <cellStyle name="Standard 6 3 2" xfId="2742" xr:uid="{00000000-0005-0000-0000-0000B70A0000}"/>
    <cellStyle name="Standard 6 3 2 2" xfId="2743" xr:uid="{00000000-0005-0000-0000-0000B80A0000}"/>
    <cellStyle name="Standard 6 3 2 3" xfId="2744" xr:uid="{00000000-0005-0000-0000-0000B90A0000}"/>
    <cellStyle name="Standard 6 3 3" xfId="2745" xr:uid="{00000000-0005-0000-0000-0000BA0A0000}"/>
    <cellStyle name="Standard 6 4" xfId="2746" xr:uid="{00000000-0005-0000-0000-0000BB0A0000}"/>
    <cellStyle name="Standard 6 4 2" xfId="2747" xr:uid="{00000000-0005-0000-0000-0000BC0A0000}"/>
    <cellStyle name="Standard 6 4 2 2" xfId="2748" xr:uid="{00000000-0005-0000-0000-0000BD0A0000}"/>
    <cellStyle name="Standard 6 4 3" xfId="2749" xr:uid="{00000000-0005-0000-0000-0000BE0A0000}"/>
    <cellStyle name="Standard 6 5" xfId="2750" xr:uid="{00000000-0005-0000-0000-0000BF0A0000}"/>
    <cellStyle name="Standard 6 5 2" xfId="2751" xr:uid="{00000000-0005-0000-0000-0000C00A0000}"/>
    <cellStyle name="Standard 6 5 3" xfId="2752" xr:uid="{00000000-0005-0000-0000-0000C10A0000}"/>
    <cellStyle name="Standard 6 5 4" xfId="2753" xr:uid="{00000000-0005-0000-0000-0000C20A0000}"/>
    <cellStyle name="Standard 6 6" xfId="2754" xr:uid="{00000000-0005-0000-0000-0000C30A0000}"/>
    <cellStyle name="Standard 6 6 2" xfId="2755" xr:uid="{00000000-0005-0000-0000-0000C40A0000}"/>
    <cellStyle name="Standard 6 6 2 2" xfId="2756" xr:uid="{00000000-0005-0000-0000-0000C50A0000}"/>
    <cellStyle name="Standard 6 7" xfId="2757" xr:uid="{00000000-0005-0000-0000-0000C60A0000}"/>
    <cellStyle name="Standard 6 7 2" xfId="2758" xr:uid="{00000000-0005-0000-0000-0000C70A0000}"/>
    <cellStyle name="Standard 6 8" xfId="2759" xr:uid="{00000000-0005-0000-0000-0000C80A0000}"/>
    <cellStyle name="Standard 6 8 2" xfId="2760" xr:uid="{00000000-0005-0000-0000-0000C90A0000}"/>
    <cellStyle name="Standard 6 8 3" xfId="2761" xr:uid="{00000000-0005-0000-0000-0000CA0A0000}"/>
    <cellStyle name="Standard 6 9" xfId="2762" xr:uid="{00000000-0005-0000-0000-0000CB0A0000}"/>
    <cellStyle name="Standard 60" xfId="2763" xr:uid="{00000000-0005-0000-0000-0000CC0A0000}"/>
    <cellStyle name="Standard 60 2" xfId="2764" xr:uid="{00000000-0005-0000-0000-0000CD0A0000}"/>
    <cellStyle name="Standard 60 3" xfId="2765" xr:uid="{00000000-0005-0000-0000-0000CE0A0000}"/>
    <cellStyle name="Standard 61" xfId="2766" xr:uid="{00000000-0005-0000-0000-0000CF0A0000}"/>
    <cellStyle name="Standard 61 2" xfId="2767" xr:uid="{00000000-0005-0000-0000-0000D00A0000}"/>
    <cellStyle name="Standard 61 3" xfId="2768" xr:uid="{00000000-0005-0000-0000-0000D10A0000}"/>
    <cellStyle name="Standard 62" xfId="2769" xr:uid="{00000000-0005-0000-0000-0000D20A0000}"/>
    <cellStyle name="Standard 62 2" xfId="2770" xr:uid="{00000000-0005-0000-0000-0000D30A0000}"/>
    <cellStyle name="Standard 62 3" xfId="2771" xr:uid="{00000000-0005-0000-0000-0000D40A0000}"/>
    <cellStyle name="Standard 63" xfId="2772" xr:uid="{00000000-0005-0000-0000-0000D50A0000}"/>
    <cellStyle name="Standard 63 2" xfId="2773" xr:uid="{00000000-0005-0000-0000-0000D60A0000}"/>
    <cellStyle name="Standard 63 3" xfId="2774" xr:uid="{00000000-0005-0000-0000-0000D70A0000}"/>
    <cellStyle name="Standard 64" xfId="2775" xr:uid="{00000000-0005-0000-0000-0000D80A0000}"/>
    <cellStyle name="Standard 64 2" xfId="2776" xr:uid="{00000000-0005-0000-0000-0000D90A0000}"/>
    <cellStyle name="Standard 64 3" xfId="2777" xr:uid="{00000000-0005-0000-0000-0000DA0A0000}"/>
    <cellStyle name="Standard 65" xfId="2778" xr:uid="{00000000-0005-0000-0000-0000DB0A0000}"/>
    <cellStyle name="Standard 65 2" xfId="2779" xr:uid="{00000000-0005-0000-0000-0000DC0A0000}"/>
    <cellStyle name="Standard 65 3" xfId="2780" xr:uid="{00000000-0005-0000-0000-0000DD0A0000}"/>
    <cellStyle name="Standard 66" xfId="2781" xr:uid="{00000000-0005-0000-0000-0000DE0A0000}"/>
    <cellStyle name="Standard 66 2" xfId="2782" xr:uid="{00000000-0005-0000-0000-0000DF0A0000}"/>
    <cellStyle name="Standard 66 3" xfId="2783" xr:uid="{00000000-0005-0000-0000-0000E00A0000}"/>
    <cellStyle name="Standard 67" xfId="2784" xr:uid="{00000000-0005-0000-0000-0000E10A0000}"/>
    <cellStyle name="Standard 67 2" xfId="2785" xr:uid="{00000000-0005-0000-0000-0000E20A0000}"/>
    <cellStyle name="Standard 67 3" xfId="2786" xr:uid="{00000000-0005-0000-0000-0000E30A0000}"/>
    <cellStyle name="Standard 68" xfId="2787" xr:uid="{00000000-0005-0000-0000-0000E40A0000}"/>
    <cellStyle name="Standard 68 2" xfId="2788" xr:uid="{00000000-0005-0000-0000-0000E50A0000}"/>
    <cellStyle name="Standard 68 3" xfId="2789" xr:uid="{00000000-0005-0000-0000-0000E60A0000}"/>
    <cellStyle name="Standard 69" xfId="2790" xr:uid="{00000000-0005-0000-0000-0000E70A0000}"/>
    <cellStyle name="Standard 69 2" xfId="2791" xr:uid="{00000000-0005-0000-0000-0000E80A0000}"/>
    <cellStyle name="Standard 69 3" xfId="2792" xr:uid="{00000000-0005-0000-0000-0000E90A0000}"/>
    <cellStyle name="Standard 7" xfId="2793" xr:uid="{00000000-0005-0000-0000-0000EA0A0000}"/>
    <cellStyle name="Standard 7 10" xfId="2794" xr:uid="{00000000-0005-0000-0000-0000EB0A0000}"/>
    <cellStyle name="Standard 7 2" xfId="2795" xr:uid="{00000000-0005-0000-0000-0000EC0A0000}"/>
    <cellStyle name="Standard 7 2 2" xfId="2796" xr:uid="{00000000-0005-0000-0000-0000ED0A0000}"/>
    <cellStyle name="Standard 7 2 2 2" xfId="2797" xr:uid="{00000000-0005-0000-0000-0000EE0A0000}"/>
    <cellStyle name="Standard 7 2 2 3" xfId="2798" xr:uid="{00000000-0005-0000-0000-0000EF0A0000}"/>
    <cellStyle name="Standard 7 3" xfId="2799" xr:uid="{00000000-0005-0000-0000-0000F00A0000}"/>
    <cellStyle name="Standard 7 3 2" xfId="2800" xr:uid="{00000000-0005-0000-0000-0000F10A0000}"/>
    <cellStyle name="Standard 7 3 2 2" xfId="2801" xr:uid="{00000000-0005-0000-0000-0000F20A0000}"/>
    <cellStyle name="Standard 7 3 3" xfId="2802" xr:uid="{00000000-0005-0000-0000-0000F30A0000}"/>
    <cellStyle name="Standard 7 3 4" xfId="2803" xr:uid="{00000000-0005-0000-0000-0000F40A0000}"/>
    <cellStyle name="Standard 7 4" xfId="2804" xr:uid="{00000000-0005-0000-0000-0000F50A0000}"/>
    <cellStyle name="Standard 7 4 2" xfId="2805" xr:uid="{00000000-0005-0000-0000-0000F60A0000}"/>
    <cellStyle name="Standard 7 4 3" xfId="2806" xr:uid="{00000000-0005-0000-0000-0000F70A0000}"/>
    <cellStyle name="Standard 7 5" xfId="2807" xr:uid="{00000000-0005-0000-0000-0000F80A0000}"/>
    <cellStyle name="Standard 7 5 2" xfId="2808" xr:uid="{00000000-0005-0000-0000-0000F90A0000}"/>
    <cellStyle name="Standard 7 6" xfId="2809" xr:uid="{00000000-0005-0000-0000-0000FA0A0000}"/>
    <cellStyle name="Standard 7 6 2" xfId="2810" xr:uid="{00000000-0005-0000-0000-0000FB0A0000}"/>
    <cellStyle name="Standard 7 7" xfId="2811" xr:uid="{00000000-0005-0000-0000-0000FC0A0000}"/>
    <cellStyle name="Standard 7 7 2" xfId="2812" xr:uid="{00000000-0005-0000-0000-0000FD0A0000}"/>
    <cellStyle name="Standard 7 8" xfId="2813" xr:uid="{00000000-0005-0000-0000-0000FE0A0000}"/>
    <cellStyle name="Standard 7 9" xfId="2814" xr:uid="{00000000-0005-0000-0000-0000FF0A0000}"/>
    <cellStyle name="Standard 70" xfId="2815" xr:uid="{00000000-0005-0000-0000-0000000B0000}"/>
    <cellStyle name="Standard 70 2" xfId="2816" xr:uid="{00000000-0005-0000-0000-0000010B0000}"/>
    <cellStyle name="Standard 70 3" xfId="2817" xr:uid="{00000000-0005-0000-0000-0000020B0000}"/>
    <cellStyle name="Standard 71" xfId="2818" xr:uid="{00000000-0005-0000-0000-0000030B0000}"/>
    <cellStyle name="Standard 71 2" xfId="2819" xr:uid="{00000000-0005-0000-0000-0000040B0000}"/>
    <cellStyle name="Standard 71 3" xfId="2820" xr:uid="{00000000-0005-0000-0000-0000050B0000}"/>
    <cellStyle name="Standard 72" xfId="2821" xr:uid="{00000000-0005-0000-0000-0000060B0000}"/>
    <cellStyle name="Standard 72 2" xfId="2822" xr:uid="{00000000-0005-0000-0000-0000070B0000}"/>
    <cellStyle name="Standard 72 3" xfId="2823" xr:uid="{00000000-0005-0000-0000-0000080B0000}"/>
    <cellStyle name="Standard 73" xfId="2824" xr:uid="{00000000-0005-0000-0000-0000090B0000}"/>
    <cellStyle name="Standard 73 2" xfId="2825" xr:uid="{00000000-0005-0000-0000-00000A0B0000}"/>
    <cellStyle name="Standard 73 3" xfId="2826" xr:uid="{00000000-0005-0000-0000-00000B0B0000}"/>
    <cellStyle name="Standard 74" xfId="2827" xr:uid="{00000000-0005-0000-0000-00000C0B0000}"/>
    <cellStyle name="Standard 74 2" xfId="2828" xr:uid="{00000000-0005-0000-0000-00000D0B0000}"/>
    <cellStyle name="Standard 74 3" xfId="2829" xr:uid="{00000000-0005-0000-0000-00000E0B0000}"/>
    <cellStyle name="Standard 75" xfId="2830" xr:uid="{00000000-0005-0000-0000-00000F0B0000}"/>
    <cellStyle name="Standard 75 2" xfId="2831" xr:uid="{00000000-0005-0000-0000-0000100B0000}"/>
    <cellStyle name="Standard 75 3" xfId="2832" xr:uid="{00000000-0005-0000-0000-0000110B0000}"/>
    <cellStyle name="Standard 76" xfId="2833" xr:uid="{00000000-0005-0000-0000-0000120B0000}"/>
    <cellStyle name="Standard 76 2" xfId="2834" xr:uid="{00000000-0005-0000-0000-0000130B0000}"/>
    <cellStyle name="Standard 76 3" xfId="2835" xr:uid="{00000000-0005-0000-0000-0000140B0000}"/>
    <cellStyle name="Standard 77" xfId="2836" xr:uid="{00000000-0005-0000-0000-0000150B0000}"/>
    <cellStyle name="Standard 77 2" xfId="2837" xr:uid="{00000000-0005-0000-0000-0000160B0000}"/>
    <cellStyle name="Standard 77 3" xfId="2838" xr:uid="{00000000-0005-0000-0000-0000170B0000}"/>
    <cellStyle name="Standard 78" xfId="2839" xr:uid="{00000000-0005-0000-0000-0000180B0000}"/>
    <cellStyle name="Standard 78 2" xfId="2840" xr:uid="{00000000-0005-0000-0000-0000190B0000}"/>
    <cellStyle name="Standard 78 3" xfId="2841" xr:uid="{00000000-0005-0000-0000-00001A0B0000}"/>
    <cellStyle name="Standard 79" xfId="2842" xr:uid="{00000000-0005-0000-0000-00001B0B0000}"/>
    <cellStyle name="Standard 79 2" xfId="2843" xr:uid="{00000000-0005-0000-0000-00001C0B0000}"/>
    <cellStyle name="Standard 79 3" xfId="2844" xr:uid="{00000000-0005-0000-0000-00001D0B0000}"/>
    <cellStyle name="Standard 8" xfId="2845" xr:uid="{00000000-0005-0000-0000-00001E0B0000}"/>
    <cellStyle name="Standard 8 2" xfId="2846" xr:uid="{00000000-0005-0000-0000-00001F0B0000}"/>
    <cellStyle name="Standard 8 2 2" xfId="2847" xr:uid="{00000000-0005-0000-0000-0000200B0000}"/>
    <cellStyle name="Standard 8 2 2 2" xfId="2848" xr:uid="{00000000-0005-0000-0000-0000210B0000}"/>
    <cellStyle name="Standard 8 3" xfId="2849" xr:uid="{00000000-0005-0000-0000-0000220B0000}"/>
    <cellStyle name="Standard 8 3 2" xfId="2850" xr:uid="{00000000-0005-0000-0000-0000230B0000}"/>
    <cellStyle name="Standard 8 3 3" xfId="2851" xr:uid="{00000000-0005-0000-0000-0000240B0000}"/>
    <cellStyle name="Standard 8 4" xfId="2852" xr:uid="{00000000-0005-0000-0000-0000250B0000}"/>
    <cellStyle name="Standard 8 4 2" xfId="2853" xr:uid="{00000000-0005-0000-0000-0000260B0000}"/>
    <cellStyle name="Standard 8 4 3" xfId="2854" xr:uid="{00000000-0005-0000-0000-0000270B0000}"/>
    <cellStyle name="Standard 8 5" xfId="2855" xr:uid="{00000000-0005-0000-0000-0000280B0000}"/>
    <cellStyle name="Standard 8 5 2" xfId="2856" xr:uid="{00000000-0005-0000-0000-0000290B0000}"/>
    <cellStyle name="Standard 8 6" xfId="2857" xr:uid="{00000000-0005-0000-0000-00002A0B0000}"/>
    <cellStyle name="Standard 8 7" xfId="2858" xr:uid="{00000000-0005-0000-0000-00002B0B0000}"/>
    <cellStyle name="Standard 8 7 2" xfId="2859" xr:uid="{00000000-0005-0000-0000-00002C0B0000}"/>
    <cellStyle name="Standard 8 7 3" xfId="2860" xr:uid="{00000000-0005-0000-0000-00002D0B0000}"/>
    <cellStyle name="Standard 80" xfId="2861" xr:uid="{00000000-0005-0000-0000-00002E0B0000}"/>
    <cellStyle name="Standard 80 2" xfId="2862" xr:uid="{00000000-0005-0000-0000-00002F0B0000}"/>
    <cellStyle name="Standard 80 3" xfId="2863" xr:uid="{00000000-0005-0000-0000-0000300B0000}"/>
    <cellStyle name="Standard 81" xfId="2864" xr:uid="{00000000-0005-0000-0000-0000310B0000}"/>
    <cellStyle name="Standard 81 2" xfId="2865" xr:uid="{00000000-0005-0000-0000-0000320B0000}"/>
    <cellStyle name="Standard 81 3" xfId="2866" xr:uid="{00000000-0005-0000-0000-0000330B0000}"/>
    <cellStyle name="Standard 82" xfId="2867" xr:uid="{00000000-0005-0000-0000-0000340B0000}"/>
    <cellStyle name="Standard 82 2" xfId="2868" xr:uid="{00000000-0005-0000-0000-0000350B0000}"/>
    <cellStyle name="Standard 82 3" xfId="2869" xr:uid="{00000000-0005-0000-0000-0000360B0000}"/>
    <cellStyle name="Standard 83" xfId="2870" xr:uid="{00000000-0005-0000-0000-0000370B0000}"/>
    <cellStyle name="Standard 83 2" xfId="2871" xr:uid="{00000000-0005-0000-0000-0000380B0000}"/>
    <cellStyle name="Standard 83 3" xfId="2872" xr:uid="{00000000-0005-0000-0000-0000390B0000}"/>
    <cellStyle name="Standard 84" xfId="2873" xr:uid="{00000000-0005-0000-0000-00003A0B0000}"/>
    <cellStyle name="Standard 84 2" xfId="2874" xr:uid="{00000000-0005-0000-0000-00003B0B0000}"/>
    <cellStyle name="Standard 84 3" xfId="2875" xr:uid="{00000000-0005-0000-0000-00003C0B0000}"/>
    <cellStyle name="Standard 85" xfId="2876" xr:uid="{00000000-0005-0000-0000-00003D0B0000}"/>
    <cellStyle name="Standard 85 2" xfId="2877" xr:uid="{00000000-0005-0000-0000-00003E0B0000}"/>
    <cellStyle name="Standard 85 3" xfId="2878" xr:uid="{00000000-0005-0000-0000-00003F0B0000}"/>
    <cellStyle name="Standard 86" xfId="2879" xr:uid="{00000000-0005-0000-0000-0000400B0000}"/>
    <cellStyle name="Standard 86 2" xfId="2880" xr:uid="{00000000-0005-0000-0000-0000410B0000}"/>
    <cellStyle name="Standard 86 3" xfId="2881" xr:uid="{00000000-0005-0000-0000-0000420B0000}"/>
    <cellStyle name="Standard 87" xfId="2882" xr:uid="{00000000-0005-0000-0000-0000430B0000}"/>
    <cellStyle name="Standard 87 2" xfId="2883" xr:uid="{00000000-0005-0000-0000-0000440B0000}"/>
    <cellStyle name="Standard 87 3" xfId="2884" xr:uid="{00000000-0005-0000-0000-0000450B0000}"/>
    <cellStyle name="Standard 88" xfId="2885" xr:uid="{00000000-0005-0000-0000-0000460B0000}"/>
    <cellStyle name="Standard 88 2" xfId="2886" xr:uid="{00000000-0005-0000-0000-0000470B0000}"/>
    <cellStyle name="Standard 88 3" xfId="2887" xr:uid="{00000000-0005-0000-0000-0000480B0000}"/>
    <cellStyle name="Standard 89" xfId="2888" xr:uid="{00000000-0005-0000-0000-0000490B0000}"/>
    <cellStyle name="Standard 89 2" xfId="2889" xr:uid="{00000000-0005-0000-0000-00004A0B0000}"/>
    <cellStyle name="Standard 89 3" xfId="2890" xr:uid="{00000000-0005-0000-0000-00004B0B0000}"/>
    <cellStyle name="Standard 9" xfId="2891" xr:uid="{00000000-0005-0000-0000-00004C0B0000}"/>
    <cellStyle name="Standard 9 2" xfId="2892" xr:uid="{00000000-0005-0000-0000-00004D0B0000}"/>
    <cellStyle name="Standard 9 2 2" xfId="2893" xr:uid="{00000000-0005-0000-0000-00004E0B0000}"/>
    <cellStyle name="Standard 9 2 2 2" xfId="2894" xr:uid="{00000000-0005-0000-0000-00004F0B0000}"/>
    <cellStyle name="Standard 9 2 2 3" xfId="2895" xr:uid="{00000000-0005-0000-0000-0000500B0000}"/>
    <cellStyle name="Standard 9 2 3" xfId="2896" xr:uid="{00000000-0005-0000-0000-0000510B0000}"/>
    <cellStyle name="Standard 9 2 3 2" xfId="2897" xr:uid="{00000000-0005-0000-0000-0000520B0000}"/>
    <cellStyle name="Standard 9 3" xfId="2898" xr:uid="{00000000-0005-0000-0000-0000530B0000}"/>
    <cellStyle name="Standard 9 3 2" xfId="2899" xr:uid="{00000000-0005-0000-0000-0000540B0000}"/>
    <cellStyle name="Standard 9 3 2 2" xfId="2900" xr:uid="{00000000-0005-0000-0000-0000550B0000}"/>
    <cellStyle name="Standard 9 3 2 2 2" xfId="2901" xr:uid="{00000000-0005-0000-0000-0000560B0000}"/>
    <cellStyle name="Standard 9 3 2 3" xfId="2902" xr:uid="{00000000-0005-0000-0000-0000570B0000}"/>
    <cellStyle name="Standard 9 3 3" xfId="2903" xr:uid="{00000000-0005-0000-0000-0000580B0000}"/>
    <cellStyle name="Standard 9 3 3 2" xfId="2904" xr:uid="{00000000-0005-0000-0000-0000590B0000}"/>
    <cellStyle name="Standard 9 3 4" xfId="2905" xr:uid="{00000000-0005-0000-0000-00005A0B0000}"/>
    <cellStyle name="Standard 9 4" xfId="2906" xr:uid="{00000000-0005-0000-0000-00005B0B0000}"/>
    <cellStyle name="Standard 9 4 2" xfId="2907" xr:uid="{00000000-0005-0000-0000-00005C0B0000}"/>
    <cellStyle name="Standard 9 4 2 2" xfId="2908" xr:uid="{00000000-0005-0000-0000-00005D0B0000}"/>
    <cellStyle name="Standard 9 4 3" xfId="2909" xr:uid="{00000000-0005-0000-0000-00005E0B0000}"/>
    <cellStyle name="Standard 9 5" xfId="2910" xr:uid="{00000000-0005-0000-0000-00005F0B0000}"/>
    <cellStyle name="Standard 90" xfId="2911" xr:uid="{00000000-0005-0000-0000-0000600B0000}"/>
    <cellStyle name="Standard 90 2" xfId="2912" xr:uid="{00000000-0005-0000-0000-0000610B0000}"/>
    <cellStyle name="Standard 91" xfId="2913" xr:uid="{00000000-0005-0000-0000-0000620B0000}"/>
    <cellStyle name="Standard 91 2" xfId="2914" xr:uid="{00000000-0005-0000-0000-0000630B0000}"/>
    <cellStyle name="Standard 92" xfId="2915" xr:uid="{00000000-0005-0000-0000-0000640B0000}"/>
    <cellStyle name="Standard 92 2" xfId="2916" xr:uid="{00000000-0005-0000-0000-0000650B0000}"/>
    <cellStyle name="Standard 93" xfId="2917" xr:uid="{00000000-0005-0000-0000-0000660B0000}"/>
    <cellStyle name="Standard 93 2" xfId="2918" xr:uid="{00000000-0005-0000-0000-0000670B0000}"/>
    <cellStyle name="Standard 94" xfId="2919" xr:uid="{00000000-0005-0000-0000-0000680B0000}"/>
    <cellStyle name="Standard 94 2" xfId="2920" xr:uid="{00000000-0005-0000-0000-0000690B0000}"/>
    <cellStyle name="Standard 95" xfId="2921" xr:uid="{00000000-0005-0000-0000-00006A0B0000}"/>
    <cellStyle name="Standard 95 2" xfId="2922" xr:uid="{00000000-0005-0000-0000-00006B0B0000}"/>
    <cellStyle name="Standard 96" xfId="2923" xr:uid="{00000000-0005-0000-0000-00006C0B0000}"/>
    <cellStyle name="Standard 96 2" xfId="2924" xr:uid="{00000000-0005-0000-0000-00006D0B0000}"/>
    <cellStyle name="Standard 97" xfId="2925" xr:uid="{00000000-0005-0000-0000-00006E0B0000}"/>
    <cellStyle name="Standard 97 2" xfId="2926" xr:uid="{00000000-0005-0000-0000-00006F0B0000}"/>
    <cellStyle name="Standard 98" xfId="2927" xr:uid="{00000000-0005-0000-0000-0000700B0000}"/>
    <cellStyle name="Standard 98 2" xfId="2928" xr:uid="{00000000-0005-0000-0000-0000710B0000}"/>
    <cellStyle name="Standard 99" xfId="2929" xr:uid="{00000000-0005-0000-0000-0000720B0000}"/>
    <cellStyle name="Standard 99 2" xfId="2930" xr:uid="{00000000-0005-0000-0000-0000730B0000}"/>
    <cellStyle name="Stil 1" xfId="2931" xr:uid="{00000000-0005-0000-0000-0000740B0000}"/>
    <cellStyle name="Stil 1 2" xfId="2932" xr:uid="{00000000-0005-0000-0000-0000750B0000}"/>
    <cellStyle name="style1385638635423" xfId="2933" xr:uid="{00000000-0005-0000-0000-0000760B0000}"/>
    <cellStyle name="style1385638635423 2" xfId="2934" xr:uid="{00000000-0005-0000-0000-0000770B0000}"/>
    <cellStyle name="style1385638635438" xfId="2935" xr:uid="{00000000-0005-0000-0000-0000780B0000}"/>
    <cellStyle name="style1385638635438 2" xfId="2936" xr:uid="{00000000-0005-0000-0000-0000790B0000}"/>
    <cellStyle name="style1385638635470" xfId="2937" xr:uid="{00000000-0005-0000-0000-00007A0B0000}"/>
    <cellStyle name="style1385638635470 2" xfId="2938" xr:uid="{00000000-0005-0000-0000-00007B0B0000}"/>
    <cellStyle name="style1409137545777" xfId="2939" xr:uid="{00000000-0005-0000-0000-00007C0B0000}"/>
    <cellStyle name="style1409137545777 2" xfId="2940" xr:uid="{00000000-0005-0000-0000-00007D0B0000}"/>
    <cellStyle name="style1409137546292" xfId="2941" xr:uid="{00000000-0005-0000-0000-00007E0B0000}"/>
    <cellStyle name="style1409137546292 2" xfId="2942" xr:uid="{00000000-0005-0000-0000-00007F0B0000}"/>
    <cellStyle name="style1410424099488" xfId="2943" xr:uid="{00000000-0005-0000-0000-0000800B0000}"/>
    <cellStyle name="style1410424099488 2" xfId="2944" xr:uid="{00000000-0005-0000-0000-0000810B0000}"/>
    <cellStyle name="style1426243965438" xfId="2945" xr:uid="{00000000-0005-0000-0000-0000820B0000}"/>
    <cellStyle name="style1426243965454" xfId="2946" xr:uid="{00000000-0005-0000-0000-0000830B0000}"/>
    <cellStyle name="style1426243965485" xfId="2947" xr:uid="{00000000-0005-0000-0000-0000840B0000}"/>
    <cellStyle name="style1426243965579" xfId="2948" xr:uid="{00000000-0005-0000-0000-0000850B0000}"/>
    <cellStyle name="style1426243965828" xfId="2949" xr:uid="{00000000-0005-0000-0000-0000860B0000}"/>
    <cellStyle name="style1426243965953" xfId="2950" xr:uid="{00000000-0005-0000-0000-0000870B0000}"/>
    <cellStyle name="style1426243966047" xfId="2951" xr:uid="{00000000-0005-0000-0000-0000880B0000}"/>
    <cellStyle name="style1426243966062" xfId="2952" xr:uid="{00000000-0005-0000-0000-0000890B0000}"/>
    <cellStyle name="style1426243966140" xfId="2953" xr:uid="{00000000-0005-0000-0000-00008A0B0000}"/>
    <cellStyle name="style1426243966406" xfId="2954" xr:uid="{00000000-0005-0000-0000-00008B0B0000}"/>
    <cellStyle name="style1426243966905" xfId="2955" xr:uid="{00000000-0005-0000-0000-00008C0B0000}"/>
    <cellStyle name="style1426243967108" xfId="2956" xr:uid="{00000000-0005-0000-0000-00008D0B0000}"/>
    <cellStyle name="style1426243967139" xfId="2957" xr:uid="{00000000-0005-0000-0000-00008E0B0000}"/>
    <cellStyle name="style1426243967342" xfId="2958" xr:uid="{00000000-0005-0000-0000-00008F0B0000}"/>
    <cellStyle name="style1426243967373" xfId="2959" xr:uid="{00000000-0005-0000-0000-0000900B0000}"/>
    <cellStyle name="style1426243967404" xfId="2960" xr:uid="{00000000-0005-0000-0000-0000910B0000}"/>
    <cellStyle name="style1426243967420" xfId="2961" xr:uid="{00000000-0005-0000-0000-0000920B0000}"/>
    <cellStyle name="style1426243967466" xfId="2962" xr:uid="{00000000-0005-0000-0000-0000930B0000}"/>
    <cellStyle name="style1426243967498" xfId="2963" xr:uid="{00000000-0005-0000-0000-0000940B0000}"/>
    <cellStyle name="style1426243967513" xfId="2964" xr:uid="{00000000-0005-0000-0000-0000950B0000}"/>
    <cellStyle name="style1426243967529" xfId="2965" xr:uid="{00000000-0005-0000-0000-0000960B0000}"/>
    <cellStyle name="style1426253717861" xfId="2966" xr:uid="{00000000-0005-0000-0000-0000970B0000}"/>
    <cellStyle name="style1426253717921" xfId="2967" xr:uid="{00000000-0005-0000-0000-0000980B0000}"/>
    <cellStyle name="style1426253719461" xfId="2968" xr:uid="{00000000-0005-0000-0000-0000990B0000}"/>
    <cellStyle name="style1426253719471" xfId="2969" xr:uid="{00000000-0005-0000-0000-00009A0B0000}"/>
    <cellStyle name="style1426253719711" xfId="2970" xr:uid="{00000000-0005-0000-0000-00009B0B0000}"/>
    <cellStyle name="style1426253719731" xfId="2971" xr:uid="{00000000-0005-0000-0000-00009C0B0000}"/>
    <cellStyle name="style1429283272821" xfId="2972" xr:uid="{00000000-0005-0000-0000-00009D0B0000}"/>
    <cellStyle name="style1429283272867" xfId="2973" xr:uid="{00000000-0005-0000-0000-00009E0B0000}"/>
    <cellStyle name="style1429283273320" xfId="2974" xr:uid="{00000000-0005-0000-0000-00009F0B0000}"/>
    <cellStyle name="style1429283273344" xfId="2975" xr:uid="{00000000-0005-0000-0000-0000A00B0000}"/>
    <cellStyle name="style1430204879971" xfId="2976" xr:uid="{00000000-0005-0000-0000-0000A10B0000}"/>
    <cellStyle name="style1430204880018" xfId="2977" xr:uid="{00000000-0005-0000-0000-0000A20B0000}"/>
    <cellStyle name="style1430204880049" xfId="2978" xr:uid="{00000000-0005-0000-0000-0000A30B0000}"/>
    <cellStyle name="style1430204880081" xfId="2979" xr:uid="{00000000-0005-0000-0000-0000A40B0000}"/>
    <cellStyle name="style1430204880096" xfId="2980" xr:uid="{00000000-0005-0000-0000-0000A50B0000}"/>
    <cellStyle name="style1430204880127" xfId="2981" xr:uid="{00000000-0005-0000-0000-0000A60B0000}"/>
    <cellStyle name="style1430204880143" xfId="2982" xr:uid="{00000000-0005-0000-0000-0000A70B0000}"/>
    <cellStyle name="style1430204880174" xfId="2983" xr:uid="{00000000-0005-0000-0000-0000A80B0000}"/>
    <cellStyle name="style1430204880206" xfId="2984" xr:uid="{00000000-0005-0000-0000-0000A90B0000}"/>
    <cellStyle name="style1430204880221" xfId="2985" xr:uid="{00000000-0005-0000-0000-0000AA0B0000}"/>
    <cellStyle name="style1430204880237" xfId="2986" xr:uid="{00000000-0005-0000-0000-0000AB0B0000}"/>
    <cellStyle name="style1430204880268" xfId="2987" xr:uid="{00000000-0005-0000-0000-0000AC0B0000}"/>
    <cellStyle name="style1430204880284" xfId="2988" xr:uid="{00000000-0005-0000-0000-0000AD0B0000}"/>
    <cellStyle name="style1430204880299" xfId="2989" xr:uid="{00000000-0005-0000-0000-0000AE0B0000}"/>
    <cellStyle name="style1430204880315" xfId="2990" xr:uid="{00000000-0005-0000-0000-0000AF0B0000}"/>
    <cellStyle name="style1430204880362" xfId="2991" xr:uid="{00000000-0005-0000-0000-0000B00B0000}"/>
    <cellStyle name="style1430204880377" xfId="2992" xr:uid="{00000000-0005-0000-0000-0000B10B0000}"/>
    <cellStyle name="style1430204880393" xfId="2993" xr:uid="{00000000-0005-0000-0000-0000B20B0000}"/>
    <cellStyle name="style1430204880409" xfId="2994" xr:uid="{00000000-0005-0000-0000-0000B30B0000}"/>
    <cellStyle name="style1430204880424" xfId="2995" xr:uid="{00000000-0005-0000-0000-0000B40B0000}"/>
    <cellStyle name="style1430204880456" xfId="2996" xr:uid="{00000000-0005-0000-0000-0000B50B0000}"/>
    <cellStyle name="style1430204880471" xfId="2997" xr:uid="{00000000-0005-0000-0000-0000B60B0000}"/>
    <cellStyle name="style1430204880487" xfId="2998" xr:uid="{00000000-0005-0000-0000-0000B70B0000}"/>
    <cellStyle name="style1430204880518" xfId="2999" xr:uid="{00000000-0005-0000-0000-0000B80B0000}"/>
    <cellStyle name="style1430204880534" xfId="3000" xr:uid="{00000000-0005-0000-0000-0000B90B0000}"/>
    <cellStyle name="style1430204880549" xfId="3001" xr:uid="{00000000-0005-0000-0000-0000BA0B0000}"/>
    <cellStyle name="style1430204880565" xfId="3002" xr:uid="{00000000-0005-0000-0000-0000BB0B0000}"/>
    <cellStyle name="style1430204880581" xfId="3003" xr:uid="{00000000-0005-0000-0000-0000BC0B0000}"/>
    <cellStyle name="style1430204880596" xfId="3004" xr:uid="{00000000-0005-0000-0000-0000BD0B0000}"/>
    <cellStyle name="style1430204880612" xfId="3005" xr:uid="{00000000-0005-0000-0000-0000BE0B0000}"/>
    <cellStyle name="style1430204880659" xfId="3006" xr:uid="{00000000-0005-0000-0000-0000BF0B0000}"/>
    <cellStyle name="style1430204880674" xfId="3007" xr:uid="{00000000-0005-0000-0000-0000C00B0000}"/>
    <cellStyle name="style1430204880690" xfId="3008" xr:uid="{00000000-0005-0000-0000-0000C10B0000}"/>
    <cellStyle name="style1430204880706" xfId="3009" xr:uid="{00000000-0005-0000-0000-0000C20B0000}"/>
    <cellStyle name="style1430204880752" xfId="3010" xr:uid="{00000000-0005-0000-0000-0000C30B0000}"/>
    <cellStyle name="style1430204880768" xfId="3011" xr:uid="{00000000-0005-0000-0000-0000C40B0000}"/>
    <cellStyle name="style1430204880784" xfId="3012" xr:uid="{00000000-0005-0000-0000-0000C50B0000}"/>
    <cellStyle name="style1430204880799" xfId="3013" xr:uid="{00000000-0005-0000-0000-0000C60B0000}"/>
    <cellStyle name="style1430204880815" xfId="3014" xr:uid="{00000000-0005-0000-0000-0000C70B0000}"/>
    <cellStyle name="style1430204880831" xfId="3015" xr:uid="{00000000-0005-0000-0000-0000C80B0000}"/>
    <cellStyle name="style1430204880846" xfId="3016" xr:uid="{00000000-0005-0000-0000-0000C90B0000}"/>
    <cellStyle name="style1430204880862" xfId="3017" xr:uid="{00000000-0005-0000-0000-0000CA0B0000}"/>
    <cellStyle name="style1430204880878" xfId="3018" xr:uid="{00000000-0005-0000-0000-0000CB0B0000}"/>
    <cellStyle name="style1430204880924" xfId="3019" xr:uid="{00000000-0005-0000-0000-0000CC0B0000}"/>
    <cellStyle name="style1430204880940" xfId="3020" xr:uid="{00000000-0005-0000-0000-0000CD0B0000}"/>
    <cellStyle name="style1430204880956" xfId="3021" xr:uid="{00000000-0005-0000-0000-0000CE0B0000}"/>
    <cellStyle name="style1430204880971" xfId="3022" xr:uid="{00000000-0005-0000-0000-0000CF0B0000}"/>
    <cellStyle name="style1430204880987" xfId="3023" xr:uid="{00000000-0005-0000-0000-0000D00B0000}"/>
    <cellStyle name="style1430204881003" xfId="3024" xr:uid="{00000000-0005-0000-0000-0000D10B0000}"/>
    <cellStyle name="style1430204881018" xfId="3025" xr:uid="{00000000-0005-0000-0000-0000D20B0000}"/>
    <cellStyle name="style1430204881034" xfId="3026" xr:uid="{00000000-0005-0000-0000-0000D30B0000}"/>
    <cellStyle name="style1430204881049" xfId="3027" xr:uid="{00000000-0005-0000-0000-0000D40B0000}"/>
    <cellStyle name="style1430204881065" xfId="3028" xr:uid="{00000000-0005-0000-0000-0000D50B0000}"/>
    <cellStyle name="style1430204881081" xfId="3029" xr:uid="{00000000-0005-0000-0000-0000D60B0000}"/>
    <cellStyle name="style1430204881096" xfId="3030" xr:uid="{00000000-0005-0000-0000-0000D70B0000}"/>
    <cellStyle name="style1430204881112" xfId="3031" xr:uid="{00000000-0005-0000-0000-0000D80B0000}"/>
    <cellStyle name="style1430204881128" xfId="3032" xr:uid="{00000000-0005-0000-0000-0000D90B0000}"/>
    <cellStyle name="style1430204881159" xfId="3033" xr:uid="{00000000-0005-0000-0000-0000DA0B0000}"/>
    <cellStyle name="style1430204881174" xfId="3034" xr:uid="{00000000-0005-0000-0000-0000DB0B0000}"/>
    <cellStyle name="style1430204881190" xfId="3035" xr:uid="{00000000-0005-0000-0000-0000DC0B0000}"/>
    <cellStyle name="style1430204881268" xfId="3036" xr:uid="{00000000-0005-0000-0000-0000DD0B0000}"/>
    <cellStyle name="style1430204881284" xfId="3037" xr:uid="{00000000-0005-0000-0000-0000DE0B0000}"/>
    <cellStyle name="style1430204881299" xfId="3038" xr:uid="{00000000-0005-0000-0000-0000DF0B0000}"/>
    <cellStyle name="style1430204881331" xfId="3039" xr:uid="{00000000-0005-0000-0000-0000E00B0000}"/>
    <cellStyle name="style1430204881346" xfId="3040" xr:uid="{00000000-0005-0000-0000-0000E10B0000}"/>
    <cellStyle name="style1430204881362" xfId="3041" xr:uid="{00000000-0005-0000-0000-0000E20B0000}"/>
    <cellStyle name="style1430204881393" xfId="3042" xr:uid="{00000000-0005-0000-0000-0000E30B0000}"/>
    <cellStyle name="style1430204881409" xfId="3043" xr:uid="{00000000-0005-0000-0000-0000E40B0000}"/>
    <cellStyle name="style1430204881440" xfId="3044" xr:uid="{00000000-0005-0000-0000-0000E50B0000}"/>
    <cellStyle name="style1430204881456" xfId="3045" xr:uid="{00000000-0005-0000-0000-0000E60B0000}"/>
    <cellStyle name="style1430204881471" xfId="3046" xr:uid="{00000000-0005-0000-0000-0000E70B0000}"/>
    <cellStyle name="style1430204881487" xfId="3047" xr:uid="{00000000-0005-0000-0000-0000E80B0000}"/>
    <cellStyle name="style1430204881503" xfId="3048" xr:uid="{00000000-0005-0000-0000-0000E90B0000}"/>
    <cellStyle name="style1430204881534" xfId="3049" xr:uid="{00000000-0005-0000-0000-0000EA0B0000}"/>
    <cellStyle name="style1430204881565" xfId="3050" xr:uid="{00000000-0005-0000-0000-0000EB0B0000}"/>
    <cellStyle name="style1430205272846" xfId="3051" xr:uid="{00000000-0005-0000-0000-0000EC0B0000}"/>
    <cellStyle name="style1430205272877" xfId="3052" xr:uid="{00000000-0005-0000-0000-0000ED0B0000}"/>
    <cellStyle name="style1430205272893" xfId="3053" xr:uid="{00000000-0005-0000-0000-0000EE0B0000}"/>
    <cellStyle name="style1430205272908" xfId="3054" xr:uid="{00000000-0005-0000-0000-0000EF0B0000}"/>
    <cellStyle name="style1430205272924" xfId="3055" xr:uid="{00000000-0005-0000-0000-0000F00B0000}"/>
    <cellStyle name="style1430205272940" xfId="3056" xr:uid="{00000000-0005-0000-0000-0000F10B0000}"/>
    <cellStyle name="style1430205272955" xfId="3057" xr:uid="{00000000-0005-0000-0000-0000F20B0000}"/>
    <cellStyle name="style1430205272955 2" xfId="3058" xr:uid="{00000000-0005-0000-0000-0000F30B0000}"/>
    <cellStyle name="style1430205272986" xfId="3059" xr:uid="{00000000-0005-0000-0000-0000F40B0000}"/>
    <cellStyle name="style1430205273018" xfId="3060" xr:uid="{00000000-0005-0000-0000-0000F50B0000}"/>
    <cellStyle name="style1430205273033" xfId="3061" xr:uid="{00000000-0005-0000-0000-0000F60B0000}"/>
    <cellStyle name="style1430205273049" xfId="3062" xr:uid="{00000000-0005-0000-0000-0000F70B0000}"/>
    <cellStyle name="style1430205273064" xfId="3063" xr:uid="{00000000-0005-0000-0000-0000F80B0000}"/>
    <cellStyle name="style1430205273080" xfId="3064" xr:uid="{00000000-0005-0000-0000-0000F90B0000}"/>
    <cellStyle name="style1430205273096" xfId="3065" xr:uid="{00000000-0005-0000-0000-0000FA0B0000}"/>
    <cellStyle name="style1430205273111" xfId="3066" xr:uid="{00000000-0005-0000-0000-0000FB0B0000}"/>
    <cellStyle name="style1430205273127" xfId="3067" xr:uid="{00000000-0005-0000-0000-0000FC0B0000}"/>
    <cellStyle name="style1430205273142" xfId="3068" xr:uid="{00000000-0005-0000-0000-0000FD0B0000}"/>
    <cellStyle name="style1430205273158" xfId="3069" xr:uid="{00000000-0005-0000-0000-0000FE0B0000}"/>
    <cellStyle name="style1430205273189" xfId="3070" xr:uid="{00000000-0005-0000-0000-0000FF0B0000}"/>
    <cellStyle name="style1430205273220" xfId="3071" xr:uid="{00000000-0005-0000-0000-0000000C0000}"/>
    <cellStyle name="style1430205273236" xfId="3072" xr:uid="{00000000-0005-0000-0000-0000010C0000}"/>
    <cellStyle name="style1430205273252" xfId="3073" xr:uid="{00000000-0005-0000-0000-0000020C0000}"/>
    <cellStyle name="style1430205273252 2" xfId="3074" xr:uid="{00000000-0005-0000-0000-0000030C0000}"/>
    <cellStyle name="style1430205273267" xfId="3075" xr:uid="{00000000-0005-0000-0000-0000040C0000}"/>
    <cellStyle name="style1430205273283" xfId="3076" xr:uid="{00000000-0005-0000-0000-0000050C0000}"/>
    <cellStyle name="style1430205273299" xfId="3077" xr:uid="{00000000-0005-0000-0000-0000060C0000}"/>
    <cellStyle name="style1430205273314" xfId="3078" xr:uid="{00000000-0005-0000-0000-0000070C0000}"/>
    <cellStyle name="style1430205273330" xfId="3079" xr:uid="{00000000-0005-0000-0000-0000080C0000}"/>
    <cellStyle name="style1430205273361" xfId="3080" xr:uid="{00000000-0005-0000-0000-0000090C0000}"/>
    <cellStyle name="style1430205273392" xfId="3081" xr:uid="{00000000-0005-0000-0000-00000A0C0000}"/>
    <cellStyle name="style1430205273408" xfId="3082" xr:uid="{00000000-0005-0000-0000-00000B0C0000}"/>
    <cellStyle name="style1430205273423" xfId="3083" xr:uid="{00000000-0005-0000-0000-00000C0C0000}"/>
    <cellStyle name="style1430205273439" xfId="3084" xr:uid="{00000000-0005-0000-0000-00000D0C0000}"/>
    <cellStyle name="style1430205273439 2" xfId="3085" xr:uid="{00000000-0005-0000-0000-00000E0C0000}"/>
    <cellStyle name="style1430205273455" xfId="3086" xr:uid="{00000000-0005-0000-0000-00000F0C0000}"/>
    <cellStyle name="style1430205273470" xfId="3087" xr:uid="{00000000-0005-0000-0000-0000100C0000}"/>
    <cellStyle name="style1430205273486" xfId="3088" xr:uid="{00000000-0005-0000-0000-0000110C0000}"/>
    <cellStyle name="style1430205273501" xfId="3089" xr:uid="{00000000-0005-0000-0000-0000120C0000}"/>
    <cellStyle name="style1430205273517" xfId="3090" xr:uid="{00000000-0005-0000-0000-0000130C0000}"/>
    <cellStyle name="style1430205273517 2" xfId="3091" xr:uid="{00000000-0005-0000-0000-0000140C0000}"/>
    <cellStyle name="style1430205273533" xfId="3092" xr:uid="{00000000-0005-0000-0000-0000150C0000}"/>
    <cellStyle name="style1430205273533 2" xfId="3093" xr:uid="{00000000-0005-0000-0000-0000160C0000}"/>
    <cellStyle name="style1430205273548" xfId="3094" xr:uid="{00000000-0005-0000-0000-0000170C0000}"/>
    <cellStyle name="style1430205273579" xfId="3095" xr:uid="{00000000-0005-0000-0000-0000180C0000}"/>
    <cellStyle name="style1430205273595" xfId="3096" xr:uid="{00000000-0005-0000-0000-0000190C0000}"/>
    <cellStyle name="style1430205273611" xfId="3097" xr:uid="{00000000-0005-0000-0000-00001A0C0000}"/>
    <cellStyle name="style1430205273626" xfId="3098" xr:uid="{00000000-0005-0000-0000-00001B0C0000}"/>
    <cellStyle name="style1430205273642" xfId="3099" xr:uid="{00000000-0005-0000-0000-00001C0C0000}"/>
    <cellStyle name="style1430205273657" xfId="3100" xr:uid="{00000000-0005-0000-0000-00001D0C0000}"/>
    <cellStyle name="style1430205273673" xfId="3101" xr:uid="{00000000-0005-0000-0000-00001E0C0000}"/>
    <cellStyle name="style1430205273689" xfId="3102" xr:uid="{00000000-0005-0000-0000-00001F0C0000}"/>
    <cellStyle name="style1430205273704" xfId="3103" xr:uid="{00000000-0005-0000-0000-0000200C0000}"/>
    <cellStyle name="style1430205273720" xfId="3104" xr:uid="{00000000-0005-0000-0000-0000210C0000}"/>
    <cellStyle name="style1430205273720 2" xfId="3105" xr:uid="{00000000-0005-0000-0000-0000220C0000}"/>
    <cellStyle name="style1430205273735" xfId="3106" xr:uid="{00000000-0005-0000-0000-0000230C0000}"/>
    <cellStyle name="style1430205273767" xfId="3107" xr:uid="{00000000-0005-0000-0000-0000240C0000}"/>
    <cellStyle name="style1430205273782" xfId="3108" xr:uid="{00000000-0005-0000-0000-0000250C0000}"/>
    <cellStyle name="style1430205273798" xfId="3109" xr:uid="{00000000-0005-0000-0000-0000260C0000}"/>
    <cellStyle name="style1430205273813" xfId="3110" xr:uid="{00000000-0005-0000-0000-0000270C0000}"/>
    <cellStyle name="style1430205273829" xfId="3111" xr:uid="{00000000-0005-0000-0000-0000280C0000}"/>
    <cellStyle name="style1430205273845" xfId="3112" xr:uid="{00000000-0005-0000-0000-0000290C0000}"/>
    <cellStyle name="style1430205273860" xfId="3113" xr:uid="{00000000-0005-0000-0000-00002A0C0000}"/>
    <cellStyle name="style1430205273876" xfId="3114" xr:uid="{00000000-0005-0000-0000-00002B0C0000}"/>
    <cellStyle name="style1430205273891" xfId="3115" xr:uid="{00000000-0005-0000-0000-00002C0C0000}"/>
    <cellStyle name="style1430205273923" xfId="3116" xr:uid="{00000000-0005-0000-0000-00002D0C0000}"/>
    <cellStyle name="style1430205273938" xfId="3117" xr:uid="{00000000-0005-0000-0000-00002E0C0000}"/>
    <cellStyle name="style1430205273954" xfId="3118" xr:uid="{00000000-0005-0000-0000-00002F0C0000}"/>
    <cellStyle name="style1430205273969" xfId="3119" xr:uid="{00000000-0005-0000-0000-0000300C0000}"/>
    <cellStyle name="style1430205273985" xfId="3120" xr:uid="{00000000-0005-0000-0000-0000310C0000}"/>
    <cellStyle name="style1430205274001" xfId="3121" xr:uid="{00000000-0005-0000-0000-0000320C0000}"/>
    <cellStyle name="style1430205274032" xfId="3122" xr:uid="{00000000-0005-0000-0000-0000330C0000}"/>
    <cellStyle name="style1430205274047" xfId="3123" xr:uid="{00000000-0005-0000-0000-0000340C0000}"/>
    <cellStyle name="style1430205274094" xfId="3124" xr:uid="{00000000-0005-0000-0000-0000350C0000}"/>
    <cellStyle name="style1430205274110" xfId="3125" xr:uid="{00000000-0005-0000-0000-0000360C0000}"/>
    <cellStyle name="style1430206156862" xfId="3126" xr:uid="{00000000-0005-0000-0000-0000370C0000}"/>
    <cellStyle name="style1430206156877" xfId="3127" xr:uid="{00000000-0005-0000-0000-0000380C0000}"/>
    <cellStyle name="style1430206156893" xfId="3128" xr:uid="{00000000-0005-0000-0000-0000390C0000}"/>
    <cellStyle name="style1430206156909" xfId="3129" xr:uid="{00000000-0005-0000-0000-00003A0C0000}"/>
    <cellStyle name="style1430206156940" xfId="3130" xr:uid="{00000000-0005-0000-0000-00003B0C0000}"/>
    <cellStyle name="style1430206156955" xfId="3131" xr:uid="{00000000-0005-0000-0000-00003C0C0000}"/>
    <cellStyle name="style1430206156971" xfId="3132" xr:uid="{00000000-0005-0000-0000-00003D0C0000}"/>
    <cellStyle name="style1430206156987" xfId="3133" xr:uid="{00000000-0005-0000-0000-00003E0C0000}"/>
    <cellStyle name="style1430206157002" xfId="3134" xr:uid="{00000000-0005-0000-0000-00003F0C0000}"/>
    <cellStyle name="style1430206157018" xfId="3135" xr:uid="{00000000-0005-0000-0000-0000400C0000}"/>
    <cellStyle name="style1430206157033" xfId="3136" xr:uid="{00000000-0005-0000-0000-0000410C0000}"/>
    <cellStyle name="style1430206157049" xfId="3137" xr:uid="{00000000-0005-0000-0000-0000420C0000}"/>
    <cellStyle name="style1430206157065" xfId="3138" xr:uid="{00000000-0005-0000-0000-0000430C0000}"/>
    <cellStyle name="style1430206157080" xfId="3139" xr:uid="{00000000-0005-0000-0000-0000440C0000}"/>
    <cellStyle name="style1430206157096" xfId="3140" xr:uid="{00000000-0005-0000-0000-0000450C0000}"/>
    <cellStyle name="style1430206157127" xfId="3141" xr:uid="{00000000-0005-0000-0000-0000460C0000}"/>
    <cellStyle name="style1430206157143" xfId="3142" xr:uid="{00000000-0005-0000-0000-0000470C0000}"/>
    <cellStyle name="style1430206157158" xfId="3143" xr:uid="{00000000-0005-0000-0000-0000480C0000}"/>
    <cellStyle name="style1430206157174" xfId="3144" xr:uid="{00000000-0005-0000-0000-0000490C0000}"/>
    <cellStyle name="style1430206157189" xfId="3145" xr:uid="{00000000-0005-0000-0000-00004A0C0000}"/>
    <cellStyle name="style1430206157205" xfId="3146" xr:uid="{00000000-0005-0000-0000-00004B0C0000}"/>
    <cellStyle name="style1430206157221" xfId="3147" xr:uid="{00000000-0005-0000-0000-00004C0C0000}"/>
    <cellStyle name="style1430206157236" xfId="3148" xr:uid="{00000000-0005-0000-0000-00004D0C0000}"/>
    <cellStyle name="style1430206157252" xfId="3149" xr:uid="{00000000-0005-0000-0000-00004E0C0000}"/>
    <cellStyle name="style1430206157267" xfId="3150" xr:uid="{00000000-0005-0000-0000-00004F0C0000}"/>
    <cellStyle name="style1430206157283" xfId="3151" xr:uid="{00000000-0005-0000-0000-0000500C0000}"/>
    <cellStyle name="style1430206157299" xfId="3152" xr:uid="{00000000-0005-0000-0000-0000510C0000}"/>
    <cellStyle name="style1430206157314" xfId="3153" xr:uid="{00000000-0005-0000-0000-0000520C0000}"/>
    <cellStyle name="style1430206157330" xfId="3154" xr:uid="{00000000-0005-0000-0000-0000530C0000}"/>
    <cellStyle name="style1430206157345" xfId="3155" xr:uid="{00000000-0005-0000-0000-0000540C0000}"/>
    <cellStyle name="style1430206157361" xfId="3156" xr:uid="{00000000-0005-0000-0000-0000550C0000}"/>
    <cellStyle name="style1430206157377" xfId="3157" xr:uid="{00000000-0005-0000-0000-0000560C0000}"/>
    <cellStyle name="style1430206157408" xfId="3158" xr:uid="{00000000-0005-0000-0000-0000570C0000}"/>
    <cellStyle name="style1430206157423" xfId="3159" xr:uid="{00000000-0005-0000-0000-0000580C0000}"/>
    <cellStyle name="style1430206157455" xfId="3160" xr:uid="{00000000-0005-0000-0000-0000590C0000}"/>
    <cellStyle name="style1430206157486" xfId="3161" xr:uid="{00000000-0005-0000-0000-00005A0C0000}"/>
    <cellStyle name="style1430206157501" xfId="3162" xr:uid="{00000000-0005-0000-0000-00005B0C0000}"/>
    <cellStyle name="style1430206157517" xfId="3163" xr:uid="{00000000-0005-0000-0000-00005C0C0000}"/>
    <cellStyle name="style1430206157533" xfId="3164" xr:uid="{00000000-0005-0000-0000-00005D0C0000}"/>
    <cellStyle name="style1430206157548" xfId="3165" xr:uid="{00000000-0005-0000-0000-00005E0C0000}"/>
    <cellStyle name="style1430206157564" xfId="3166" xr:uid="{00000000-0005-0000-0000-00005F0C0000}"/>
    <cellStyle name="style1430206157579" xfId="3167" xr:uid="{00000000-0005-0000-0000-0000600C0000}"/>
    <cellStyle name="style1430206157595" xfId="3168" xr:uid="{00000000-0005-0000-0000-0000610C0000}"/>
    <cellStyle name="style1430206157611" xfId="3169" xr:uid="{00000000-0005-0000-0000-0000620C0000}"/>
    <cellStyle name="style1430206157626" xfId="3170" xr:uid="{00000000-0005-0000-0000-0000630C0000}"/>
    <cellStyle name="style1430206157642" xfId="3171" xr:uid="{00000000-0005-0000-0000-0000640C0000}"/>
    <cellStyle name="style1430206157657" xfId="3172" xr:uid="{00000000-0005-0000-0000-0000650C0000}"/>
    <cellStyle name="style1430206157673" xfId="3173" xr:uid="{00000000-0005-0000-0000-0000660C0000}"/>
    <cellStyle name="style1430206157689" xfId="3174" xr:uid="{00000000-0005-0000-0000-0000670C0000}"/>
    <cellStyle name="style1430206157704" xfId="3175" xr:uid="{00000000-0005-0000-0000-0000680C0000}"/>
    <cellStyle name="style1430206157720" xfId="3176" xr:uid="{00000000-0005-0000-0000-0000690C0000}"/>
    <cellStyle name="style1430206157751" xfId="3177" xr:uid="{00000000-0005-0000-0000-00006A0C0000}"/>
    <cellStyle name="style1430206157767" xfId="3178" xr:uid="{00000000-0005-0000-0000-00006B0C0000}"/>
    <cellStyle name="style1430206157782" xfId="3179" xr:uid="{00000000-0005-0000-0000-00006C0C0000}"/>
    <cellStyle name="style1430206157798" xfId="3180" xr:uid="{00000000-0005-0000-0000-00006D0C0000}"/>
    <cellStyle name="style1430206157813" xfId="3181" xr:uid="{00000000-0005-0000-0000-00006E0C0000}"/>
    <cellStyle name="style1430206157829" xfId="3182" xr:uid="{00000000-0005-0000-0000-00006F0C0000}"/>
    <cellStyle name="style1430206157845" xfId="3183" xr:uid="{00000000-0005-0000-0000-0000700C0000}"/>
    <cellStyle name="style1430206157860" xfId="3184" xr:uid="{00000000-0005-0000-0000-0000710C0000}"/>
    <cellStyle name="style1430206157876" xfId="3185" xr:uid="{00000000-0005-0000-0000-0000720C0000}"/>
    <cellStyle name="style1430206157891" xfId="3186" xr:uid="{00000000-0005-0000-0000-0000730C0000}"/>
    <cellStyle name="style1430206157907" xfId="3187" xr:uid="{00000000-0005-0000-0000-0000740C0000}"/>
    <cellStyle name="style1430206157938" xfId="3188" xr:uid="{00000000-0005-0000-0000-0000750C0000}"/>
    <cellStyle name="style1430206157954" xfId="3189" xr:uid="{00000000-0005-0000-0000-0000760C0000}"/>
    <cellStyle name="style1430206157969" xfId="3190" xr:uid="{00000000-0005-0000-0000-0000770C0000}"/>
    <cellStyle name="style1430206157985" xfId="3191" xr:uid="{00000000-0005-0000-0000-0000780C0000}"/>
    <cellStyle name="style1430206158001" xfId="3192" xr:uid="{00000000-0005-0000-0000-0000790C0000}"/>
    <cellStyle name="style1430206158016" xfId="3193" xr:uid="{00000000-0005-0000-0000-00007A0C0000}"/>
    <cellStyle name="style1430206158063" xfId="3194" xr:uid="{00000000-0005-0000-0000-00007B0C0000}"/>
    <cellStyle name="style1430206158094" xfId="3195" xr:uid="{00000000-0005-0000-0000-00007C0C0000}"/>
    <cellStyle name="style1430206158110" xfId="3196" xr:uid="{00000000-0005-0000-0000-00007D0C0000}"/>
    <cellStyle name="style1430206158125" xfId="3197" xr:uid="{00000000-0005-0000-0000-00007E0C0000}"/>
    <cellStyle name="style1430206158141" xfId="3198" xr:uid="{00000000-0005-0000-0000-00007F0C0000}"/>
    <cellStyle name="style1430206158157" xfId="3199" xr:uid="{00000000-0005-0000-0000-0000800C0000}"/>
    <cellStyle name="style1430206158172" xfId="3200" xr:uid="{00000000-0005-0000-0000-0000810C0000}"/>
    <cellStyle name="style1430206158188" xfId="3201" xr:uid="{00000000-0005-0000-0000-0000820C0000}"/>
    <cellStyle name="style1430206158203" xfId="3202" xr:uid="{00000000-0005-0000-0000-0000830C0000}"/>
    <cellStyle name="style1430206158219" xfId="3203" xr:uid="{00000000-0005-0000-0000-0000840C0000}"/>
    <cellStyle name="style1430206158266" xfId="3204" xr:uid="{00000000-0005-0000-0000-0000850C0000}"/>
    <cellStyle name="style1430206158281" xfId="3205" xr:uid="{00000000-0005-0000-0000-0000860C0000}"/>
    <cellStyle name="style1430206158297" xfId="3206" xr:uid="{00000000-0005-0000-0000-0000870C0000}"/>
    <cellStyle name="style1430206158437" xfId="3207" xr:uid="{00000000-0005-0000-0000-0000880C0000}"/>
    <cellStyle name="style1430206158593" xfId="3208" xr:uid="{00000000-0005-0000-0000-0000890C0000}"/>
    <cellStyle name="style1430206158609" xfId="3209" xr:uid="{00000000-0005-0000-0000-00008A0C0000}"/>
    <cellStyle name="style1430206158672" xfId="3210" xr:uid="{00000000-0005-0000-0000-00008B0C0000}"/>
    <cellStyle name="style1436190653413" xfId="3211" xr:uid="{00000000-0005-0000-0000-00008C0C0000}"/>
    <cellStyle name="style1436190653413 2" xfId="3212" xr:uid="{00000000-0005-0000-0000-00008D0C0000}"/>
    <cellStyle name="style1436190653538" xfId="3213" xr:uid="{00000000-0005-0000-0000-00008E0C0000}"/>
    <cellStyle name="style1436190653538 2" xfId="3214" xr:uid="{00000000-0005-0000-0000-00008F0C0000}"/>
    <cellStyle name="style1436190653663" xfId="3215" xr:uid="{00000000-0005-0000-0000-0000900C0000}"/>
    <cellStyle name="style1436190653663 2" xfId="3216" xr:uid="{00000000-0005-0000-0000-0000910C0000}"/>
    <cellStyle name="style1436190653756" xfId="3217" xr:uid="{00000000-0005-0000-0000-0000920C0000}"/>
    <cellStyle name="style1436190653756 2" xfId="3218" xr:uid="{00000000-0005-0000-0000-0000930C0000}"/>
    <cellStyle name="style1436190653897" xfId="3219" xr:uid="{00000000-0005-0000-0000-0000940C0000}"/>
    <cellStyle name="style1436190653897 2" xfId="3220" xr:uid="{00000000-0005-0000-0000-0000950C0000}"/>
    <cellStyle name="style1436190654053" xfId="3221" xr:uid="{00000000-0005-0000-0000-0000960C0000}"/>
    <cellStyle name="style1436190654053 2" xfId="3222" xr:uid="{00000000-0005-0000-0000-0000970C0000}"/>
    <cellStyle name="style1436190654163" xfId="3223" xr:uid="{00000000-0005-0000-0000-0000980C0000}"/>
    <cellStyle name="style1436190654163 2" xfId="3224" xr:uid="{00000000-0005-0000-0000-0000990C0000}"/>
    <cellStyle name="style1436190654303" xfId="3225" xr:uid="{00000000-0005-0000-0000-00009A0C0000}"/>
    <cellStyle name="style1436190654303 2" xfId="3226" xr:uid="{00000000-0005-0000-0000-00009B0C0000}"/>
    <cellStyle name="style1436190654444" xfId="3227" xr:uid="{00000000-0005-0000-0000-00009C0C0000}"/>
    <cellStyle name="style1436190654444 2" xfId="3228" xr:uid="{00000000-0005-0000-0000-00009D0C0000}"/>
    <cellStyle name="style1436190654600" xfId="3229" xr:uid="{00000000-0005-0000-0000-00009E0C0000}"/>
    <cellStyle name="style1436190654600 2" xfId="3230" xr:uid="{00000000-0005-0000-0000-00009F0C0000}"/>
    <cellStyle name="style1436190654694" xfId="3231" xr:uid="{00000000-0005-0000-0000-0000A00C0000}"/>
    <cellStyle name="style1436190654694 2" xfId="3232" xr:uid="{00000000-0005-0000-0000-0000A10C0000}"/>
    <cellStyle name="style1436190654803" xfId="3233" xr:uid="{00000000-0005-0000-0000-0000A20C0000}"/>
    <cellStyle name="style1436190654803 2" xfId="3234" xr:uid="{00000000-0005-0000-0000-0000A30C0000}"/>
    <cellStyle name="style1436190654913" xfId="3235" xr:uid="{00000000-0005-0000-0000-0000A40C0000}"/>
    <cellStyle name="style1436190654913 2" xfId="3236" xr:uid="{00000000-0005-0000-0000-0000A50C0000}"/>
    <cellStyle name="style1436190655022" xfId="3237" xr:uid="{00000000-0005-0000-0000-0000A60C0000}"/>
    <cellStyle name="style1436190655022 2" xfId="3238" xr:uid="{00000000-0005-0000-0000-0000A70C0000}"/>
    <cellStyle name="style1436190655178" xfId="3239" xr:uid="{00000000-0005-0000-0000-0000A80C0000}"/>
    <cellStyle name="style1436190655178 2" xfId="3240" xr:uid="{00000000-0005-0000-0000-0000A90C0000}"/>
    <cellStyle name="style1436190655303" xfId="3241" xr:uid="{00000000-0005-0000-0000-0000AA0C0000}"/>
    <cellStyle name="style1436190655303 2" xfId="3242" xr:uid="{00000000-0005-0000-0000-0000AB0C0000}"/>
    <cellStyle name="style1436190655397" xfId="3243" xr:uid="{00000000-0005-0000-0000-0000AC0C0000}"/>
    <cellStyle name="style1436190655397 2" xfId="3244" xr:uid="{00000000-0005-0000-0000-0000AD0C0000}"/>
    <cellStyle name="style1436190655460" xfId="3245" xr:uid="{00000000-0005-0000-0000-0000AE0C0000}"/>
    <cellStyle name="style1436190655460 2" xfId="3246" xr:uid="{00000000-0005-0000-0000-0000AF0C0000}"/>
    <cellStyle name="style1436190655538" xfId="3247" xr:uid="{00000000-0005-0000-0000-0000B00C0000}"/>
    <cellStyle name="style1436190655538 2" xfId="3248" xr:uid="{00000000-0005-0000-0000-0000B10C0000}"/>
    <cellStyle name="style1436190655616" xfId="3249" xr:uid="{00000000-0005-0000-0000-0000B20C0000}"/>
    <cellStyle name="style1436190655616 2" xfId="3250" xr:uid="{00000000-0005-0000-0000-0000B30C0000}"/>
    <cellStyle name="style1436190655694" xfId="3251" xr:uid="{00000000-0005-0000-0000-0000B40C0000}"/>
    <cellStyle name="style1436190655694 2" xfId="3252" xr:uid="{00000000-0005-0000-0000-0000B50C0000}"/>
    <cellStyle name="style1436190655788" xfId="3253" xr:uid="{00000000-0005-0000-0000-0000B60C0000}"/>
    <cellStyle name="style1436190655788 2" xfId="3254" xr:uid="{00000000-0005-0000-0000-0000B70C0000}"/>
    <cellStyle name="style1436190655897" xfId="3255" xr:uid="{00000000-0005-0000-0000-0000B80C0000}"/>
    <cellStyle name="style1436190655897 2" xfId="3256" xr:uid="{00000000-0005-0000-0000-0000B90C0000}"/>
    <cellStyle name="style1436190655991" xfId="3257" xr:uid="{00000000-0005-0000-0000-0000BA0C0000}"/>
    <cellStyle name="style1436190655991 2" xfId="3258" xr:uid="{00000000-0005-0000-0000-0000BB0C0000}"/>
    <cellStyle name="style1436190656069" xfId="3259" xr:uid="{00000000-0005-0000-0000-0000BC0C0000}"/>
    <cellStyle name="style1436190656069 2" xfId="3260" xr:uid="{00000000-0005-0000-0000-0000BD0C0000}"/>
    <cellStyle name="style1436190656131" xfId="3261" xr:uid="{00000000-0005-0000-0000-0000BE0C0000}"/>
    <cellStyle name="style1436190656131 2" xfId="3262" xr:uid="{00000000-0005-0000-0000-0000BF0C0000}"/>
    <cellStyle name="style1436190656210" xfId="3263" xr:uid="{00000000-0005-0000-0000-0000C00C0000}"/>
    <cellStyle name="style1436190656210 2" xfId="3264" xr:uid="{00000000-0005-0000-0000-0000C10C0000}"/>
    <cellStyle name="style1436190656272" xfId="3265" xr:uid="{00000000-0005-0000-0000-0000C20C0000}"/>
    <cellStyle name="style1436190656272 2" xfId="3266" xr:uid="{00000000-0005-0000-0000-0000C30C0000}"/>
    <cellStyle name="style1436190656335" xfId="3267" xr:uid="{00000000-0005-0000-0000-0000C40C0000}"/>
    <cellStyle name="style1436190656335 2" xfId="3268" xr:uid="{00000000-0005-0000-0000-0000C50C0000}"/>
    <cellStyle name="style1436190656413" xfId="3269" xr:uid="{00000000-0005-0000-0000-0000C60C0000}"/>
    <cellStyle name="style1436190656413 2" xfId="3270" xr:uid="{00000000-0005-0000-0000-0000C70C0000}"/>
    <cellStyle name="style1436190656475" xfId="3271" xr:uid="{00000000-0005-0000-0000-0000C80C0000}"/>
    <cellStyle name="style1436190656475 2" xfId="3272" xr:uid="{00000000-0005-0000-0000-0000C90C0000}"/>
    <cellStyle name="style1436190656553" xfId="3273" xr:uid="{00000000-0005-0000-0000-0000CA0C0000}"/>
    <cellStyle name="style1436190656553 2" xfId="3274" xr:uid="{00000000-0005-0000-0000-0000CB0C0000}"/>
    <cellStyle name="style1436190656756" xfId="3275" xr:uid="{00000000-0005-0000-0000-0000CC0C0000}"/>
    <cellStyle name="style1436190656756 2" xfId="3276" xr:uid="{00000000-0005-0000-0000-0000CD0C0000}"/>
    <cellStyle name="style1436190656819" xfId="3277" xr:uid="{00000000-0005-0000-0000-0000CE0C0000}"/>
    <cellStyle name="style1436190656819 2" xfId="3278" xr:uid="{00000000-0005-0000-0000-0000CF0C0000}"/>
    <cellStyle name="style1436190656866" xfId="3279" xr:uid="{00000000-0005-0000-0000-0000D00C0000}"/>
    <cellStyle name="style1436190656866 2" xfId="3280" xr:uid="{00000000-0005-0000-0000-0000D10C0000}"/>
    <cellStyle name="style1436190656913" xfId="3281" xr:uid="{00000000-0005-0000-0000-0000D20C0000}"/>
    <cellStyle name="style1436190656913 2" xfId="3282" xr:uid="{00000000-0005-0000-0000-0000D30C0000}"/>
    <cellStyle name="style1436190656975" xfId="3283" xr:uid="{00000000-0005-0000-0000-0000D40C0000}"/>
    <cellStyle name="style1436190656975 2" xfId="3284" xr:uid="{00000000-0005-0000-0000-0000D50C0000}"/>
    <cellStyle name="style1436190657131" xfId="3285" xr:uid="{00000000-0005-0000-0000-0000D60C0000}"/>
    <cellStyle name="style1436190657131 2" xfId="3286" xr:uid="{00000000-0005-0000-0000-0000D70C0000}"/>
    <cellStyle name="style1436190657241" xfId="3287" xr:uid="{00000000-0005-0000-0000-0000D80C0000}"/>
    <cellStyle name="style1436190657241 2" xfId="3288" xr:uid="{00000000-0005-0000-0000-0000D90C0000}"/>
    <cellStyle name="style1436190657288" xfId="3289" xr:uid="{00000000-0005-0000-0000-0000DA0C0000}"/>
    <cellStyle name="style1436190657288 2" xfId="3290" xr:uid="{00000000-0005-0000-0000-0000DB0C0000}"/>
    <cellStyle name="style1436190657350" xfId="3291" xr:uid="{00000000-0005-0000-0000-0000DC0C0000}"/>
    <cellStyle name="style1436190657350 2" xfId="3292" xr:uid="{00000000-0005-0000-0000-0000DD0C0000}"/>
    <cellStyle name="style1436190657397" xfId="3293" xr:uid="{00000000-0005-0000-0000-0000DE0C0000}"/>
    <cellStyle name="style1436190657397 2" xfId="3294" xr:uid="{00000000-0005-0000-0000-0000DF0C0000}"/>
    <cellStyle name="style1436190657460" xfId="3295" xr:uid="{00000000-0005-0000-0000-0000E00C0000}"/>
    <cellStyle name="style1436190657460 2" xfId="3296" xr:uid="{00000000-0005-0000-0000-0000E10C0000}"/>
    <cellStyle name="style1436190657538" xfId="3297" xr:uid="{00000000-0005-0000-0000-0000E20C0000}"/>
    <cellStyle name="style1436190657538 2" xfId="3298" xr:uid="{00000000-0005-0000-0000-0000E30C0000}"/>
    <cellStyle name="style1436190657600" xfId="3299" xr:uid="{00000000-0005-0000-0000-0000E40C0000}"/>
    <cellStyle name="style1436190657600 2" xfId="3300" xr:uid="{00000000-0005-0000-0000-0000E50C0000}"/>
    <cellStyle name="style1436190657678" xfId="3301" xr:uid="{00000000-0005-0000-0000-0000E60C0000}"/>
    <cellStyle name="style1436190657678 2" xfId="3302" xr:uid="{00000000-0005-0000-0000-0000E70C0000}"/>
    <cellStyle name="style1436190657741" xfId="3303" xr:uid="{00000000-0005-0000-0000-0000E80C0000}"/>
    <cellStyle name="style1436190657741 2" xfId="3304" xr:uid="{00000000-0005-0000-0000-0000E90C0000}"/>
    <cellStyle name="style1436190657819" xfId="3305" xr:uid="{00000000-0005-0000-0000-0000EA0C0000}"/>
    <cellStyle name="style1436190657819 2" xfId="3306" xr:uid="{00000000-0005-0000-0000-0000EB0C0000}"/>
    <cellStyle name="style1436190657881" xfId="3307" xr:uid="{00000000-0005-0000-0000-0000EC0C0000}"/>
    <cellStyle name="style1436190657881 2" xfId="3308" xr:uid="{00000000-0005-0000-0000-0000ED0C0000}"/>
    <cellStyle name="style1436190657944" xfId="3309" xr:uid="{00000000-0005-0000-0000-0000EE0C0000}"/>
    <cellStyle name="style1436190657944 2" xfId="3310" xr:uid="{00000000-0005-0000-0000-0000EF0C0000}"/>
    <cellStyle name="style1436190658022" xfId="3311" xr:uid="{00000000-0005-0000-0000-0000F00C0000}"/>
    <cellStyle name="style1436190658022 2" xfId="3312" xr:uid="{00000000-0005-0000-0000-0000F10C0000}"/>
    <cellStyle name="style1436190658085" xfId="3313" xr:uid="{00000000-0005-0000-0000-0000F20C0000}"/>
    <cellStyle name="style1436190658085 2" xfId="3314" xr:uid="{00000000-0005-0000-0000-0000F30C0000}"/>
    <cellStyle name="style1436190658131" xfId="3315" xr:uid="{00000000-0005-0000-0000-0000F40C0000}"/>
    <cellStyle name="style1436190658131 2" xfId="3316" xr:uid="{00000000-0005-0000-0000-0000F50C0000}"/>
    <cellStyle name="style1436190658194" xfId="3317" xr:uid="{00000000-0005-0000-0000-0000F60C0000}"/>
    <cellStyle name="style1436190658194 2" xfId="3318" xr:uid="{00000000-0005-0000-0000-0000F70C0000}"/>
    <cellStyle name="style1436190658256" xfId="3319" xr:uid="{00000000-0005-0000-0000-0000F80C0000}"/>
    <cellStyle name="style1436190658256 2" xfId="3320" xr:uid="{00000000-0005-0000-0000-0000F90C0000}"/>
    <cellStyle name="style1436190658303" xfId="3321" xr:uid="{00000000-0005-0000-0000-0000FA0C0000}"/>
    <cellStyle name="style1436190658303 2" xfId="3322" xr:uid="{00000000-0005-0000-0000-0000FB0C0000}"/>
    <cellStyle name="style1436190658366" xfId="3323" xr:uid="{00000000-0005-0000-0000-0000FC0C0000}"/>
    <cellStyle name="style1436190658366 2" xfId="3324" xr:uid="{00000000-0005-0000-0000-0000FD0C0000}"/>
    <cellStyle name="style1436190658413" xfId="3325" xr:uid="{00000000-0005-0000-0000-0000FE0C0000}"/>
    <cellStyle name="style1436190658413 2" xfId="3326" xr:uid="{00000000-0005-0000-0000-0000FF0C0000}"/>
    <cellStyle name="style1436190658459" xfId="3327" xr:uid="{00000000-0005-0000-0000-0000000D0000}"/>
    <cellStyle name="style1436190658459 2" xfId="3328" xr:uid="{00000000-0005-0000-0000-0000010D0000}"/>
    <cellStyle name="style1436190658538" xfId="3329" xr:uid="{00000000-0005-0000-0000-0000020D0000}"/>
    <cellStyle name="style1436190658538 2" xfId="3330" xr:uid="{00000000-0005-0000-0000-0000030D0000}"/>
    <cellStyle name="style1436190658600" xfId="3331" xr:uid="{00000000-0005-0000-0000-0000040D0000}"/>
    <cellStyle name="style1436190658600 2" xfId="3332" xr:uid="{00000000-0005-0000-0000-0000050D0000}"/>
    <cellStyle name="style1436190658694" xfId="3333" xr:uid="{00000000-0005-0000-0000-0000060D0000}"/>
    <cellStyle name="style1436190658694 2" xfId="3334" xr:uid="{00000000-0005-0000-0000-0000070D0000}"/>
    <cellStyle name="style1436190658772" xfId="3335" xr:uid="{00000000-0005-0000-0000-0000080D0000}"/>
    <cellStyle name="style1436190658772 2" xfId="3336" xr:uid="{00000000-0005-0000-0000-0000090D0000}"/>
    <cellStyle name="style1436190658866" xfId="3337" xr:uid="{00000000-0005-0000-0000-00000A0D0000}"/>
    <cellStyle name="style1436190658866 2" xfId="3338" xr:uid="{00000000-0005-0000-0000-00000B0D0000}"/>
    <cellStyle name="style1436190658991" xfId="3339" xr:uid="{00000000-0005-0000-0000-00000C0D0000}"/>
    <cellStyle name="style1436190658991 2" xfId="3340" xr:uid="{00000000-0005-0000-0000-00000D0D0000}"/>
    <cellStyle name="style1436190659100" xfId="3341" xr:uid="{00000000-0005-0000-0000-00000E0D0000}"/>
    <cellStyle name="style1436190659100 2" xfId="3342" xr:uid="{00000000-0005-0000-0000-00000F0D0000}"/>
    <cellStyle name="style1436190659616" xfId="3343" xr:uid="{00000000-0005-0000-0000-0000100D0000}"/>
    <cellStyle name="style1436190659616 2" xfId="3344" xr:uid="{00000000-0005-0000-0000-0000110D0000}"/>
    <cellStyle name="style1436190659741" xfId="3345" xr:uid="{00000000-0005-0000-0000-0000120D0000}"/>
    <cellStyle name="style1436190659741 2" xfId="3346" xr:uid="{00000000-0005-0000-0000-0000130D0000}"/>
    <cellStyle name="style1436190659866" xfId="3347" xr:uid="{00000000-0005-0000-0000-0000140D0000}"/>
    <cellStyle name="style1436190659866 2" xfId="3348" xr:uid="{00000000-0005-0000-0000-0000150D0000}"/>
    <cellStyle name="style1436190660100" xfId="3349" xr:uid="{00000000-0005-0000-0000-0000160D0000}"/>
    <cellStyle name="style1436190660100 2" xfId="3350" xr:uid="{00000000-0005-0000-0000-0000170D0000}"/>
    <cellStyle name="style1436190660209" xfId="3351" xr:uid="{00000000-0005-0000-0000-0000180D0000}"/>
    <cellStyle name="style1436190660209 2" xfId="3352" xr:uid="{00000000-0005-0000-0000-0000190D0000}"/>
    <cellStyle name="style1436190732209" xfId="3353" xr:uid="{00000000-0005-0000-0000-00001A0D0000}"/>
    <cellStyle name="style1436190732365" xfId="3354" xr:uid="{00000000-0005-0000-0000-00001B0D0000}"/>
    <cellStyle name="style1436190732490" xfId="3355" xr:uid="{00000000-0005-0000-0000-00001C0D0000}"/>
    <cellStyle name="style1436190732615" xfId="3356" xr:uid="{00000000-0005-0000-0000-00001D0D0000}"/>
    <cellStyle name="style1436190732772" xfId="3357" xr:uid="{00000000-0005-0000-0000-00001E0D0000}"/>
    <cellStyle name="style1436190732928" xfId="3358" xr:uid="{00000000-0005-0000-0000-00001F0D0000}"/>
    <cellStyle name="style1436190733084" xfId="3359" xr:uid="{00000000-0005-0000-0000-0000200D0000}"/>
    <cellStyle name="style1436190733256" xfId="3360" xr:uid="{00000000-0005-0000-0000-0000210D0000}"/>
    <cellStyle name="style1436190733459" xfId="3361" xr:uid="{00000000-0005-0000-0000-0000220D0000}"/>
    <cellStyle name="style1436190733553" xfId="3362" xr:uid="{00000000-0005-0000-0000-0000230D0000}"/>
    <cellStyle name="style1436190733631" xfId="3363" xr:uid="{00000000-0005-0000-0000-0000240D0000}"/>
    <cellStyle name="style1436190733725" xfId="3364" xr:uid="{00000000-0005-0000-0000-0000250D0000}"/>
    <cellStyle name="style1436190733818" xfId="3365" xr:uid="{00000000-0005-0000-0000-0000260D0000}"/>
    <cellStyle name="style1436190733912" xfId="3366" xr:uid="{00000000-0005-0000-0000-0000270D0000}"/>
    <cellStyle name="style1436190734068" xfId="3367" xr:uid="{00000000-0005-0000-0000-0000280D0000}"/>
    <cellStyle name="style1436190734178" xfId="3368" xr:uid="{00000000-0005-0000-0000-0000290D0000}"/>
    <cellStyle name="style1436190734303" xfId="3369" xr:uid="{00000000-0005-0000-0000-00002A0D0000}"/>
    <cellStyle name="style1436190734428" xfId="3370" xr:uid="{00000000-0005-0000-0000-00002B0D0000}"/>
    <cellStyle name="style1436190734537" xfId="3371" xr:uid="{00000000-0005-0000-0000-00002C0D0000}"/>
    <cellStyle name="style1436190734678" xfId="3372" xr:uid="{00000000-0005-0000-0000-00002D0D0000}"/>
    <cellStyle name="style1436190734834" xfId="3373" xr:uid="{00000000-0005-0000-0000-00002E0D0000}"/>
    <cellStyle name="style1436190734990" xfId="3374" xr:uid="{00000000-0005-0000-0000-00002F0D0000}"/>
    <cellStyle name="style1436190735147" xfId="3375" xr:uid="{00000000-0005-0000-0000-0000300D0000}"/>
    <cellStyle name="style1436190735350" xfId="3376" xr:uid="{00000000-0005-0000-0000-0000310D0000}"/>
    <cellStyle name="style1436190735428" xfId="3377" xr:uid="{00000000-0005-0000-0000-0000320D0000}"/>
    <cellStyle name="style1436190735522" xfId="3378" xr:uid="{00000000-0005-0000-0000-0000330D0000}"/>
    <cellStyle name="style1436190735647" xfId="3379" xr:uid="{00000000-0005-0000-0000-0000340D0000}"/>
    <cellStyle name="style1436190735803" xfId="3380" xr:uid="{00000000-0005-0000-0000-0000350D0000}"/>
    <cellStyle name="style1436190735975" xfId="3381" xr:uid="{00000000-0005-0000-0000-0000360D0000}"/>
    <cellStyle name="style1436190736053" xfId="3382" xr:uid="{00000000-0005-0000-0000-0000370D0000}"/>
    <cellStyle name="style1436190736147" xfId="3383" xr:uid="{00000000-0005-0000-0000-0000380D0000}"/>
    <cellStyle name="style1436190736209" xfId="3384" xr:uid="{00000000-0005-0000-0000-0000390D0000}"/>
    <cellStyle name="style1436190736350" xfId="3385" xr:uid="{00000000-0005-0000-0000-00003A0D0000}"/>
    <cellStyle name="style1436190736459" xfId="3386" xr:uid="{00000000-0005-0000-0000-00003B0D0000}"/>
    <cellStyle name="style1436190736568" xfId="3387" xr:uid="{00000000-0005-0000-0000-00003C0D0000}"/>
    <cellStyle name="style1436190736693" xfId="3388" xr:uid="{00000000-0005-0000-0000-00003D0D0000}"/>
    <cellStyle name="style1436190736803" xfId="3389" xr:uid="{00000000-0005-0000-0000-00003E0D0000}"/>
    <cellStyle name="style1436190736975" xfId="3390" xr:uid="{00000000-0005-0000-0000-00003F0D0000}"/>
    <cellStyle name="style1436190737131" xfId="3391" xr:uid="{00000000-0005-0000-0000-0000400D0000}"/>
    <cellStyle name="style1436190737287" xfId="3392" xr:uid="{00000000-0005-0000-0000-0000410D0000}"/>
    <cellStyle name="style1436190737396" xfId="3393" xr:uid="{00000000-0005-0000-0000-0000420D0000}"/>
    <cellStyle name="style1436190737490" xfId="3394" xr:uid="{00000000-0005-0000-0000-0000430D0000}"/>
    <cellStyle name="style1436190737568" xfId="3395" xr:uid="{00000000-0005-0000-0000-0000440D0000}"/>
    <cellStyle name="style1436190737693" xfId="3396" xr:uid="{00000000-0005-0000-0000-0000450D0000}"/>
    <cellStyle name="style1436190737834" xfId="3397" xr:uid="{00000000-0005-0000-0000-0000460D0000}"/>
    <cellStyle name="style1436190737990" xfId="3398" xr:uid="{00000000-0005-0000-0000-0000470D0000}"/>
    <cellStyle name="style1436190738162" xfId="3399" xr:uid="{00000000-0005-0000-0000-0000480D0000}"/>
    <cellStyle name="style1436190738287" xfId="3400" xr:uid="{00000000-0005-0000-0000-0000490D0000}"/>
    <cellStyle name="style1436190738412" xfId="3401" xr:uid="{00000000-0005-0000-0000-00004A0D0000}"/>
    <cellStyle name="style1436190738568" xfId="3402" xr:uid="{00000000-0005-0000-0000-00004B0D0000}"/>
    <cellStyle name="style1436190738725" xfId="3403" xr:uid="{00000000-0005-0000-0000-00004C0D0000}"/>
    <cellStyle name="style1436190738850" xfId="3404" xr:uid="{00000000-0005-0000-0000-00004D0D0000}"/>
    <cellStyle name="style1436190738959" xfId="3405" xr:uid="{00000000-0005-0000-0000-00004E0D0000}"/>
    <cellStyle name="style1436190739100" xfId="3406" xr:uid="{00000000-0005-0000-0000-00004F0D0000}"/>
    <cellStyle name="style1436190739225" xfId="3407" xr:uid="{00000000-0005-0000-0000-0000500D0000}"/>
    <cellStyle name="style1436190739334" xfId="3408" xr:uid="{00000000-0005-0000-0000-0000510D0000}"/>
    <cellStyle name="style1436190739459" xfId="3409" xr:uid="{00000000-0005-0000-0000-0000520D0000}"/>
    <cellStyle name="style1436190739584" xfId="3410" xr:uid="{00000000-0005-0000-0000-0000530D0000}"/>
    <cellStyle name="style1436190739693" xfId="3411" xr:uid="{00000000-0005-0000-0000-0000540D0000}"/>
    <cellStyle name="style1436190740021" xfId="3412" xr:uid="{00000000-0005-0000-0000-0000550D0000}"/>
    <cellStyle name="style1436190740100" xfId="3413" xr:uid="{00000000-0005-0000-0000-0000560D0000}"/>
    <cellStyle name="style1436190740162" xfId="3414" xr:uid="{00000000-0005-0000-0000-0000570D0000}"/>
    <cellStyle name="style1436190740240" xfId="3415" xr:uid="{00000000-0005-0000-0000-0000580D0000}"/>
    <cellStyle name="style1436190740553" xfId="3416" xr:uid="{00000000-0005-0000-0000-0000590D0000}"/>
    <cellStyle name="style1436190740818" xfId="3417" xr:uid="{00000000-0005-0000-0000-00005A0D0000}"/>
    <cellStyle name="style1436190740896" xfId="3418" xr:uid="{00000000-0005-0000-0000-00005B0D0000}"/>
    <cellStyle name="style1436190741100" xfId="3419" xr:uid="{00000000-0005-0000-0000-00005C0D0000}"/>
    <cellStyle name="style1436190741287" xfId="3420" xr:uid="{00000000-0005-0000-0000-00005D0D0000}"/>
    <cellStyle name="style1436190741350" xfId="3421" xr:uid="{00000000-0005-0000-0000-00005E0D0000}"/>
    <cellStyle name="style1450441813862" xfId="3422" xr:uid="{00000000-0005-0000-0000-00005F0D0000}"/>
    <cellStyle name="style1450441814080" xfId="3423" xr:uid="{00000000-0005-0000-0000-0000600D0000}"/>
    <cellStyle name="style1450441814190" xfId="3424" xr:uid="{00000000-0005-0000-0000-0000610D0000}"/>
    <cellStyle name="style1450441814299" xfId="3425" xr:uid="{00000000-0005-0000-0000-0000620D0000}"/>
    <cellStyle name="style1450441814424" xfId="3426" xr:uid="{00000000-0005-0000-0000-0000630D0000}"/>
    <cellStyle name="style1450441814549" xfId="3427" xr:uid="{00000000-0005-0000-0000-0000640D0000}"/>
    <cellStyle name="style1450441815299" xfId="3428" xr:uid="{00000000-0005-0000-0000-0000650D0000}"/>
    <cellStyle name="style1450441815393" xfId="3429" xr:uid="{00000000-0005-0000-0000-0000660D0000}"/>
    <cellStyle name="style1450441815487" xfId="3430" xr:uid="{00000000-0005-0000-0000-0000670D0000}"/>
    <cellStyle name="style1450441815565" xfId="3431" xr:uid="{00000000-0005-0000-0000-0000680D0000}"/>
    <cellStyle name="style1450441815659" xfId="3432" xr:uid="{00000000-0005-0000-0000-0000690D0000}"/>
    <cellStyle name="style1450441815830" xfId="3433" xr:uid="{00000000-0005-0000-0000-00006A0D0000}"/>
    <cellStyle name="style1450441816080" xfId="3434" xr:uid="{00000000-0005-0000-0000-00006B0D0000}"/>
    <cellStyle name="style1450441820002" xfId="3435" xr:uid="{00000000-0005-0000-0000-00006C0D0000}"/>
    <cellStyle name="style1450441821690" xfId="3436" xr:uid="{00000000-0005-0000-0000-00006D0D0000}"/>
    <cellStyle name="style1450441822049" xfId="3437" xr:uid="{00000000-0005-0000-0000-00006E0D0000}"/>
    <cellStyle name="style1450441822112" xfId="3438" xr:uid="{00000000-0005-0000-0000-00006F0D0000}"/>
    <cellStyle name="style1450441824424" xfId="3439" xr:uid="{00000000-0005-0000-0000-0000700D0000}"/>
    <cellStyle name="style1450441824502" xfId="3440" xr:uid="{00000000-0005-0000-0000-0000710D0000}"/>
    <cellStyle name="style1450441824581" xfId="3441" xr:uid="{00000000-0005-0000-0000-0000720D0000}"/>
    <cellStyle name="style1450441824674" xfId="3442" xr:uid="{00000000-0005-0000-0000-0000730D0000}"/>
    <cellStyle name="style1450441824737" xfId="3443" xr:uid="{00000000-0005-0000-0000-0000740D0000}"/>
    <cellStyle name="style1450441824799" xfId="3444" xr:uid="{00000000-0005-0000-0000-0000750D0000}"/>
    <cellStyle name="style1450441824862" xfId="3445" xr:uid="{00000000-0005-0000-0000-0000760D0000}"/>
    <cellStyle name="style1450441824924" xfId="3446" xr:uid="{00000000-0005-0000-0000-0000770D0000}"/>
    <cellStyle name="style1450441825002" xfId="3447" xr:uid="{00000000-0005-0000-0000-0000780D0000}"/>
    <cellStyle name="style1450441825081" xfId="3448" xr:uid="{00000000-0005-0000-0000-0000790D0000}"/>
    <cellStyle name="style1450441825143" xfId="3449" xr:uid="{00000000-0005-0000-0000-00007A0D0000}"/>
    <cellStyle name="style1450441825221" xfId="3450" xr:uid="{00000000-0005-0000-0000-00007B0D0000}"/>
    <cellStyle name="style1450441825284" xfId="3451" xr:uid="{00000000-0005-0000-0000-00007C0D0000}"/>
    <cellStyle name="style1450441825346" xfId="3452" xr:uid="{00000000-0005-0000-0000-00007D0D0000}"/>
    <cellStyle name="style1450441825487" xfId="3453" xr:uid="{00000000-0005-0000-0000-00007E0D0000}"/>
    <cellStyle name="style1450441975761" xfId="3454" xr:uid="{00000000-0005-0000-0000-00007F0D0000}"/>
    <cellStyle name="style1450441975917" xfId="3455" xr:uid="{00000000-0005-0000-0000-0000800D0000}"/>
    <cellStyle name="style1450441976011" xfId="3456" xr:uid="{00000000-0005-0000-0000-0000810D0000}"/>
    <cellStyle name="style1450441976105" xfId="3457" xr:uid="{00000000-0005-0000-0000-0000820D0000}"/>
    <cellStyle name="style1450441976199" xfId="3458" xr:uid="{00000000-0005-0000-0000-0000830D0000}"/>
    <cellStyle name="style1450441976292" xfId="3459" xr:uid="{00000000-0005-0000-0000-0000840D0000}"/>
    <cellStyle name="style1450441977042" xfId="3460" xr:uid="{00000000-0005-0000-0000-0000850D0000}"/>
    <cellStyle name="style1450441977121" xfId="3461" xr:uid="{00000000-0005-0000-0000-0000860D0000}"/>
    <cellStyle name="style1450441977199" xfId="3462" xr:uid="{00000000-0005-0000-0000-0000870D0000}"/>
    <cellStyle name="style1450441977277" xfId="3463" xr:uid="{00000000-0005-0000-0000-0000880D0000}"/>
    <cellStyle name="style1450441977339" xfId="3464" xr:uid="{00000000-0005-0000-0000-0000890D0000}"/>
    <cellStyle name="style1450441977496" xfId="3465" xr:uid="{00000000-0005-0000-0000-00008A0D0000}"/>
    <cellStyle name="style1450441977714" xfId="3466" xr:uid="{00000000-0005-0000-0000-00008B0D0000}"/>
    <cellStyle name="style1450441979996" xfId="3467" xr:uid="{00000000-0005-0000-0000-00008C0D0000}"/>
    <cellStyle name="style1450441981636" xfId="3468" xr:uid="{00000000-0005-0000-0000-00008D0D0000}"/>
    <cellStyle name="style1450441982058" xfId="3469" xr:uid="{00000000-0005-0000-0000-00008E0D0000}"/>
    <cellStyle name="style1450441982136" xfId="3470" xr:uid="{00000000-0005-0000-0000-00008F0D0000}"/>
    <cellStyle name="style1450441984480" xfId="3471" xr:uid="{00000000-0005-0000-0000-0000900D0000}"/>
    <cellStyle name="style1450441984558" xfId="3472" xr:uid="{00000000-0005-0000-0000-0000910D0000}"/>
    <cellStyle name="style1450441984636" xfId="3473" xr:uid="{00000000-0005-0000-0000-0000920D0000}"/>
    <cellStyle name="style1450441984699" xfId="3474" xr:uid="{00000000-0005-0000-0000-0000930D0000}"/>
    <cellStyle name="style1450441984761" xfId="3475" xr:uid="{00000000-0005-0000-0000-0000940D0000}"/>
    <cellStyle name="style1450441984824" xfId="3476" xr:uid="{00000000-0005-0000-0000-0000950D0000}"/>
    <cellStyle name="style1450441984871" xfId="3477" xr:uid="{00000000-0005-0000-0000-0000960D0000}"/>
    <cellStyle name="style1450441984933" xfId="3478" xr:uid="{00000000-0005-0000-0000-0000970D0000}"/>
    <cellStyle name="style1450441984996" xfId="3479" xr:uid="{00000000-0005-0000-0000-0000980D0000}"/>
    <cellStyle name="style1450441985074" xfId="3480" xr:uid="{00000000-0005-0000-0000-0000990D0000}"/>
    <cellStyle name="style1450441985121" xfId="3481" xr:uid="{00000000-0005-0000-0000-00009A0D0000}"/>
    <cellStyle name="style1450441985199" xfId="3482" xr:uid="{00000000-0005-0000-0000-00009B0D0000}"/>
    <cellStyle name="style1450441985246" xfId="3483" xr:uid="{00000000-0005-0000-0000-00009C0D0000}"/>
    <cellStyle name="style1450441985308" xfId="3484" xr:uid="{00000000-0005-0000-0000-00009D0D0000}"/>
    <cellStyle name="style1450441985433" xfId="3485" xr:uid="{00000000-0005-0000-0000-00009E0D0000}"/>
    <cellStyle name="style1457604094987" xfId="3486" xr:uid="{00000000-0005-0000-0000-00009F0D0000}"/>
    <cellStyle name="style1457604095018" xfId="3487" xr:uid="{00000000-0005-0000-0000-0000A00D0000}"/>
    <cellStyle name="style1457604095049" xfId="3488" xr:uid="{00000000-0005-0000-0000-0000A10D0000}"/>
    <cellStyle name="style1457604095080" xfId="3489" xr:uid="{00000000-0005-0000-0000-0000A20D0000}"/>
    <cellStyle name="style1457604095127" xfId="3490" xr:uid="{00000000-0005-0000-0000-0000A30D0000}"/>
    <cellStyle name="style1457604095158" xfId="3491" xr:uid="{00000000-0005-0000-0000-0000A40D0000}"/>
    <cellStyle name="style1457604095517" xfId="3492" xr:uid="{00000000-0005-0000-0000-0000A50D0000}"/>
    <cellStyle name="style1457604095548" xfId="3493" xr:uid="{00000000-0005-0000-0000-0000A60D0000}"/>
    <cellStyle name="style1457604095595" xfId="3494" xr:uid="{00000000-0005-0000-0000-0000A70D0000}"/>
    <cellStyle name="style1457604095611" xfId="3495" xr:uid="{00000000-0005-0000-0000-0000A80D0000}"/>
    <cellStyle name="style1457604095657" xfId="3496" xr:uid="{00000000-0005-0000-0000-0000A90D0000}"/>
    <cellStyle name="style1457604095689" xfId="3497" xr:uid="{00000000-0005-0000-0000-0000AA0D0000}"/>
    <cellStyle name="style1457604095704" xfId="3498" xr:uid="{00000000-0005-0000-0000-0000AB0D0000}"/>
    <cellStyle name="style1457604095735" xfId="3499" xr:uid="{00000000-0005-0000-0000-0000AC0D0000}"/>
    <cellStyle name="style1457604095751" xfId="3500" xr:uid="{00000000-0005-0000-0000-0000AD0D0000}"/>
    <cellStyle name="style1457604095767" xfId="3501" xr:uid="{00000000-0005-0000-0000-0000AE0D0000}"/>
    <cellStyle name="style1457604095813" xfId="3502" xr:uid="{00000000-0005-0000-0000-0000AF0D0000}"/>
    <cellStyle name="style1457604095829" xfId="3503" xr:uid="{00000000-0005-0000-0000-0000B00D0000}"/>
    <cellStyle name="style1457604095860" xfId="3504" xr:uid="{00000000-0005-0000-0000-0000B10D0000}"/>
    <cellStyle name="style1475054908407" xfId="3505" xr:uid="{00000000-0005-0000-0000-0000B20D0000}"/>
    <cellStyle name="style1475054908485" xfId="3506" xr:uid="{00000000-0005-0000-0000-0000B30D0000}"/>
    <cellStyle name="style1475054908563" xfId="3507" xr:uid="{00000000-0005-0000-0000-0000B40D0000}"/>
    <cellStyle name="style1475054908657" xfId="3508" xr:uid="{00000000-0005-0000-0000-0000B50D0000}"/>
    <cellStyle name="style1475054909515" xfId="3509" xr:uid="{00000000-0005-0000-0000-0000B60D0000}"/>
    <cellStyle name="style1475054909609" xfId="3510" xr:uid="{00000000-0005-0000-0000-0000B70D0000}"/>
    <cellStyle name="style1475054909640" xfId="3511" xr:uid="{00000000-0005-0000-0000-0000B80D0000}"/>
    <cellStyle name="style1475054909811" xfId="3512" xr:uid="{00000000-0005-0000-0000-0000B90D0000}"/>
    <cellStyle name="style1475054909858" xfId="3513" xr:uid="{00000000-0005-0000-0000-0000BA0D0000}"/>
    <cellStyle name="style1475054909905" xfId="3514" xr:uid="{00000000-0005-0000-0000-0000BB0D0000}"/>
    <cellStyle name="style1475054909952" xfId="3515" xr:uid="{00000000-0005-0000-0000-0000BC0D0000}"/>
    <cellStyle name="style1475054910077" xfId="3516" xr:uid="{00000000-0005-0000-0000-0000BD0D0000}"/>
    <cellStyle name="style1475054910108" xfId="3517" xr:uid="{00000000-0005-0000-0000-0000BE0D0000}"/>
    <cellStyle name="style1475054910155" xfId="3518" xr:uid="{00000000-0005-0000-0000-0000BF0D0000}"/>
    <cellStyle name="style1475054910186" xfId="3519" xr:uid="{00000000-0005-0000-0000-0000C00D0000}"/>
    <cellStyle name="style1475054910233" xfId="3520" xr:uid="{00000000-0005-0000-0000-0000C10D0000}"/>
    <cellStyle name="style1475054910264" xfId="3521" xr:uid="{00000000-0005-0000-0000-0000C20D0000}"/>
    <cellStyle name="style1475054910311" xfId="3522" xr:uid="{00000000-0005-0000-0000-0000C30D0000}"/>
    <cellStyle name="style1475054910357" xfId="3523" xr:uid="{00000000-0005-0000-0000-0000C40D0000}"/>
    <cellStyle name="style1475054910404" xfId="3524" xr:uid="{00000000-0005-0000-0000-0000C50D0000}"/>
    <cellStyle name="style1475054910435" xfId="3525" xr:uid="{00000000-0005-0000-0000-0000C60D0000}"/>
    <cellStyle name="style1475054910716" xfId="3526" xr:uid="{00000000-0005-0000-0000-0000C70D0000}"/>
    <cellStyle name="style1483522623463" xfId="3527" xr:uid="{00000000-0005-0000-0000-0000C80D0000}"/>
    <cellStyle name="style1483522623916" xfId="3528" xr:uid="{00000000-0005-0000-0000-0000C90D0000}"/>
    <cellStyle name="style1483522624025" xfId="3529" xr:uid="{00000000-0005-0000-0000-0000CA0D0000}"/>
    <cellStyle name="style1483522631869" xfId="3530" xr:uid="{00000000-0005-0000-0000-0000CB0D0000}"/>
    <cellStyle name="style1483522632088" xfId="3531" xr:uid="{00000000-0005-0000-0000-0000CC0D0000}"/>
    <cellStyle name="style1483522632291" xfId="3532" xr:uid="{00000000-0005-0000-0000-0000CD0D0000}"/>
    <cellStyle name="style1483522632494" xfId="3533" xr:uid="{00000000-0005-0000-0000-0000CE0D0000}"/>
    <cellStyle name="style1483522635010" xfId="3534" xr:uid="{00000000-0005-0000-0000-0000CF0D0000}"/>
    <cellStyle name="style1483522635119" xfId="3535" xr:uid="{00000000-0005-0000-0000-0000D00D0000}"/>
    <cellStyle name="style1483522635213" xfId="3536" xr:uid="{00000000-0005-0000-0000-0000D10D0000}"/>
    <cellStyle name="style1483522635369" xfId="3537" xr:uid="{00000000-0005-0000-0000-0000D20D0000}"/>
    <cellStyle name="style1483522635526" xfId="3538" xr:uid="{00000000-0005-0000-0000-0000D30D0000}"/>
    <cellStyle name="style1483522635682" xfId="3539" xr:uid="{00000000-0005-0000-0000-0000D40D0000}"/>
    <cellStyle name="style1483522635838" xfId="3540" xr:uid="{00000000-0005-0000-0000-0000D50D0000}"/>
    <cellStyle name="style1483522636041" xfId="3541" xr:uid="{00000000-0005-0000-0000-0000D60D0000}"/>
    <cellStyle name="style1486453800971" xfId="3542" xr:uid="{00000000-0005-0000-0000-0000D70D0000}"/>
    <cellStyle name="style1486453801034" xfId="3543" xr:uid="{00000000-0005-0000-0000-0000D80D0000}"/>
    <cellStyle name="style1486453801205" xfId="3544" xr:uid="{00000000-0005-0000-0000-0000D90D0000}"/>
    <cellStyle name="style1486453801268" xfId="3545" xr:uid="{00000000-0005-0000-0000-0000DA0D0000}"/>
    <cellStyle name="style1486462945320" xfId="3546" xr:uid="{00000000-0005-0000-0000-0000DB0D0000}"/>
    <cellStyle name="style1486462945429" xfId="3547" xr:uid="{00000000-0005-0000-0000-0000DC0D0000}"/>
    <cellStyle name="style1486462945570" xfId="3548" xr:uid="{00000000-0005-0000-0000-0000DD0D0000}"/>
    <cellStyle name="style1486462945711" xfId="3549" xr:uid="{00000000-0005-0000-0000-0000DE0D0000}"/>
    <cellStyle name="style1486462947445" xfId="3550" xr:uid="{00000000-0005-0000-0000-0000DF0D0000}"/>
    <cellStyle name="style1486462947555" xfId="3551" xr:uid="{00000000-0005-0000-0000-0000E00D0000}"/>
    <cellStyle name="style1486462947820" xfId="3552" xr:uid="{00000000-0005-0000-0000-0000E10D0000}"/>
    <cellStyle name="style1486462948023" xfId="3553" xr:uid="{00000000-0005-0000-0000-0000E20D0000}"/>
    <cellStyle name="style1486462948414" xfId="3554" xr:uid="{00000000-0005-0000-0000-0000E30D0000}"/>
    <cellStyle name="style1486462948539" xfId="3555" xr:uid="{00000000-0005-0000-0000-0000E40D0000}"/>
    <cellStyle name="style1486462951117" xfId="3556" xr:uid="{00000000-0005-0000-0000-0000E50D0000}"/>
    <cellStyle name="style1486462951242" xfId="3557" xr:uid="{00000000-0005-0000-0000-0000E60D0000}"/>
    <cellStyle name="style1486462952273" xfId="3558" xr:uid="{00000000-0005-0000-0000-0000E70D0000}"/>
    <cellStyle name="style1486462952398" xfId="3559" xr:uid="{00000000-0005-0000-0000-0000E80D0000}"/>
    <cellStyle name="style1486462952508" xfId="3560" xr:uid="{00000000-0005-0000-0000-0000E90D0000}"/>
    <cellStyle name="style1486462953445" xfId="3561" xr:uid="{00000000-0005-0000-0000-0000EA0D0000}"/>
    <cellStyle name="style1486462954055" xfId="3562" xr:uid="{00000000-0005-0000-0000-0000EB0D0000}"/>
    <cellStyle name="style1486462954149" xfId="3563" xr:uid="{00000000-0005-0000-0000-0000EC0D0000}"/>
    <cellStyle name="style1486462954227" xfId="3564" xr:uid="{00000000-0005-0000-0000-0000ED0D0000}"/>
    <cellStyle name="style1486462954352" xfId="3565" xr:uid="{00000000-0005-0000-0000-0000EE0D0000}"/>
    <cellStyle name="style1486462954461" xfId="3566" xr:uid="{00000000-0005-0000-0000-0000EF0D0000}"/>
    <cellStyle name="style1486462954570" xfId="3567" xr:uid="{00000000-0005-0000-0000-0000F00D0000}"/>
    <cellStyle name="style1486462954758" xfId="3568" xr:uid="{00000000-0005-0000-0000-0000F10D0000}"/>
    <cellStyle name="style1486462954977" xfId="3569" xr:uid="{00000000-0005-0000-0000-0000F20D0000}"/>
    <cellStyle name="style1486462955133" xfId="3570" xr:uid="{00000000-0005-0000-0000-0000F30D0000}"/>
    <cellStyle name="style1486462955289" xfId="3571" xr:uid="{00000000-0005-0000-0000-0000F40D0000}"/>
    <cellStyle name="style1486462955445" xfId="3572" xr:uid="{00000000-0005-0000-0000-0000F50D0000}"/>
    <cellStyle name="style1486462955555" xfId="3573" xr:uid="{00000000-0005-0000-0000-0000F60D0000}"/>
    <cellStyle name="style1486462955649" xfId="3574" xr:uid="{00000000-0005-0000-0000-0000F70D0000}"/>
    <cellStyle name="style1486462955742" xfId="3575" xr:uid="{00000000-0005-0000-0000-0000F80D0000}"/>
    <cellStyle name="style1488372193737" xfId="3805" xr:uid="{00000000-0005-0000-0000-0000F90D0000}"/>
    <cellStyle name="style1488372193877" xfId="3806" xr:uid="{00000000-0005-0000-0000-0000FA0D0000}"/>
    <cellStyle name="style1488372194049" xfId="3809" xr:uid="{00000000-0005-0000-0000-0000FB0D0000}"/>
    <cellStyle name="style1488372194190" xfId="3810" xr:uid="{00000000-0005-0000-0000-0000FC0D0000}"/>
    <cellStyle name="style1488372199393" xfId="3804" xr:uid="{00000000-0005-0000-0000-0000FD0D0000}"/>
    <cellStyle name="style1488372199627" xfId="3788" xr:uid="{00000000-0005-0000-0000-0000FE0D0000}"/>
    <cellStyle name="style1488372200243" xfId="3793" xr:uid="{00000000-0005-0000-0000-0000FF0D0000}"/>
    <cellStyle name="style1488372200874" xfId="3798" xr:uid="{00000000-0005-0000-0000-0000000E0000}"/>
    <cellStyle name="style1488372201731" xfId="3780" xr:uid="{00000000-0005-0000-0000-0000010E0000}"/>
    <cellStyle name="style1488372201876" xfId="3781" xr:uid="{00000000-0005-0000-0000-0000020E0000}"/>
    <cellStyle name="style1488372202032" xfId="3782" xr:uid="{00000000-0005-0000-0000-0000030E0000}"/>
    <cellStyle name="style1488372202251" xfId="3783" xr:uid="{00000000-0005-0000-0000-0000040E0000}"/>
    <cellStyle name="style1488372202470" xfId="3784" xr:uid="{00000000-0005-0000-0000-0000050E0000}"/>
    <cellStyle name="style1488372202704" xfId="3785" xr:uid="{00000000-0005-0000-0000-0000060E0000}"/>
    <cellStyle name="style1488372202907" xfId="3790" xr:uid="{00000000-0005-0000-0000-0000070E0000}"/>
    <cellStyle name="style1488372203001" xfId="3795" xr:uid="{00000000-0005-0000-0000-0000080E0000}"/>
    <cellStyle name="style1488372203095" xfId="3786" xr:uid="{00000000-0005-0000-0000-0000090E0000}"/>
    <cellStyle name="style1488372203220" xfId="3787" xr:uid="{00000000-0005-0000-0000-00000A0E0000}"/>
    <cellStyle name="style1488372203314" xfId="3789" xr:uid="{00000000-0005-0000-0000-00000B0E0000}"/>
    <cellStyle name="style1488372203407" xfId="3791" xr:uid="{00000000-0005-0000-0000-00000C0E0000}"/>
    <cellStyle name="style1488372203548" xfId="3792" xr:uid="{00000000-0005-0000-0000-00000D0E0000}"/>
    <cellStyle name="style1488372203626" xfId="3794" xr:uid="{00000000-0005-0000-0000-00000E0E0000}"/>
    <cellStyle name="style1488372203735" xfId="3796" xr:uid="{00000000-0005-0000-0000-00000F0E0000}"/>
    <cellStyle name="style1488372203860" xfId="3797" xr:uid="{00000000-0005-0000-0000-0000100E0000}"/>
    <cellStyle name="style1488372203954" xfId="3799" xr:uid="{00000000-0005-0000-0000-0000110E0000}"/>
    <cellStyle name="style1488372204142" xfId="3800" xr:uid="{00000000-0005-0000-0000-0000120E0000}"/>
    <cellStyle name="style1488372204251" xfId="3801" xr:uid="{00000000-0005-0000-0000-0000130E0000}"/>
    <cellStyle name="style1488372204376" xfId="3802" xr:uid="{00000000-0005-0000-0000-0000140E0000}"/>
    <cellStyle name="style1488372204564" xfId="3807" xr:uid="{00000000-0005-0000-0000-0000150E0000}"/>
    <cellStyle name="style1488372204720" xfId="3803" xr:uid="{00000000-0005-0000-0000-0000160E0000}"/>
    <cellStyle name="style1488372204876" xfId="3808" xr:uid="{00000000-0005-0000-0000-0000170E0000}"/>
    <cellStyle name="style1488882535509" xfId="3576" xr:uid="{00000000-0005-0000-0000-0000180E0000}"/>
    <cellStyle name="style1488882535696" xfId="3577" xr:uid="{00000000-0005-0000-0000-0000190E0000}"/>
    <cellStyle name="style1489755927237" xfId="3578" xr:uid="{00000000-0005-0000-0000-00001A0E0000}"/>
    <cellStyle name="style1489755927283" xfId="3579" xr:uid="{00000000-0005-0000-0000-00001B0E0000}"/>
    <cellStyle name="style1489755927330" xfId="3580" xr:uid="{00000000-0005-0000-0000-00001C0E0000}"/>
    <cellStyle name="style1489755927393" xfId="3581" xr:uid="{00000000-0005-0000-0000-00001D0E0000}"/>
    <cellStyle name="style1489755927439" xfId="3582" xr:uid="{00000000-0005-0000-0000-00001E0E0000}"/>
    <cellStyle name="style1489755927502" xfId="3583" xr:uid="{00000000-0005-0000-0000-00001F0E0000}"/>
    <cellStyle name="style1490020861643" xfId="3584" xr:uid="{00000000-0005-0000-0000-0000200E0000}"/>
    <cellStyle name="style1490020861690" xfId="3585" xr:uid="{00000000-0005-0000-0000-0000210E0000}"/>
    <cellStyle name="style1490020861784" xfId="3586" xr:uid="{00000000-0005-0000-0000-0000220E0000}"/>
    <cellStyle name="style1490020861846" xfId="3587" xr:uid="{00000000-0005-0000-0000-0000230E0000}"/>
    <cellStyle name="style1490022399472" xfId="3588" xr:uid="{00000000-0005-0000-0000-0000240E0000}"/>
    <cellStyle name="style1490022399518" xfId="3589" xr:uid="{00000000-0005-0000-0000-0000250E0000}"/>
    <cellStyle name="style1490022399612" xfId="3590" xr:uid="{00000000-0005-0000-0000-0000260E0000}"/>
    <cellStyle name="style1490022399674" xfId="3591" xr:uid="{00000000-0005-0000-0000-0000270E0000}"/>
    <cellStyle name="style1490023709459" xfId="3592" xr:uid="{00000000-0005-0000-0000-0000280E0000}"/>
    <cellStyle name="style1490023709506" xfId="3593" xr:uid="{00000000-0005-0000-0000-0000290E0000}"/>
    <cellStyle name="style1490023709631" xfId="3594" xr:uid="{00000000-0005-0000-0000-00002A0E0000}"/>
    <cellStyle name="style1490023709678" xfId="3595" xr:uid="{00000000-0005-0000-0000-00002B0E0000}"/>
    <cellStyle name="style1490023709802" xfId="3596" xr:uid="{00000000-0005-0000-0000-00002C0E0000}"/>
    <cellStyle name="style1490023709849" xfId="3597" xr:uid="{00000000-0005-0000-0000-00002D0E0000}"/>
    <cellStyle name="style1490023709943" xfId="3598" xr:uid="{00000000-0005-0000-0000-00002E0E0000}"/>
    <cellStyle name="style1490023709990" xfId="3599" xr:uid="{00000000-0005-0000-0000-00002F0E0000}"/>
    <cellStyle name="style1490026149549" xfId="3600" xr:uid="{00000000-0005-0000-0000-0000300E0000}"/>
    <cellStyle name="style1490026149596" xfId="3601" xr:uid="{00000000-0005-0000-0000-0000310E0000}"/>
    <cellStyle name="style1490026149721" xfId="3602" xr:uid="{00000000-0005-0000-0000-0000320E0000}"/>
    <cellStyle name="style1490026149752" xfId="3603" xr:uid="{00000000-0005-0000-0000-0000330E0000}"/>
    <cellStyle name="style1490026149877" xfId="3604" xr:uid="{00000000-0005-0000-0000-0000340E0000}"/>
    <cellStyle name="style1490026149939" xfId="3605" xr:uid="{00000000-0005-0000-0000-0000350E0000}"/>
    <cellStyle name="style1490026150033" xfId="3606" xr:uid="{00000000-0005-0000-0000-0000360E0000}"/>
    <cellStyle name="style1490026150079" xfId="3607" xr:uid="{00000000-0005-0000-0000-0000370E0000}"/>
    <cellStyle name="style1490026150189" xfId="3608" xr:uid="{00000000-0005-0000-0000-0000380E0000}"/>
    <cellStyle name="style1490026150235" xfId="3609" xr:uid="{00000000-0005-0000-0000-0000390E0000}"/>
    <cellStyle name="style1490087193763" xfId="3610" xr:uid="{00000000-0005-0000-0000-00003A0E0000}"/>
    <cellStyle name="style1490087193826" xfId="3611" xr:uid="{00000000-0005-0000-0000-00003B0E0000}"/>
    <cellStyle name="style1490087193997" xfId="3612" xr:uid="{00000000-0005-0000-0000-00003C0E0000}"/>
    <cellStyle name="style1490087194075" xfId="3613" xr:uid="{00000000-0005-0000-0000-00003D0E0000}"/>
    <cellStyle name="style1490087194278" xfId="3614" xr:uid="{00000000-0005-0000-0000-00003E0E0000}"/>
    <cellStyle name="style1490087704425" xfId="3615" xr:uid="{00000000-0005-0000-0000-00003F0E0000}"/>
    <cellStyle name="style1490087704472" xfId="3616" xr:uid="{00000000-0005-0000-0000-0000400E0000}"/>
    <cellStyle name="style1490087704581" xfId="3617" xr:uid="{00000000-0005-0000-0000-0000410E0000}"/>
    <cellStyle name="style1490087704628" xfId="3618" xr:uid="{00000000-0005-0000-0000-0000420E0000}"/>
    <cellStyle name="style1490104816581" xfId="3619" xr:uid="{00000000-0005-0000-0000-0000430E0000}"/>
    <cellStyle name="style1490104816627" xfId="3620" xr:uid="{00000000-0005-0000-0000-0000440E0000}"/>
    <cellStyle name="style1490104816721" xfId="3621" xr:uid="{00000000-0005-0000-0000-0000450E0000}"/>
    <cellStyle name="style1490104816768" xfId="3622" xr:uid="{00000000-0005-0000-0000-0000460E0000}"/>
    <cellStyle name="style1490109065979" xfId="3623" xr:uid="{00000000-0005-0000-0000-0000470E0000}"/>
    <cellStyle name="style1490109066025" xfId="3624" xr:uid="{00000000-0005-0000-0000-0000480E0000}"/>
    <cellStyle name="style1490109066120" xfId="3625" xr:uid="{00000000-0005-0000-0000-0000490E0000}"/>
    <cellStyle name="style1490109066167" xfId="3626" xr:uid="{00000000-0005-0000-0000-00004A0E0000}"/>
    <cellStyle name="style1490111821055" xfId="3627" xr:uid="{00000000-0005-0000-0000-00004B0E0000}"/>
    <cellStyle name="style1490111821102" xfId="3628" xr:uid="{00000000-0005-0000-0000-00004C0E0000}"/>
    <cellStyle name="style1490111821195" xfId="3629" xr:uid="{00000000-0005-0000-0000-00004D0E0000}"/>
    <cellStyle name="style1490111821227" xfId="3630" xr:uid="{00000000-0005-0000-0000-00004E0E0000}"/>
    <cellStyle name="style1490111821273" xfId="3631" xr:uid="{00000000-0005-0000-0000-00004F0E0000}"/>
    <cellStyle name="style1490111821585" xfId="3632" xr:uid="{00000000-0005-0000-0000-0000500E0000}"/>
    <cellStyle name="style1490111821632" xfId="3633" xr:uid="{00000000-0005-0000-0000-0000510E0000}"/>
    <cellStyle name="style1490111821726" xfId="3634" xr:uid="{00000000-0005-0000-0000-0000520E0000}"/>
    <cellStyle name="style1490111821773" xfId="3635" xr:uid="{00000000-0005-0000-0000-0000530E0000}"/>
    <cellStyle name="style1490166643710" xfId="3636" xr:uid="{00000000-0005-0000-0000-0000540E0000}"/>
    <cellStyle name="style1490166643757" xfId="3637" xr:uid="{00000000-0005-0000-0000-0000550E0000}"/>
    <cellStyle name="style1490166643803" xfId="3638" xr:uid="{00000000-0005-0000-0000-0000560E0000}"/>
    <cellStyle name="style1490166643850" xfId="3639" xr:uid="{00000000-0005-0000-0000-0000570E0000}"/>
    <cellStyle name="style1490166643959" xfId="3640" xr:uid="{00000000-0005-0000-0000-0000580E0000}"/>
    <cellStyle name="style1490166644022" xfId="3641" xr:uid="{00000000-0005-0000-0000-0000590E0000}"/>
    <cellStyle name="style1490166644069" xfId="3642" xr:uid="{00000000-0005-0000-0000-00005A0E0000}"/>
    <cellStyle name="style1490166644131" xfId="3643" xr:uid="{00000000-0005-0000-0000-00005B0E0000}"/>
    <cellStyle name="style1490166644178" xfId="3644" xr:uid="{00000000-0005-0000-0000-00005C0E0000}"/>
    <cellStyle name="style1490166644256" xfId="3645" xr:uid="{00000000-0005-0000-0000-00005D0E0000}"/>
    <cellStyle name="style1490166644318" xfId="3646" xr:uid="{00000000-0005-0000-0000-00005E0E0000}"/>
    <cellStyle name="style1490166644365" xfId="3647" xr:uid="{00000000-0005-0000-0000-00005F0E0000}"/>
    <cellStyle name="style1490166644474" xfId="3648" xr:uid="{00000000-0005-0000-0000-0000600E0000}"/>
    <cellStyle name="style1490166644537" xfId="3649" xr:uid="{00000000-0005-0000-0000-0000610E0000}"/>
    <cellStyle name="style1490166644583" xfId="3650" xr:uid="{00000000-0005-0000-0000-0000620E0000}"/>
    <cellStyle name="style1490176954329" xfId="3651" xr:uid="{00000000-0005-0000-0000-0000630E0000}"/>
    <cellStyle name="style1490176954392" xfId="3652" xr:uid="{00000000-0005-0000-0000-0000640E0000}"/>
    <cellStyle name="style1490176954439" xfId="3653" xr:uid="{00000000-0005-0000-0000-0000650E0000}"/>
    <cellStyle name="style1490176954501" xfId="3654" xr:uid="{00000000-0005-0000-0000-0000660E0000}"/>
    <cellStyle name="style1490176954579" xfId="3655" xr:uid="{00000000-0005-0000-0000-0000670E0000}"/>
    <cellStyle name="style1490176954626" xfId="3656" xr:uid="{00000000-0005-0000-0000-0000680E0000}"/>
    <cellStyle name="style1490176954704" xfId="3657" xr:uid="{00000000-0005-0000-0000-0000690E0000}"/>
    <cellStyle name="style1490176954782" xfId="3658" xr:uid="{00000000-0005-0000-0000-00006A0E0000}"/>
    <cellStyle name="style1490176954844" xfId="3659" xr:uid="{00000000-0005-0000-0000-00006B0E0000}"/>
    <cellStyle name="style1490176954922" xfId="3660" xr:uid="{00000000-0005-0000-0000-00006C0E0000}"/>
    <cellStyle name="style1490176955000" xfId="3661" xr:uid="{00000000-0005-0000-0000-00006D0E0000}"/>
    <cellStyle name="style1490176955078" xfId="3662" xr:uid="{00000000-0005-0000-0000-00006E0E0000}"/>
    <cellStyle name="style1490176955172" xfId="3663" xr:uid="{00000000-0005-0000-0000-00006F0E0000}"/>
    <cellStyle name="style1490176955219" xfId="3664" xr:uid="{00000000-0005-0000-0000-0000700E0000}"/>
    <cellStyle name="style1490176955281" xfId="3665" xr:uid="{00000000-0005-0000-0000-0000710E0000}"/>
    <cellStyle name="style1490176955344" xfId="3666" xr:uid="{00000000-0005-0000-0000-0000720E0000}"/>
    <cellStyle name="style1490176955390" xfId="3667" xr:uid="{00000000-0005-0000-0000-0000730E0000}"/>
    <cellStyle name="style1490176955422" xfId="3668" xr:uid="{00000000-0005-0000-0000-0000740E0000}"/>
    <cellStyle name="style1490176955468" xfId="3669" xr:uid="{00000000-0005-0000-0000-0000750E0000}"/>
    <cellStyle name="style1490176955500" xfId="3670" xr:uid="{00000000-0005-0000-0000-0000760E0000}"/>
    <cellStyle name="style1490176955546" xfId="3671" xr:uid="{00000000-0005-0000-0000-0000770E0000}"/>
    <cellStyle name="style1490176955593" xfId="3672" xr:uid="{00000000-0005-0000-0000-0000780E0000}"/>
    <cellStyle name="style1490176955640" xfId="3673" xr:uid="{00000000-0005-0000-0000-0000790E0000}"/>
    <cellStyle name="style1490176955687" xfId="3674" xr:uid="{00000000-0005-0000-0000-00007A0E0000}"/>
    <cellStyle name="style1490176955734" xfId="3675" xr:uid="{00000000-0005-0000-0000-00007B0E0000}"/>
    <cellStyle name="style1490176955796" xfId="3676" xr:uid="{00000000-0005-0000-0000-00007C0E0000}"/>
    <cellStyle name="style1490176955843" xfId="3677" xr:uid="{00000000-0005-0000-0000-00007D0E0000}"/>
    <cellStyle name="style1490176955890" xfId="3678" xr:uid="{00000000-0005-0000-0000-00007E0E0000}"/>
    <cellStyle name="style1490176955968" xfId="3679" xr:uid="{00000000-0005-0000-0000-00007F0E0000}"/>
    <cellStyle name="style1490176956014" xfId="3680" xr:uid="{00000000-0005-0000-0000-0000800E0000}"/>
    <cellStyle name="style1490176956077" xfId="3681" xr:uid="{00000000-0005-0000-0000-0000810E0000}"/>
    <cellStyle name="style1490185103665" xfId="3682" xr:uid="{00000000-0005-0000-0000-0000820E0000}"/>
    <cellStyle name="style1490185103696" xfId="3683" xr:uid="{00000000-0005-0000-0000-0000830E0000}"/>
    <cellStyle name="style1490185103759" xfId="3684" xr:uid="{00000000-0005-0000-0000-0000840E0000}"/>
    <cellStyle name="style1490185103805" xfId="3685" xr:uid="{00000000-0005-0000-0000-0000850E0000}"/>
    <cellStyle name="style1490185103852" xfId="3686" xr:uid="{00000000-0005-0000-0000-0000860E0000}"/>
    <cellStyle name="style1490185103915" xfId="3687" xr:uid="{00000000-0005-0000-0000-0000870E0000}"/>
    <cellStyle name="style1490185103977" xfId="3688" xr:uid="{00000000-0005-0000-0000-0000880E0000}"/>
    <cellStyle name="style1490185104024" xfId="3689" xr:uid="{00000000-0005-0000-0000-0000890E0000}"/>
    <cellStyle name="style1490185104086" xfId="3690" xr:uid="{00000000-0005-0000-0000-00008A0E0000}"/>
    <cellStyle name="style1490185104180" xfId="3691" xr:uid="{00000000-0005-0000-0000-00008B0E0000}"/>
    <cellStyle name="style1490185104227" xfId="3692" xr:uid="{00000000-0005-0000-0000-00008C0E0000}"/>
    <cellStyle name="style1490185104289" xfId="3693" xr:uid="{00000000-0005-0000-0000-00008D0E0000}"/>
    <cellStyle name="style1490185345962" xfId="3694" xr:uid="{00000000-0005-0000-0000-00008E0E0000}"/>
    <cellStyle name="style1490185346008" xfId="3695" xr:uid="{00000000-0005-0000-0000-00008F0E0000}"/>
    <cellStyle name="style1490185346071" xfId="3696" xr:uid="{00000000-0005-0000-0000-0000900E0000}"/>
    <cellStyle name="style1490185346118" xfId="3697" xr:uid="{00000000-0005-0000-0000-0000910E0000}"/>
    <cellStyle name="style1490185346164" xfId="3698" xr:uid="{00000000-0005-0000-0000-0000920E0000}"/>
    <cellStyle name="style1490185346211" xfId="3699" xr:uid="{00000000-0005-0000-0000-0000930E0000}"/>
    <cellStyle name="style1490191071144" xfId="3700" xr:uid="{00000000-0005-0000-0000-0000940E0000}"/>
    <cellStyle name="style1490191071191" xfId="3701" xr:uid="{00000000-0005-0000-0000-0000950E0000}"/>
    <cellStyle name="style1490191071253" xfId="3702" xr:uid="{00000000-0005-0000-0000-0000960E0000}"/>
    <cellStyle name="style1490191071300" xfId="3703" xr:uid="{00000000-0005-0000-0000-0000970E0000}"/>
    <cellStyle name="style1490191071347" xfId="3704" xr:uid="{00000000-0005-0000-0000-0000980E0000}"/>
    <cellStyle name="style1490191071394" xfId="3705" xr:uid="{00000000-0005-0000-0000-0000990E0000}"/>
    <cellStyle name="style1490191071612" xfId="3706" xr:uid="{00000000-0005-0000-0000-00009A0E0000}"/>
    <cellStyle name="style1490191071675" xfId="3707" xr:uid="{00000000-0005-0000-0000-00009B0E0000}"/>
    <cellStyle name="style1490191774721" xfId="3708" xr:uid="{00000000-0005-0000-0000-00009C0E0000}"/>
    <cellStyle name="style1490191774770" xfId="3709" xr:uid="{00000000-0005-0000-0000-00009D0E0000}"/>
    <cellStyle name="style1490191774827" xfId="3710" xr:uid="{00000000-0005-0000-0000-00009E0E0000}"/>
    <cellStyle name="style1490191774875" xfId="3711" xr:uid="{00000000-0005-0000-0000-00009F0E0000}"/>
    <cellStyle name="style1490191774923" xfId="3712" xr:uid="{00000000-0005-0000-0000-0000A00E0000}"/>
    <cellStyle name="style1490191774979" xfId="3713" xr:uid="{00000000-0005-0000-0000-0000A10E0000}"/>
    <cellStyle name="style1490193536572" xfId="3714" xr:uid="{00000000-0005-0000-0000-0000A20E0000}"/>
    <cellStyle name="style1490193536603" xfId="3715" xr:uid="{00000000-0005-0000-0000-0000A30E0000}"/>
    <cellStyle name="style1490193536634" xfId="3716" xr:uid="{00000000-0005-0000-0000-0000A40E0000}"/>
    <cellStyle name="style1490193536666" xfId="3717" xr:uid="{00000000-0005-0000-0000-0000A50E0000}"/>
    <cellStyle name="style1490193536728" xfId="3718" xr:uid="{00000000-0005-0000-0000-0000A60E0000}"/>
    <cellStyle name="style1490193536759" xfId="3719" xr:uid="{00000000-0005-0000-0000-0000A70E0000}"/>
    <cellStyle name="style1490193536806" xfId="3720" xr:uid="{00000000-0005-0000-0000-0000A80E0000}"/>
    <cellStyle name="style1490193536837" xfId="3721" xr:uid="{00000000-0005-0000-0000-0000A90E0000}"/>
    <cellStyle name="style1490193536884" xfId="3722" xr:uid="{00000000-0005-0000-0000-0000AA0E0000}"/>
    <cellStyle name="style1490193536931" xfId="3723" xr:uid="{00000000-0005-0000-0000-0000AB0E0000}"/>
    <cellStyle name="style1490193536978" xfId="3724" xr:uid="{00000000-0005-0000-0000-0000AC0E0000}"/>
    <cellStyle name="style1490193537024" xfId="3725" xr:uid="{00000000-0005-0000-0000-0000AD0E0000}"/>
    <cellStyle name="style1490193537118" xfId="3726" xr:uid="{00000000-0005-0000-0000-0000AE0E0000}"/>
    <cellStyle name="style1490193537165" xfId="3727" xr:uid="{00000000-0005-0000-0000-0000AF0E0000}"/>
    <cellStyle name="style1490193537212" xfId="3728" xr:uid="{00000000-0005-0000-0000-0000B00E0000}"/>
    <cellStyle name="style1492008614352" xfId="3729" xr:uid="{00000000-0005-0000-0000-0000B10E0000}"/>
    <cellStyle name="style1493881948660" xfId="3730" xr:uid="{00000000-0005-0000-0000-0000B20E0000}"/>
    <cellStyle name="style1493881948723" xfId="3731" xr:uid="{00000000-0005-0000-0000-0000B30E0000}"/>
    <cellStyle name="style1493881948816" xfId="3732" xr:uid="{00000000-0005-0000-0000-0000B40E0000}"/>
    <cellStyle name="style1493881948863" xfId="3733" xr:uid="{00000000-0005-0000-0000-0000B50E0000}"/>
    <cellStyle name="style1493881948910" xfId="3734" xr:uid="{00000000-0005-0000-0000-0000B60E0000}"/>
    <cellStyle name="style1493881949222" xfId="3735" xr:uid="{00000000-0005-0000-0000-0000B70E0000}"/>
    <cellStyle name="style1493881949269" xfId="3736" xr:uid="{00000000-0005-0000-0000-0000B80E0000}"/>
    <cellStyle name="style1493881949362" xfId="3737" xr:uid="{00000000-0005-0000-0000-0000B90E0000}"/>
    <cellStyle name="style1493881949409" xfId="3738" xr:uid="{00000000-0005-0000-0000-0000BA0E0000}"/>
    <cellStyle name="style1493881949534" xfId="3739" xr:uid="{00000000-0005-0000-0000-0000BB0E0000}"/>
    <cellStyle name="style1493881949581" xfId="3740" xr:uid="{00000000-0005-0000-0000-0000BC0E0000}"/>
    <cellStyle name="temp" xfId="3741" xr:uid="{00000000-0005-0000-0000-0000BD0E0000}"/>
    <cellStyle name="title1" xfId="3742" xr:uid="{00000000-0005-0000-0000-0000BE0E0000}"/>
    <cellStyle name="Tsd" xfId="3743" xr:uid="{00000000-0005-0000-0000-0000BF0E0000}"/>
    <cellStyle name="Überschrift 1 2" xfId="3744" xr:uid="{00000000-0005-0000-0000-0000C00E0000}"/>
    <cellStyle name="Überschrift 1 2 2" xfId="3745" xr:uid="{00000000-0005-0000-0000-0000C10E0000}"/>
    <cellStyle name="Überschrift 1 3" xfId="3746" xr:uid="{00000000-0005-0000-0000-0000C20E0000}"/>
    <cellStyle name="Überschrift 2 2" xfId="3747" xr:uid="{00000000-0005-0000-0000-0000C30E0000}"/>
    <cellStyle name="Überschrift 2 2 2" xfId="3748" xr:uid="{00000000-0005-0000-0000-0000C40E0000}"/>
    <cellStyle name="Überschrift 2 3" xfId="3749" xr:uid="{00000000-0005-0000-0000-0000C50E0000}"/>
    <cellStyle name="Überschrift 3 2" xfId="3750" xr:uid="{00000000-0005-0000-0000-0000C60E0000}"/>
    <cellStyle name="Überschrift 3 2 2" xfId="3751" xr:uid="{00000000-0005-0000-0000-0000C70E0000}"/>
    <cellStyle name="Überschrift 3 3" xfId="3752" xr:uid="{00000000-0005-0000-0000-0000C80E0000}"/>
    <cellStyle name="Überschrift 4 2" xfId="3753" xr:uid="{00000000-0005-0000-0000-0000C90E0000}"/>
    <cellStyle name="Überschrift 4 2 2" xfId="3754" xr:uid="{00000000-0005-0000-0000-0000CA0E0000}"/>
    <cellStyle name="Überschrift 4 3" xfId="3755" xr:uid="{00000000-0005-0000-0000-0000CB0E0000}"/>
    <cellStyle name="Überschrift 5" xfId="3756" xr:uid="{00000000-0005-0000-0000-0000CC0E0000}"/>
    <cellStyle name="Überschrift 6" xfId="3757" xr:uid="{00000000-0005-0000-0000-0000CD0E0000}"/>
    <cellStyle name="Verknüpfte Zelle 2" xfId="3758" xr:uid="{00000000-0005-0000-0000-0000CE0E0000}"/>
    <cellStyle name="Verknüpfte Zelle 2 2" xfId="3759" xr:uid="{00000000-0005-0000-0000-0000CF0E0000}"/>
    <cellStyle name="Verknüpfte Zelle 2 3" xfId="3760" xr:uid="{00000000-0005-0000-0000-0000D00E0000}"/>
    <cellStyle name="Verknüpfte Zelle 3" xfId="3761" xr:uid="{00000000-0005-0000-0000-0000D10E0000}"/>
    <cellStyle name="Verknüpfte Zelle 3 2" xfId="3762" xr:uid="{00000000-0005-0000-0000-0000D20E0000}"/>
    <cellStyle name="Vorspalte" xfId="3763" xr:uid="{00000000-0005-0000-0000-0000D30E0000}"/>
    <cellStyle name="Währung [0] 2" xfId="3764" xr:uid="{00000000-0005-0000-0000-0000D40E0000}"/>
    <cellStyle name="Warnender Text 2" xfId="3765" xr:uid="{00000000-0005-0000-0000-0000D50E0000}"/>
    <cellStyle name="Warnender Text 2 2" xfId="3766" xr:uid="{00000000-0005-0000-0000-0000D60E0000}"/>
    <cellStyle name="Warnender Text 2 3" xfId="3767" xr:uid="{00000000-0005-0000-0000-0000D70E0000}"/>
    <cellStyle name="Warnender Text 3" xfId="3768" xr:uid="{00000000-0005-0000-0000-0000D80E0000}"/>
    <cellStyle name="Warnender Text 3 2" xfId="3769" xr:uid="{00000000-0005-0000-0000-0000D90E0000}"/>
    <cellStyle name="XLConnect.Boolean" xfId="3770" xr:uid="{00000000-0005-0000-0000-0000DA0E0000}"/>
    <cellStyle name="XLConnect.DateTime" xfId="3771" xr:uid="{00000000-0005-0000-0000-0000DB0E0000}"/>
    <cellStyle name="XLConnect.Header" xfId="3772" xr:uid="{00000000-0005-0000-0000-0000DC0E0000}"/>
    <cellStyle name="XLConnect.Numeric" xfId="3773" xr:uid="{00000000-0005-0000-0000-0000DD0E0000}"/>
    <cellStyle name="XLConnect.String" xfId="3774" xr:uid="{00000000-0005-0000-0000-0000DE0E0000}"/>
    <cellStyle name="Zelle überprüfen 2" xfId="3775" xr:uid="{00000000-0005-0000-0000-0000DF0E0000}"/>
    <cellStyle name="Zelle überprüfen 2 2" xfId="3776" xr:uid="{00000000-0005-0000-0000-0000E00E0000}"/>
    <cellStyle name="Zelle überprüfen 2 3" xfId="3777" xr:uid="{00000000-0005-0000-0000-0000E10E0000}"/>
    <cellStyle name="Zelle überprüfen 3" xfId="3778" xr:uid="{00000000-0005-0000-0000-0000E20E0000}"/>
    <cellStyle name="Zelle überprüfen 3 2" xfId="3779" xr:uid="{00000000-0005-0000-0000-0000E30E0000}"/>
  </cellStyles>
  <dxfs count="0"/>
  <tableStyles count="0" defaultTableStyle="TableStyleMedium2" defaultPivotStyle="PivotStyleLight16"/>
  <colors>
    <mruColors>
      <color rgb="FFDAEEF3"/>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V-FILE/dji/AKJ-Stat/Datenanalyse/Kita+Kindertagespflege/Bertelsmann%20L&#228;Mo/4.%20Phase/Auswertungen/Kinder%20mit%20Behinderung/Bayern_Statostik%20f&#252;r%20Kran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6"/>
    </sheetNames>
    <sheetDataSet>
      <sheetData sheetId="0"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B2:Q53"/>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67</v>
      </c>
      <c r="C2" s="43"/>
      <c r="D2" s="43"/>
      <c r="E2" s="43"/>
      <c r="F2" s="43"/>
      <c r="G2" s="43"/>
      <c r="H2" s="43"/>
      <c r="I2" s="43"/>
    </row>
    <row r="3" spans="2:11" ht="14.75" customHeight="1">
      <c r="B3" s="44" t="s">
        <v>65</v>
      </c>
      <c r="C3" s="47" t="s">
        <v>47</v>
      </c>
      <c r="D3" s="49" t="s">
        <v>68</v>
      </c>
      <c r="E3" s="50"/>
      <c r="F3" s="50"/>
      <c r="G3" s="50"/>
      <c r="H3" s="50"/>
      <c r="I3" s="51"/>
    </row>
    <row r="4" spans="2:11" ht="15" customHeight="1">
      <c r="B4" s="45"/>
      <c r="C4" s="48"/>
      <c r="D4" s="52"/>
      <c r="E4" s="53"/>
      <c r="F4" s="53"/>
      <c r="G4" s="53"/>
      <c r="H4" s="53"/>
      <c r="I4" s="54"/>
    </row>
    <row r="5" spans="2:11" ht="21" customHeight="1">
      <c r="B5" s="45"/>
      <c r="C5" s="48"/>
      <c r="D5" s="7" t="s">
        <v>26</v>
      </c>
      <c r="E5" s="8" t="s">
        <v>28</v>
      </c>
      <c r="F5" s="7" t="s">
        <v>29</v>
      </c>
      <c r="G5" s="7" t="s">
        <v>26</v>
      </c>
      <c r="H5" s="8" t="s">
        <v>28</v>
      </c>
      <c r="I5" s="7" t="s">
        <v>29</v>
      </c>
    </row>
    <row r="6" spans="2:11" ht="17" customHeight="1">
      <c r="B6" s="46"/>
      <c r="C6" s="55" t="s">
        <v>0</v>
      </c>
      <c r="D6" s="56"/>
      <c r="E6" s="56"/>
      <c r="F6" s="57"/>
      <c r="G6" s="55" t="s">
        <v>1</v>
      </c>
      <c r="H6" s="56"/>
      <c r="I6" s="57"/>
    </row>
    <row r="7" spans="2:11" ht="17" customHeight="1">
      <c r="B7" s="13" t="s">
        <v>2</v>
      </c>
      <c r="C7" s="11">
        <v>5274</v>
      </c>
      <c r="D7" s="14">
        <v>1477</v>
      </c>
      <c r="E7" s="14">
        <v>2152</v>
      </c>
      <c r="F7" s="14">
        <v>1645</v>
      </c>
      <c r="G7" s="15">
        <f>D7/C7*100</f>
        <v>28.005309063329541</v>
      </c>
      <c r="H7" s="16">
        <f>E7/C7*100</f>
        <v>40.803943875616234</v>
      </c>
      <c r="I7" s="16">
        <f>F7/C7*100</f>
        <v>31.190747061054232</v>
      </c>
      <c r="K7" s="3"/>
    </row>
    <row r="8" spans="2:11" ht="17" customHeight="1">
      <c r="B8" s="10" t="s">
        <v>3</v>
      </c>
      <c r="C8" s="17">
        <v>3163</v>
      </c>
      <c r="D8" s="18">
        <v>343</v>
      </c>
      <c r="E8" s="18">
        <v>1038</v>
      </c>
      <c r="F8" s="18">
        <v>1782</v>
      </c>
      <c r="G8" s="19">
        <f t="shared" ref="G8:G22" si="0">D8/C8*100</f>
        <v>10.844135314574771</v>
      </c>
      <c r="H8" s="20">
        <f t="shared" ref="H8:H22" si="1">E8/C8*100</f>
        <v>32.816945937401201</v>
      </c>
      <c r="I8" s="20">
        <f t="shared" ref="I8:I22" si="2">F8/C8*100</f>
        <v>56.338918748024028</v>
      </c>
      <c r="K8" s="3"/>
    </row>
    <row r="9" spans="2:11" ht="17" customHeight="1">
      <c r="B9" s="2" t="s">
        <v>4</v>
      </c>
      <c r="C9" s="11">
        <v>833</v>
      </c>
      <c r="D9" s="14">
        <v>14</v>
      </c>
      <c r="E9" s="14">
        <v>69</v>
      </c>
      <c r="F9" s="14">
        <v>750</v>
      </c>
      <c r="G9" s="15">
        <f t="shared" si="0"/>
        <v>1.680672268907563</v>
      </c>
      <c r="H9" s="16">
        <f t="shared" si="1"/>
        <v>8.2833133253301305</v>
      </c>
      <c r="I9" s="16">
        <f t="shared" si="2"/>
        <v>90.036014405762316</v>
      </c>
      <c r="K9" s="3"/>
    </row>
    <row r="10" spans="2:11" ht="17" customHeight="1">
      <c r="B10" s="10" t="s">
        <v>5</v>
      </c>
      <c r="C10" s="17">
        <v>1414</v>
      </c>
      <c r="D10" s="18">
        <v>24</v>
      </c>
      <c r="E10" s="18">
        <v>65</v>
      </c>
      <c r="F10" s="18">
        <v>1325</v>
      </c>
      <c r="G10" s="19">
        <f t="shared" si="0"/>
        <v>1.6973125884016973</v>
      </c>
      <c r="H10" s="20">
        <f t="shared" si="1"/>
        <v>4.5968882602545964</v>
      </c>
      <c r="I10" s="20">
        <f t="shared" si="2"/>
        <v>93.705799151343712</v>
      </c>
      <c r="K10" s="3"/>
    </row>
    <row r="11" spans="2:11" ht="17" customHeight="1">
      <c r="B11" s="2" t="s">
        <v>6</v>
      </c>
      <c r="C11" s="11">
        <v>172</v>
      </c>
      <c r="D11" s="14">
        <v>47</v>
      </c>
      <c r="E11" s="14">
        <v>65</v>
      </c>
      <c r="F11" s="14">
        <v>60</v>
      </c>
      <c r="G11" s="15">
        <f t="shared" si="0"/>
        <v>27.325581395348834</v>
      </c>
      <c r="H11" s="16">
        <f t="shared" si="1"/>
        <v>37.790697674418603</v>
      </c>
      <c r="I11" s="16">
        <f t="shared" si="2"/>
        <v>34.883720930232556</v>
      </c>
      <c r="K11" s="3"/>
    </row>
    <row r="12" spans="2:11" ht="17" customHeight="1">
      <c r="B12" s="10" t="s">
        <v>7</v>
      </c>
      <c r="C12" s="17">
        <v>1110</v>
      </c>
      <c r="D12" s="18">
        <v>84</v>
      </c>
      <c r="E12" s="18">
        <v>219</v>
      </c>
      <c r="F12" s="18">
        <v>807</v>
      </c>
      <c r="G12" s="19">
        <f t="shared" si="0"/>
        <v>7.5675675675675684</v>
      </c>
      <c r="H12" s="20">
        <f t="shared" si="1"/>
        <v>19.72972972972973</v>
      </c>
      <c r="I12" s="20">
        <f t="shared" si="2"/>
        <v>72.702702702702709</v>
      </c>
      <c r="K12" s="3"/>
    </row>
    <row r="13" spans="2:11" ht="17" customHeight="1">
      <c r="B13" s="2" t="s">
        <v>8</v>
      </c>
      <c r="C13" s="11">
        <v>2490</v>
      </c>
      <c r="D13" s="14">
        <v>174</v>
      </c>
      <c r="E13" s="14">
        <v>704</v>
      </c>
      <c r="F13" s="14">
        <v>1612</v>
      </c>
      <c r="G13" s="15">
        <f t="shared" si="0"/>
        <v>6.9879518072289164</v>
      </c>
      <c r="H13" s="16">
        <f t="shared" si="1"/>
        <v>28.273092369477908</v>
      </c>
      <c r="I13" s="16">
        <f t="shared" si="2"/>
        <v>64.738955823293182</v>
      </c>
      <c r="K13" s="3"/>
    </row>
    <row r="14" spans="2:11" ht="17" customHeight="1">
      <c r="B14" s="10" t="s">
        <v>9</v>
      </c>
      <c r="C14" s="17">
        <v>1355</v>
      </c>
      <c r="D14" s="18">
        <v>10</v>
      </c>
      <c r="E14" s="18">
        <v>52</v>
      </c>
      <c r="F14" s="18">
        <v>1293</v>
      </c>
      <c r="G14" s="19">
        <f t="shared" si="0"/>
        <v>0.73800738007380073</v>
      </c>
      <c r="H14" s="20">
        <f t="shared" si="1"/>
        <v>3.8376383763837638</v>
      </c>
      <c r="I14" s="20">
        <f t="shared" si="2"/>
        <v>95.424354243542425</v>
      </c>
      <c r="K14" s="3"/>
    </row>
    <row r="15" spans="2:11" ht="17" customHeight="1">
      <c r="B15" s="2" t="s">
        <v>10</v>
      </c>
      <c r="C15" s="11">
        <v>1322</v>
      </c>
      <c r="D15" s="14">
        <v>139</v>
      </c>
      <c r="E15" s="14">
        <v>420</v>
      </c>
      <c r="F15" s="14">
        <v>763</v>
      </c>
      <c r="G15" s="15">
        <f t="shared" si="0"/>
        <v>10.514372163388805</v>
      </c>
      <c r="H15" s="16">
        <f t="shared" si="1"/>
        <v>31.77004538577912</v>
      </c>
      <c r="I15" s="16">
        <f t="shared" si="2"/>
        <v>57.715582450832073</v>
      </c>
      <c r="K15" s="3"/>
    </row>
    <row r="16" spans="2:11" ht="17" customHeight="1">
      <c r="B16" s="35" t="s">
        <v>80</v>
      </c>
      <c r="C16" s="17">
        <v>1599</v>
      </c>
      <c r="D16" s="18">
        <v>105</v>
      </c>
      <c r="E16" s="18">
        <v>558</v>
      </c>
      <c r="F16" s="18">
        <v>936</v>
      </c>
      <c r="G16" s="19">
        <f t="shared" si="0"/>
        <v>6.5666041275797378</v>
      </c>
      <c r="H16" s="20">
        <f t="shared" si="1"/>
        <v>34.896810506566602</v>
      </c>
      <c r="I16" s="20">
        <f t="shared" si="2"/>
        <v>58.536585365853654</v>
      </c>
      <c r="K16" s="3"/>
    </row>
    <row r="17" spans="2:17" ht="17" customHeight="1">
      <c r="B17" s="2" t="s">
        <v>12</v>
      </c>
      <c r="C17" s="11">
        <v>854</v>
      </c>
      <c r="D17" s="14">
        <v>123</v>
      </c>
      <c r="E17" s="14">
        <v>256</v>
      </c>
      <c r="F17" s="14">
        <v>475</v>
      </c>
      <c r="G17" s="15">
        <f t="shared" si="0"/>
        <v>14.402810304449648</v>
      </c>
      <c r="H17" s="16">
        <f t="shared" si="1"/>
        <v>29.976580796252929</v>
      </c>
      <c r="I17" s="16">
        <f t="shared" si="2"/>
        <v>55.620608899297416</v>
      </c>
      <c r="K17" s="3"/>
    </row>
    <row r="18" spans="2:17" ht="17" customHeight="1">
      <c r="B18" s="10" t="s">
        <v>13</v>
      </c>
      <c r="C18" s="17">
        <v>424</v>
      </c>
      <c r="D18" s="18">
        <v>37</v>
      </c>
      <c r="E18" s="18">
        <v>128</v>
      </c>
      <c r="F18" s="18">
        <v>259</v>
      </c>
      <c r="G18" s="19">
        <f t="shared" si="0"/>
        <v>8.7264150943396217</v>
      </c>
      <c r="H18" s="20">
        <f t="shared" si="1"/>
        <v>30.188679245283019</v>
      </c>
      <c r="I18" s="20">
        <f t="shared" si="2"/>
        <v>61.084905660377352</v>
      </c>
      <c r="K18" s="3"/>
    </row>
    <row r="19" spans="2:17" ht="17" customHeight="1">
      <c r="B19" s="2" t="s">
        <v>14</v>
      </c>
      <c r="C19" s="11">
        <v>2593</v>
      </c>
      <c r="D19" s="14">
        <v>23</v>
      </c>
      <c r="E19" s="14">
        <v>101</v>
      </c>
      <c r="F19" s="14">
        <v>2469</v>
      </c>
      <c r="G19" s="15">
        <f t="shared" si="0"/>
        <v>0.88700347088314702</v>
      </c>
      <c r="H19" s="16">
        <f t="shared" si="1"/>
        <v>3.895102198225993</v>
      </c>
      <c r="I19" s="16">
        <f t="shared" si="2"/>
        <v>95.217894330890857</v>
      </c>
      <c r="K19" s="3"/>
    </row>
    <row r="20" spans="2:17" ht="17" customHeight="1">
      <c r="B20" s="10" t="s">
        <v>15</v>
      </c>
      <c r="C20" s="17">
        <v>1339</v>
      </c>
      <c r="D20" s="18">
        <v>6</v>
      </c>
      <c r="E20" s="18">
        <v>57</v>
      </c>
      <c r="F20" s="18">
        <v>1276</v>
      </c>
      <c r="G20" s="19">
        <f t="shared" si="0"/>
        <v>0.44809559372666169</v>
      </c>
      <c r="H20" s="20">
        <f t="shared" si="1"/>
        <v>4.2569081404032856</v>
      </c>
      <c r="I20" s="20">
        <f t="shared" si="2"/>
        <v>95.294996265870054</v>
      </c>
      <c r="K20" s="3"/>
    </row>
    <row r="21" spans="2:17" ht="17" customHeight="1">
      <c r="B21" s="2" t="s">
        <v>16</v>
      </c>
      <c r="C21" s="11">
        <v>1000</v>
      </c>
      <c r="D21" s="14">
        <v>100</v>
      </c>
      <c r="E21" s="14">
        <v>335</v>
      </c>
      <c r="F21" s="14">
        <v>565</v>
      </c>
      <c r="G21" s="15">
        <f t="shared" si="0"/>
        <v>10</v>
      </c>
      <c r="H21" s="16">
        <f t="shared" si="1"/>
        <v>33.5</v>
      </c>
      <c r="I21" s="16">
        <f t="shared" si="2"/>
        <v>56.499999999999993</v>
      </c>
      <c r="K21" s="3"/>
      <c r="Q21" s="5"/>
    </row>
    <row r="22" spans="2:17" ht="17" customHeight="1">
      <c r="B22" s="10" t="s">
        <v>17</v>
      </c>
      <c r="C22" s="17">
        <v>1400</v>
      </c>
      <c r="D22" s="21">
        <v>15</v>
      </c>
      <c r="E22" s="22">
        <v>89</v>
      </c>
      <c r="F22" s="21">
        <v>1296</v>
      </c>
      <c r="G22" s="23">
        <f t="shared" si="0"/>
        <v>1.0714285714285714</v>
      </c>
      <c r="H22" s="24">
        <f t="shared" si="1"/>
        <v>6.3571428571428568</v>
      </c>
      <c r="I22" s="20">
        <f t="shared" si="2"/>
        <v>92.571428571428569</v>
      </c>
      <c r="K22" s="3"/>
    </row>
    <row r="23" spans="2:17" ht="17" customHeight="1">
      <c r="B23" s="12" t="s">
        <v>18</v>
      </c>
      <c r="C23" s="25">
        <f>SUM(C9:C10,C14,C19:C20,C22)</f>
        <v>8934</v>
      </c>
      <c r="D23" s="25">
        <f t="shared" ref="D23:F23" si="3">SUM(D9:D10,D14,D19:D20,D22)</f>
        <v>92</v>
      </c>
      <c r="E23" s="25">
        <f t="shared" si="3"/>
        <v>433</v>
      </c>
      <c r="F23" s="25">
        <f t="shared" si="3"/>
        <v>8409</v>
      </c>
      <c r="G23" s="26">
        <f t="shared" ref="G23:G25" si="4">D23*100/C23</f>
        <v>1.0297738974703381</v>
      </c>
      <c r="H23" s="27">
        <f t="shared" ref="H23:H25" si="5">E23*100/C23</f>
        <v>4.8466532348332212</v>
      </c>
      <c r="I23" s="28">
        <f t="shared" ref="I23:I25" si="6">F23*100/C23</f>
        <v>94.123572867696438</v>
      </c>
      <c r="K23" s="3"/>
    </row>
    <row r="24" spans="2:17" ht="17" customHeight="1">
      <c r="B24" s="1" t="s">
        <v>19</v>
      </c>
      <c r="C24" s="11">
        <f>SUM(C7:C8,C11:C13,C15:C18,C21)</f>
        <v>17408</v>
      </c>
      <c r="D24" s="11">
        <f t="shared" ref="D24:F24" si="7">SUM(D7:D8,D11:D13,D15:D18,D21)</f>
        <v>2629</v>
      </c>
      <c r="E24" s="11">
        <f t="shared" si="7"/>
        <v>5875</v>
      </c>
      <c r="F24" s="11">
        <f t="shared" si="7"/>
        <v>8904</v>
      </c>
      <c r="G24" s="29">
        <f t="shared" si="4"/>
        <v>15.102251838235293</v>
      </c>
      <c r="H24" s="16">
        <f t="shared" si="5"/>
        <v>33.748851102941174</v>
      </c>
      <c r="I24" s="16">
        <f t="shared" si="6"/>
        <v>51.148897058823529</v>
      </c>
      <c r="K24" s="3"/>
    </row>
    <row r="25" spans="2:17" ht="17" customHeight="1">
      <c r="B25" s="9" t="s">
        <v>20</v>
      </c>
      <c r="C25" s="30">
        <f>SUM(C7:C22)</f>
        <v>26342</v>
      </c>
      <c r="D25" s="30">
        <f t="shared" ref="D25:E25" si="8">SUM(D7:D22)</f>
        <v>2721</v>
      </c>
      <c r="E25" s="30">
        <f t="shared" si="8"/>
        <v>6308</v>
      </c>
      <c r="F25" s="30">
        <f>SUM(F7:F22)</f>
        <v>17313</v>
      </c>
      <c r="G25" s="31">
        <f t="shared" si="4"/>
        <v>10.329511806240983</v>
      </c>
      <c r="H25" s="31">
        <f t="shared" si="5"/>
        <v>23.946549236959989</v>
      </c>
      <c r="I25" s="31">
        <f t="shared" si="6"/>
        <v>65.723938956799032</v>
      </c>
      <c r="K25" s="3"/>
    </row>
    <row r="26" spans="2:17">
      <c r="B26" s="59" t="s">
        <v>23</v>
      </c>
      <c r="C26" s="59"/>
      <c r="D26" s="59"/>
      <c r="E26" s="59"/>
      <c r="F26" s="59"/>
      <c r="G26" s="59"/>
      <c r="H26" s="59"/>
      <c r="I26" s="59"/>
    </row>
    <row r="27" spans="2:17" ht="18.75" customHeight="1">
      <c r="B27" s="60" t="s">
        <v>24</v>
      </c>
      <c r="C27" s="60"/>
      <c r="D27" s="60"/>
      <c r="E27" s="60"/>
      <c r="F27" s="60"/>
      <c r="G27" s="60"/>
      <c r="H27" s="60"/>
      <c r="I27" s="60"/>
    </row>
    <row r="28" spans="2:17">
      <c r="B28" s="61" t="s">
        <v>44</v>
      </c>
      <c r="C28" s="61"/>
      <c r="D28" s="61"/>
      <c r="E28" s="61"/>
      <c r="F28" s="61"/>
      <c r="G28" s="61"/>
      <c r="H28" s="61"/>
      <c r="I28" s="61"/>
    </row>
    <row r="29" spans="2:17" ht="29" customHeight="1">
      <c r="B29" s="60" t="s">
        <v>22</v>
      </c>
      <c r="C29" s="60"/>
      <c r="D29" s="60"/>
      <c r="E29" s="60"/>
      <c r="F29" s="60"/>
      <c r="G29" s="60"/>
      <c r="H29" s="60"/>
      <c r="I29" s="60"/>
    </row>
    <row r="30" spans="2:17">
      <c r="B30" s="60" t="s">
        <v>42</v>
      </c>
      <c r="C30" s="60"/>
      <c r="D30" s="60"/>
      <c r="E30" s="60"/>
      <c r="F30" s="60"/>
      <c r="G30" s="60"/>
      <c r="H30" s="60"/>
      <c r="I30" s="60"/>
    </row>
    <row r="31" spans="2:17" ht="29.5" customHeight="1">
      <c r="B31" s="60" t="s">
        <v>81</v>
      </c>
      <c r="C31" s="60"/>
      <c r="D31" s="60"/>
      <c r="E31" s="60"/>
      <c r="F31" s="60"/>
      <c r="G31" s="60"/>
      <c r="H31" s="60"/>
      <c r="I31" s="60"/>
    </row>
    <row r="32" spans="2:17" ht="47.25" customHeight="1">
      <c r="B32" s="58" t="s">
        <v>69</v>
      </c>
      <c r="C32" s="58"/>
      <c r="D32" s="58"/>
      <c r="E32" s="58"/>
      <c r="F32" s="58"/>
      <c r="G32" s="58"/>
      <c r="H32" s="58"/>
      <c r="I32" s="58"/>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sheetData>
  <mergeCells count="13">
    <mergeCell ref="B32:I32"/>
    <mergeCell ref="B31:I31"/>
    <mergeCell ref="B2:I2"/>
    <mergeCell ref="B3:B6"/>
    <mergeCell ref="C3:C5"/>
    <mergeCell ref="D3:I4"/>
    <mergeCell ref="C6:F6"/>
    <mergeCell ref="G6:I6"/>
    <mergeCell ref="B26:I26"/>
    <mergeCell ref="B27:I27"/>
    <mergeCell ref="B28:I28"/>
    <mergeCell ref="B29:I29"/>
    <mergeCell ref="B30:I3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31</v>
      </c>
      <c r="C2" s="43"/>
      <c r="D2" s="43"/>
      <c r="E2" s="43"/>
      <c r="F2" s="43"/>
      <c r="G2" s="43"/>
      <c r="H2" s="43"/>
      <c r="I2" s="43"/>
    </row>
    <row r="3" spans="2:11" ht="14.75" customHeight="1">
      <c r="B3" s="44" t="s">
        <v>65</v>
      </c>
      <c r="C3" s="47" t="s">
        <v>47</v>
      </c>
      <c r="D3" s="49" t="s">
        <v>27</v>
      </c>
      <c r="E3" s="50"/>
      <c r="F3" s="50"/>
      <c r="G3" s="50"/>
      <c r="H3" s="50"/>
      <c r="I3" s="51"/>
    </row>
    <row r="4" spans="2:11" ht="15" customHeight="1">
      <c r="B4" s="45"/>
      <c r="C4" s="48"/>
      <c r="D4" s="52"/>
      <c r="E4" s="53"/>
      <c r="F4" s="53"/>
      <c r="G4" s="53"/>
      <c r="H4" s="53"/>
      <c r="I4" s="54"/>
    </row>
    <row r="5" spans="2:11" ht="21" customHeight="1">
      <c r="B5" s="45"/>
      <c r="C5" s="48"/>
      <c r="D5" s="7" t="s">
        <v>32</v>
      </c>
      <c r="E5" s="8" t="s">
        <v>33</v>
      </c>
      <c r="F5" s="7" t="s">
        <v>34</v>
      </c>
      <c r="G5" s="7" t="s">
        <v>32</v>
      </c>
      <c r="H5" s="8" t="s">
        <v>33</v>
      </c>
      <c r="I5" s="7" t="s">
        <v>34</v>
      </c>
    </row>
    <row r="6" spans="2:11" ht="17" customHeight="1">
      <c r="B6" s="46"/>
      <c r="C6" s="62" t="s">
        <v>0</v>
      </c>
      <c r="D6" s="56"/>
      <c r="E6" s="56"/>
      <c r="F6" s="57"/>
      <c r="G6" s="62" t="s">
        <v>1</v>
      </c>
      <c r="H6" s="56"/>
      <c r="I6" s="57"/>
    </row>
    <row r="7" spans="2:11" ht="17" customHeight="1">
      <c r="B7" s="13" t="s">
        <v>2</v>
      </c>
      <c r="C7" s="11">
        <v>5855</v>
      </c>
      <c r="D7" s="14">
        <v>2665</v>
      </c>
      <c r="E7" s="14">
        <v>1038</v>
      </c>
      <c r="F7" s="14">
        <v>2152</v>
      </c>
      <c r="G7" s="15">
        <v>45.516652433817249</v>
      </c>
      <c r="H7" s="16">
        <v>17.728437233134073</v>
      </c>
      <c r="I7" s="16">
        <v>36.75491033304867</v>
      </c>
      <c r="K7" s="3"/>
    </row>
    <row r="8" spans="2:11" ht="17" customHeight="1">
      <c r="B8" s="10" t="s">
        <v>3</v>
      </c>
      <c r="C8" s="17">
        <v>8413</v>
      </c>
      <c r="D8" s="18">
        <v>1865</v>
      </c>
      <c r="E8" s="18">
        <v>1392</v>
      </c>
      <c r="F8" s="18">
        <v>5156</v>
      </c>
      <c r="G8" s="19">
        <v>22.168073220016641</v>
      </c>
      <c r="H8" s="20">
        <v>16.545821942232259</v>
      </c>
      <c r="I8" s="20">
        <v>61.286104837751097</v>
      </c>
      <c r="K8" s="3"/>
    </row>
    <row r="9" spans="2:11" ht="17" customHeight="1">
      <c r="B9" s="2" t="s">
        <v>4</v>
      </c>
      <c r="C9" s="11">
        <v>1064</v>
      </c>
      <c r="D9" s="14">
        <v>248</v>
      </c>
      <c r="E9" s="14">
        <v>139</v>
      </c>
      <c r="F9" s="14">
        <v>677</v>
      </c>
      <c r="G9" s="15">
        <v>23.308270676691727</v>
      </c>
      <c r="H9" s="16">
        <v>13.063909774436091</v>
      </c>
      <c r="I9" s="16">
        <v>63.627819548872175</v>
      </c>
      <c r="K9" s="3"/>
    </row>
    <row r="10" spans="2:11" ht="17" customHeight="1">
      <c r="B10" s="10" t="s">
        <v>5</v>
      </c>
      <c r="C10" s="17">
        <v>2132</v>
      </c>
      <c r="D10" s="18">
        <v>155</v>
      </c>
      <c r="E10" s="18">
        <v>137</v>
      </c>
      <c r="F10" s="18">
        <v>1840</v>
      </c>
      <c r="G10" s="19">
        <v>7.2701688555347088</v>
      </c>
      <c r="H10" s="20">
        <v>6.4258911819887423</v>
      </c>
      <c r="I10" s="20">
        <v>86.303939962476548</v>
      </c>
      <c r="K10" s="3"/>
    </row>
    <row r="11" spans="2:11" ht="17" customHeight="1">
      <c r="B11" s="2" t="s">
        <v>6</v>
      </c>
      <c r="C11" s="11">
        <v>527</v>
      </c>
      <c r="D11" s="14">
        <v>211</v>
      </c>
      <c r="E11" s="14">
        <v>83</v>
      </c>
      <c r="F11" s="14">
        <v>233</v>
      </c>
      <c r="G11" s="15">
        <v>40.037950664136623</v>
      </c>
      <c r="H11" s="16">
        <v>15.749525616698293</v>
      </c>
      <c r="I11" s="16">
        <v>44.212523719165084</v>
      </c>
      <c r="K11" s="3"/>
    </row>
    <row r="12" spans="2:11" ht="17" customHeight="1">
      <c r="B12" s="10" t="s">
        <v>7</v>
      </c>
      <c r="C12" s="17">
        <v>971</v>
      </c>
      <c r="D12" s="18">
        <v>262</v>
      </c>
      <c r="E12" s="18">
        <v>111</v>
      </c>
      <c r="F12" s="18">
        <v>598</v>
      </c>
      <c r="G12" s="19">
        <v>26.982492276004123</v>
      </c>
      <c r="H12" s="20">
        <v>11.431513903192585</v>
      </c>
      <c r="I12" s="20">
        <v>61.585993820803296</v>
      </c>
      <c r="K12" s="3"/>
    </row>
    <row r="13" spans="2:11" ht="17" customHeight="1">
      <c r="B13" s="2" t="s">
        <v>8</v>
      </c>
      <c r="C13" s="11">
        <v>3287</v>
      </c>
      <c r="D13" s="14">
        <v>509</v>
      </c>
      <c r="E13" s="14">
        <v>392</v>
      </c>
      <c r="F13" s="14">
        <v>2386</v>
      </c>
      <c r="G13" s="15">
        <v>15.485244904167933</v>
      </c>
      <c r="H13" s="16">
        <v>11.925768177669607</v>
      </c>
      <c r="I13" s="16">
        <v>72.588986918162462</v>
      </c>
      <c r="K13" s="3"/>
    </row>
    <row r="14" spans="2:11" ht="17" customHeight="1">
      <c r="B14" s="10" t="s">
        <v>9</v>
      </c>
      <c r="C14" s="17">
        <v>1698</v>
      </c>
      <c r="D14" s="18">
        <v>32</v>
      </c>
      <c r="E14" s="18">
        <v>34</v>
      </c>
      <c r="F14" s="18">
        <v>1632</v>
      </c>
      <c r="G14" s="19">
        <v>1.884570082449941</v>
      </c>
      <c r="H14" s="20">
        <v>2.0023557126030624</v>
      </c>
      <c r="I14" s="20">
        <v>96.113074204946997</v>
      </c>
      <c r="K14" s="3"/>
    </row>
    <row r="15" spans="2:11" ht="17" customHeight="1">
      <c r="B15" s="2" t="s">
        <v>10</v>
      </c>
      <c r="C15" s="11">
        <v>5992</v>
      </c>
      <c r="D15" s="14">
        <v>1790</v>
      </c>
      <c r="E15" s="14">
        <v>916</v>
      </c>
      <c r="F15" s="14">
        <v>3286</v>
      </c>
      <c r="G15" s="15">
        <v>29.87316421895861</v>
      </c>
      <c r="H15" s="16">
        <v>15.287049399198931</v>
      </c>
      <c r="I15" s="16">
        <v>54.839786381842458</v>
      </c>
      <c r="K15" s="3"/>
    </row>
    <row r="16" spans="2:11" ht="17" customHeight="1">
      <c r="B16" s="10" t="s">
        <v>11</v>
      </c>
      <c r="C16" s="17">
        <v>7113</v>
      </c>
      <c r="D16" s="18">
        <v>1115</v>
      </c>
      <c r="E16" s="18">
        <v>1077</v>
      </c>
      <c r="F16" s="18">
        <v>4921</v>
      </c>
      <c r="G16" s="19">
        <v>15.675523689020105</v>
      </c>
      <c r="H16" s="20">
        <v>15.141290594685785</v>
      </c>
      <c r="I16" s="20">
        <v>69.183185716294105</v>
      </c>
      <c r="K16" s="3"/>
    </row>
    <row r="17" spans="2:17" ht="17" customHeight="1">
      <c r="B17" s="2" t="s">
        <v>12</v>
      </c>
      <c r="C17" s="11">
        <v>1831</v>
      </c>
      <c r="D17" s="14">
        <v>466</v>
      </c>
      <c r="E17" s="14">
        <v>257</v>
      </c>
      <c r="F17" s="14">
        <v>1108</v>
      </c>
      <c r="G17" s="15">
        <v>25.450573457127252</v>
      </c>
      <c r="H17" s="16">
        <v>14.03604587657018</v>
      </c>
      <c r="I17" s="16">
        <v>60.513380666302567</v>
      </c>
      <c r="K17" s="3"/>
    </row>
    <row r="18" spans="2:17" ht="17" customHeight="1">
      <c r="B18" s="10" t="s">
        <v>13</v>
      </c>
      <c r="C18" s="17">
        <v>461</v>
      </c>
      <c r="D18" s="18">
        <v>61</v>
      </c>
      <c r="E18" s="18">
        <v>40</v>
      </c>
      <c r="F18" s="18">
        <v>360</v>
      </c>
      <c r="G18" s="19">
        <v>13.232104121475055</v>
      </c>
      <c r="H18" s="20">
        <v>8.676789587852495</v>
      </c>
      <c r="I18" s="20">
        <v>78.091106290672457</v>
      </c>
      <c r="K18" s="3"/>
    </row>
    <row r="19" spans="2:17" ht="17" customHeight="1">
      <c r="B19" s="2" t="s">
        <v>14</v>
      </c>
      <c r="C19" s="11">
        <v>3983</v>
      </c>
      <c r="D19" s="14">
        <v>99</v>
      </c>
      <c r="E19" s="14">
        <v>99</v>
      </c>
      <c r="F19" s="14">
        <v>3785</v>
      </c>
      <c r="G19" s="15">
        <v>2.4855636454933467</v>
      </c>
      <c r="H19" s="16">
        <v>2.4855636454933467</v>
      </c>
      <c r="I19" s="16">
        <v>95.028872709013299</v>
      </c>
      <c r="K19" s="3"/>
    </row>
    <row r="20" spans="2:17" ht="17" customHeight="1">
      <c r="B20" s="10" t="s">
        <v>15</v>
      </c>
      <c r="C20" s="17">
        <v>1938</v>
      </c>
      <c r="D20" s="18">
        <v>86</v>
      </c>
      <c r="E20" s="18">
        <v>131</v>
      </c>
      <c r="F20" s="18">
        <v>1721</v>
      </c>
      <c r="G20" s="19">
        <v>4.4375644994840044</v>
      </c>
      <c r="H20" s="20">
        <v>6.7595459236326105</v>
      </c>
      <c r="I20" s="20">
        <v>88.802889576883388</v>
      </c>
      <c r="K20" s="3"/>
    </row>
    <row r="21" spans="2:17" ht="17" customHeight="1">
      <c r="B21" s="2" t="s">
        <v>16</v>
      </c>
      <c r="C21" s="11">
        <v>1915</v>
      </c>
      <c r="D21" s="14">
        <v>460</v>
      </c>
      <c r="E21" s="14">
        <v>280</v>
      </c>
      <c r="F21" s="14">
        <v>1175</v>
      </c>
      <c r="G21" s="15">
        <v>24.020887728459531</v>
      </c>
      <c r="H21" s="16">
        <v>14.621409921671018</v>
      </c>
      <c r="I21" s="16">
        <v>61.357702349869449</v>
      </c>
      <c r="K21" s="3"/>
      <c r="Q21" s="5"/>
    </row>
    <row r="22" spans="2:17" ht="17" customHeight="1">
      <c r="B22" s="10" t="s">
        <v>17</v>
      </c>
      <c r="C22" s="17">
        <v>1932</v>
      </c>
      <c r="D22" s="21">
        <v>88</v>
      </c>
      <c r="E22" s="22">
        <v>111</v>
      </c>
      <c r="F22" s="21">
        <v>1733</v>
      </c>
      <c r="G22" s="23">
        <v>4.5548654244306412</v>
      </c>
      <c r="H22" s="24">
        <v>5.7453416149068319</v>
      </c>
      <c r="I22" s="20">
        <v>89.699792960662535</v>
      </c>
      <c r="K22" s="3"/>
    </row>
    <row r="23" spans="2:17" ht="17" customHeight="1">
      <c r="B23" s="12" t="s">
        <v>18</v>
      </c>
      <c r="C23" s="25">
        <v>12747</v>
      </c>
      <c r="D23" s="25">
        <v>708</v>
      </c>
      <c r="E23" s="25">
        <v>651</v>
      </c>
      <c r="F23" s="25">
        <v>11388</v>
      </c>
      <c r="G23" s="26">
        <v>5.5542480583666745</v>
      </c>
      <c r="H23" s="27">
        <v>5.1070840197693572</v>
      </c>
      <c r="I23" s="28">
        <v>89.338667921863973</v>
      </c>
      <c r="K23" s="3"/>
    </row>
    <row r="24" spans="2:17" ht="17" customHeight="1">
      <c r="B24" s="1" t="s">
        <v>19</v>
      </c>
      <c r="C24" s="11">
        <v>36365</v>
      </c>
      <c r="D24" s="11">
        <v>9404</v>
      </c>
      <c r="E24" s="11">
        <v>5586</v>
      </c>
      <c r="F24" s="11">
        <v>21375</v>
      </c>
      <c r="G24" s="29">
        <v>25.860030248865666</v>
      </c>
      <c r="H24" s="16">
        <v>15.360923965351301</v>
      </c>
      <c r="I24" s="16">
        <v>58.779045785783033</v>
      </c>
      <c r="K24" s="3"/>
    </row>
    <row r="25" spans="2:17" ht="17" customHeight="1">
      <c r="B25" s="9" t="s">
        <v>20</v>
      </c>
      <c r="C25" s="30">
        <v>49112</v>
      </c>
      <c r="D25" s="30">
        <v>10112</v>
      </c>
      <c r="E25" s="30">
        <v>6237</v>
      </c>
      <c r="F25" s="30">
        <v>32763</v>
      </c>
      <c r="G25" s="31">
        <v>20.589672585111582</v>
      </c>
      <c r="H25" s="31">
        <v>12.699543899657925</v>
      </c>
      <c r="I25" s="31">
        <v>66.710783515230489</v>
      </c>
      <c r="K25" s="3"/>
    </row>
    <row r="26" spans="2:17">
      <c r="B26" s="63" t="s">
        <v>23</v>
      </c>
      <c r="C26" s="63"/>
      <c r="D26" s="63"/>
      <c r="E26" s="63"/>
      <c r="F26" s="63"/>
      <c r="G26" s="63"/>
      <c r="H26" s="63"/>
      <c r="I26" s="63"/>
    </row>
    <row r="27" spans="2:17">
      <c r="B27" s="64" t="s">
        <v>35</v>
      </c>
      <c r="C27" s="64"/>
      <c r="D27" s="64"/>
      <c r="E27" s="64"/>
      <c r="F27" s="64"/>
      <c r="G27" s="64"/>
      <c r="H27" s="64"/>
      <c r="I27" s="64"/>
    </row>
    <row r="28" spans="2:17">
      <c r="B28" s="65" t="s">
        <v>36</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32.75" customHeight="1">
      <c r="B31" s="58" t="s">
        <v>25</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2:I2"/>
    <mergeCell ref="C3:C5"/>
    <mergeCell ref="D3:I4"/>
    <mergeCell ref="C6:F6"/>
    <mergeCell ref="G6:I6"/>
    <mergeCell ref="B3:B6"/>
    <mergeCell ref="B31:I31"/>
    <mergeCell ref="B26:I26"/>
    <mergeCell ref="B27:I27"/>
    <mergeCell ref="B28:I28"/>
    <mergeCell ref="B29:I29"/>
    <mergeCell ref="B30:I30"/>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dimension ref="B2:Q55"/>
  <sheetViews>
    <sheetView zoomScale="80" zoomScaleNormal="80" workbookViewId="0">
      <selection activeCell="B2" sqref="B2:I2"/>
    </sheetView>
  </sheetViews>
  <sheetFormatPr baseColWidth="10" defaultColWidth="11" defaultRowHeight="15"/>
  <cols>
    <col min="2" max="2" width="39.5" customWidth="1"/>
    <col min="3" max="9" width="22" customWidth="1"/>
  </cols>
  <sheetData>
    <row r="2" spans="2:11" s="6" customFormat="1" ht="19">
      <c r="B2" s="43" t="s">
        <v>72</v>
      </c>
      <c r="C2" s="43"/>
      <c r="D2" s="43"/>
      <c r="E2" s="43"/>
      <c r="F2" s="43"/>
      <c r="G2" s="43"/>
      <c r="H2" s="43"/>
      <c r="I2" s="43"/>
    </row>
    <row r="3" spans="2:11" ht="14.75" customHeight="1">
      <c r="B3" s="44" t="s">
        <v>65</v>
      </c>
      <c r="C3" s="47" t="s">
        <v>47</v>
      </c>
      <c r="D3" s="49" t="s">
        <v>73</v>
      </c>
      <c r="E3" s="50"/>
      <c r="F3" s="50"/>
      <c r="G3" s="50"/>
      <c r="H3" s="50"/>
      <c r="I3" s="51"/>
    </row>
    <row r="4" spans="2:11" ht="15" customHeight="1">
      <c r="B4" s="45"/>
      <c r="C4" s="48"/>
      <c r="D4" s="52"/>
      <c r="E4" s="53"/>
      <c r="F4" s="53"/>
      <c r="G4" s="53"/>
      <c r="H4" s="53"/>
      <c r="I4" s="54"/>
    </row>
    <row r="5" spans="2:11" ht="21" customHeight="1">
      <c r="B5" s="45"/>
      <c r="C5" s="48"/>
      <c r="D5" s="7" t="s">
        <v>49</v>
      </c>
      <c r="E5" s="8" t="s">
        <v>50</v>
      </c>
      <c r="F5" s="7" t="s">
        <v>51</v>
      </c>
      <c r="G5" s="7" t="s">
        <v>49</v>
      </c>
      <c r="H5" s="8" t="s">
        <v>50</v>
      </c>
      <c r="I5" s="7" t="s">
        <v>51</v>
      </c>
    </row>
    <row r="6" spans="2:11" ht="17" customHeight="1">
      <c r="B6" s="46"/>
      <c r="C6" s="55" t="s">
        <v>0</v>
      </c>
      <c r="D6" s="56"/>
      <c r="E6" s="56"/>
      <c r="F6" s="57"/>
      <c r="G6" s="55" t="s">
        <v>1</v>
      </c>
      <c r="H6" s="56"/>
      <c r="I6" s="57"/>
    </row>
    <row r="7" spans="2:11" ht="17" customHeight="1">
      <c r="B7" s="13" t="s">
        <v>2</v>
      </c>
      <c r="C7" s="11">
        <v>3130</v>
      </c>
      <c r="D7" s="14">
        <v>242</v>
      </c>
      <c r="E7" s="14">
        <v>464</v>
      </c>
      <c r="F7" s="14">
        <v>2424</v>
      </c>
      <c r="G7" s="15">
        <f>D7*100/C7</f>
        <v>7.7316293929712456</v>
      </c>
      <c r="H7" s="16">
        <f>E7*100/C7</f>
        <v>14.824281150159745</v>
      </c>
      <c r="I7" s="16">
        <f>F7*100/C7</f>
        <v>77.444089456869008</v>
      </c>
      <c r="J7" s="4"/>
      <c r="K7" s="3"/>
    </row>
    <row r="8" spans="2:11" ht="17" customHeight="1">
      <c r="B8" s="10" t="s">
        <v>3</v>
      </c>
      <c r="C8" s="17">
        <v>2354</v>
      </c>
      <c r="D8" s="18">
        <v>38</v>
      </c>
      <c r="E8" s="18">
        <v>122</v>
      </c>
      <c r="F8" s="18">
        <v>2194</v>
      </c>
      <c r="G8" s="19">
        <f t="shared" ref="G8:G25" si="0">D8*100/C8</f>
        <v>1.6142735768903993</v>
      </c>
      <c r="H8" s="20">
        <f t="shared" ref="H8:H25" si="1">E8*100/C8</f>
        <v>5.182667799490229</v>
      </c>
      <c r="I8" s="20">
        <f t="shared" ref="I8:I25" si="2">F8*100/C8</f>
        <v>93.20305862361937</v>
      </c>
      <c r="J8" s="4"/>
      <c r="K8" s="3"/>
    </row>
    <row r="9" spans="2:11" ht="17" customHeight="1">
      <c r="B9" s="2" t="s">
        <v>4</v>
      </c>
      <c r="C9" s="11">
        <v>261</v>
      </c>
      <c r="D9" s="14">
        <v>6</v>
      </c>
      <c r="E9" s="14">
        <v>10</v>
      </c>
      <c r="F9" s="14">
        <v>245</v>
      </c>
      <c r="G9" s="15">
        <f t="shared" si="0"/>
        <v>2.2988505747126435</v>
      </c>
      <c r="H9" s="16">
        <f t="shared" si="1"/>
        <v>3.8314176245210727</v>
      </c>
      <c r="I9" s="16">
        <f t="shared" si="2"/>
        <v>93.869731800766289</v>
      </c>
      <c r="J9" s="4"/>
      <c r="K9" s="3"/>
    </row>
    <row r="10" spans="2:11" ht="17" customHeight="1">
      <c r="B10" s="35" t="s">
        <v>82</v>
      </c>
      <c r="C10" s="17">
        <v>255</v>
      </c>
      <c r="D10" s="66">
        <v>3</v>
      </c>
      <c r="E10" s="67"/>
      <c r="F10" s="18">
        <v>252</v>
      </c>
      <c r="G10" s="68">
        <f>D10/C10*100</f>
        <v>1.1764705882352942</v>
      </c>
      <c r="H10" s="69"/>
      <c r="I10" s="20">
        <f t="shared" si="2"/>
        <v>98.82352941176471</v>
      </c>
      <c r="J10" s="4"/>
      <c r="K10" s="3"/>
    </row>
    <row r="11" spans="2:11" ht="17" customHeight="1">
      <c r="B11" s="2" t="s">
        <v>6</v>
      </c>
      <c r="C11" s="11">
        <v>18</v>
      </c>
      <c r="D11" s="14" t="s">
        <v>52</v>
      </c>
      <c r="E11" s="14" t="s">
        <v>52</v>
      </c>
      <c r="F11" s="14" t="s">
        <v>52</v>
      </c>
      <c r="G11" s="36" t="s">
        <v>52</v>
      </c>
      <c r="H11" s="37" t="s">
        <v>52</v>
      </c>
      <c r="I11" s="37" t="s">
        <v>52</v>
      </c>
      <c r="J11" s="4"/>
      <c r="K11" s="3"/>
    </row>
    <row r="12" spans="2:11" ht="17" customHeight="1">
      <c r="B12" s="10" t="s">
        <v>7</v>
      </c>
      <c r="C12" s="17">
        <v>361</v>
      </c>
      <c r="D12" s="18">
        <v>11</v>
      </c>
      <c r="E12" s="18">
        <v>24</v>
      </c>
      <c r="F12" s="18">
        <v>326</v>
      </c>
      <c r="G12" s="19">
        <f t="shared" si="0"/>
        <v>3.0470914127423825</v>
      </c>
      <c r="H12" s="20">
        <f t="shared" si="1"/>
        <v>6.6481994459833791</v>
      </c>
      <c r="I12" s="20">
        <f t="shared" si="2"/>
        <v>90.304709141274245</v>
      </c>
      <c r="J12" s="4"/>
      <c r="K12" s="3"/>
    </row>
    <row r="13" spans="2:11" ht="17" customHeight="1">
      <c r="B13" s="2" t="s">
        <v>8</v>
      </c>
      <c r="C13" s="11">
        <v>1788</v>
      </c>
      <c r="D13" s="14">
        <v>17</v>
      </c>
      <c r="E13" s="14">
        <v>48</v>
      </c>
      <c r="F13" s="14">
        <v>1723</v>
      </c>
      <c r="G13" s="15">
        <f t="shared" si="0"/>
        <v>0.95078299776286357</v>
      </c>
      <c r="H13" s="16">
        <f t="shared" si="1"/>
        <v>2.6845637583892619</v>
      </c>
      <c r="I13" s="16">
        <f t="shared" si="2"/>
        <v>96.364653243847869</v>
      </c>
      <c r="J13" s="4"/>
      <c r="K13" s="3"/>
    </row>
    <row r="14" spans="2:11" ht="17" customHeight="1">
      <c r="B14" s="10" t="s">
        <v>9</v>
      </c>
      <c r="C14" s="17">
        <v>189</v>
      </c>
      <c r="D14" s="18" t="s">
        <v>52</v>
      </c>
      <c r="E14" s="18" t="s">
        <v>52</v>
      </c>
      <c r="F14" s="18" t="s">
        <v>52</v>
      </c>
      <c r="G14" s="33" t="s">
        <v>52</v>
      </c>
      <c r="H14" s="34" t="s">
        <v>52</v>
      </c>
      <c r="I14" s="34" t="s">
        <v>52</v>
      </c>
      <c r="J14" s="4"/>
      <c r="K14" s="3"/>
    </row>
    <row r="15" spans="2:11" ht="17" customHeight="1">
      <c r="B15" s="2" t="s">
        <v>10</v>
      </c>
      <c r="C15" s="11">
        <v>1189</v>
      </c>
      <c r="D15" s="14">
        <v>35</v>
      </c>
      <c r="E15" s="14">
        <v>97</v>
      </c>
      <c r="F15" s="14">
        <v>1057</v>
      </c>
      <c r="G15" s="15">
        <f t="shared" si="0"/>
        <v>2.9436501261564341</v>
      </c>
      <c r="H15" s="16">
        <f t="shared" si="1"/>
        <v>8.1581160639192607</v>
      </c>
      <c r="I15" s="16">
        <f t="shared" si="2"/>
        <v>88.898233809924307</v>
      </c>
      <c r="J15" s="4"/>
      <c r="K15" s="3"/>
    </row>
    <row r="16" spans="2:11" ht="17" customHeight="1">
      <c r="B16" s="35" t="s">
        <v>83</v>
      </c>
      <c r="C16" s="17">
        <v>7460</v>
      </c>
      <c r="D16" s="18">
        <v>111</v>
      </c>
      <c r="E16" s="18">
        <v>514</v>
      </c>
      <c r="F16" s="18">
        <v>6835</v>
      </c>
      <c r="G16" s="19">
        <f t="shared" si="0"/>
        <v>1.4879356568364612</v>
      </c>
      <c r="H16" s="20">
        <f t="shared" si="1"/>
        <v>6.8900804289544233</v>
      </c>
      <c r="I16" s="20">
        <f t="shared" si="2"/>
        <v>91.62198391420911</v>
      </c>
      <c r="J16" s="4"/>
      <c r="K16" s="3"/>
    </row>
    <row r="17" spans="2:17" ht="17" customHeight="1">
      <c r="B17" s="2" t="s">
        <v>12</v>
      </c>
      <c r="C17" s="11">
        <v>1918</v>
      </c>
      <c r="D17" s="14">
        <v>30</v>
      </c>
      <c r="E17" s="14">
        <v>111</v>
      </c>
      <c r="F17" s="14">
        <v>1777</v>
      </c>
      <c r="G17" s="15">
        <f t="shared" si="0"/>
        <v>1.5641293013555788</v>
      </c>
      <c r="H17" s="16">
        <f t="shared" si="1"/>
        <v>5.7872784150156411</v>
      </c>
      <c r="I17" s="16">
        <f t="shared" si="2"/>
        <v>92.648592283628787</v>
      </c>
      <c r="J17" s="4"/>
      <c r="K17" s="3"/>
    </row>
    <row r="18" spans="2:17" ht="17" customHeight="1">
      <c r="B18" s="35" t="s">
        <v>84</v>
      </c>
      <c r="C18" s="17">
        <v>178</v>
      </c>
      <c r="D18" s="66">
        <v>5</v>
      </c>
      <c r="E18" s="67"/>
      <c r="F18" s="18">
        <v>173</v>
      </c>
      <c r="G18" s="68">
        <f>D18/C18*100</f>
        <v>2.8089887640449436</v>
      </c>
      <c r="H18" s="69"/>
      <c r="I18" s="20">
        <f t="shared" si="2"/>
        <v>97.19101123595506</v>
      </c>
      <c r="J18" s="4"/>
      <c r="K18" s="3"/>
    </row>
    <row r="19" spans="2:17" ht="17" customHeight="1">
      <c r="B19" s="2" t="s">
        <v>14</v>
      </c>
      <c r="C19" s="11">
        <v>572</v>
      </c>
      <c r="D19" s="14" t="s">
        <v>52</v>
      </c>
      <c r="E19" s="14" t="s">
        <v>52</v>
      </c>
      <c r="F19" s="14" t="s">
        <v>52</v>
      </c>
      <c r="G19" s="36" t="s">
        <v>52</v>
      </c>
      <c r="H19" s="37" t="s">
        <v>52</v>
      </c>
      <c r="I19" s="37" t="s">
        <v>52</v>
      </c>
      <c r="J19" s="4"/>
      <c r="K19" s="3"/>
    </row>
    <row r="20" spans="2:17" ht="17" customHeight="1">
      <c r="B20" s="35" t="s">
        <v>85</v>
      </c>
      <c r="C20" s="17">
        <v>282</v>
      </c>
      <c r="D20" s="66">
        <v>6</v>
      </c>
      <c r="E20" s="67"/>
      <c r="F20" s="18">
        <v>276</v>
      </c>
      <c r="G20" s="68">
        <f>D20/C20*100</f>
        <v>2.1276595744680851</v>
      </c>
      <c r="H20" s="69"/>
      <c r="I20" s="20">
        <f t="shared" si="2"/>
        <v>97.872340425531917</v>
      </c>
      <c r="J20" s="4"/>
      <c r="K20" s="3"/>
    </row>
    <row r="21" spans="2:17" ht="17" customHeight="1">
      <c r="B21" s="2" t="s">
        <v>16</v>
      </c>
      <c r="C21" s="11">
        <v>392</v>
      </c>
      <c r="D21" s="14">
        <v>15</v>
      </c>
      <c r="E21" s="14">
        <v>29</v>
      </c>
      <c r="F21" s="14">
        <v>348</v>
      </c>
      <c r="G21" s="15">
        <f t="shared" si="0"/>
        <v>3.8265306122448979</v>
      </c>
      <c r="H21" s="16">
        <f t="shared" si="1"/>
        <v>7.3979591836734695</v>
      </c>
      <c r="I21" s="16">
        <f t="shared" si="2"/>
        <v>88.775510204081627</v>
      </c>
      <c r="J21" s="4"/>
      <c r="K21" s="3"/>
      <c r="Q21" s="5"/>
    </row>
    <row r="22" spans="2:17" ht="17" customHeight="1">
      <c r="B22" s="10" t="s">
        <v>17</v>
      </c>
      <c r="C22" s="17">
        <v>375</v>
      </c>
      <c r="D22" s="21" t="s">
        <v>52</v>
      </c>
      <c r="E22" s="22" t="s">
        <v>52</v>
      </c>
      <c r="F22" s="21" t="s">
        <v>52</v>
      </c>
      <c r="G22" s="38" t="s">
        <v>52</v>
      </c>
      <c r="H22" s="39" t="s">
        <v>52</v>
      </c>
      <c r="I22" s="34" t="s">
        <v>52</v>
      </c>
      <c r="J22" s="4"/>
      <c r="K22" s="3"/>
    </row>
    <row r="23" spans="2:17" ht="17" customHeight="1">
      <c r="B23" s="12" t="s">
        <v>86</v>
      </c>
      <c r="C23" s="25">
        <f>SUM(D23:F23)</f>
        <v>798</v>
      </c>
      <c r="D23" s="25">
        <f>SUM(D9,D14,D19,D22)</f>
        <v>6</v>
      </c>
      <c r="E23" s="25">
        <f>SUM(E9,D10,E14,E19,D20,E22)</f>
        <v>19</v>
      </c>
      <c r="F23" s="25">
        <f>SUM(F9:F10,F14,F19:F20,F22)</f>
        <v>773</v>
      </c>
      <c r="G23" s="26">
        <f t="shared" si="0"/>
        <v>0.75187969924812026</v>
      </c>
      <c r="H23" s="27">
        <f t="shared" si="1"/>
        <v>2.3809523809523809</v>
      </c>
      <c r="I23" s="28">
        <f t="shared" si="2"/>
        <v>96.867167919799499</v>
      </c>
      <c r="J23" s="4"/>
      <c r="K23" s="3"/>
    </row>
    <row r="24" spans="2:17" ht="17" customHeight="1">
      <c r="B24" s="32" t="s">
        <v>87</v>
      </c>
      <c r="C24" s="11">
        <f>SUM(D24:F24)</f>
        <v>18770</v>
      </c>
      <c r="D24" s="11">
        <f>SUM(D7:D8,D11:D13,D15:D17,D21)</f>
        <v>499</v>
      </c>
      <c r="E24" s="11">
        <f>SUM(E7:E8,E11:E13,E15:E17,D18,E21)</f>
        <v>1414</v>
      </c>
      <c r="F24" s="11">
        <f t="shared" ref="F24" si="3">SUM(F7:F8,F11:F13,F15:F18,F21)</f>
        <v>16857</v>
      </c>
      <c r="G24" s="29">
        <f t="shared" si="0"/>
        <v>2.6584976025572722</v>
      </c>
      <c r="H24" s="16">
        <f t="shared" si="1"/>
        <v>7.5332978156632926</v>
      </c>
      <c r="I24" s="16">
        <f t="shared" si="2"/>
        <v>89.808204581779435</v>
      </c>
      <c r="J24" s="4"/>
      <c r="K24" s="3"/>
    </row>
    <row r="25" spans="2:17" ht="17" customHeight="1">
      <c r="B25" s="9" t="s">
        <v>20</v>
      </c>
      <c r="C25" s="30">
        <f>SUM(C7:C22)</f>
        <v>20722</v>
      </c>
      <c r="D25" s="30">
        <v>509</v>
      </c>
      <c r="E25" s="30">
        <v>1434</v>
      </c>
      <c r="F25" s="30">
        <v>18779</v>
      </c>
      <c r="G25" s="31">
        <f t="shared" si="0"/>
        <v>2.4563266094006369</v>
      </c>
      <c r="H25" s="31">
        <f t="shared" si="1"/>
        <v>6.9201814496670204</v>
      </c>
      <c r="I25" s="31">
        <f t="shared" si="2"/>
        <v>90.62349194093234</v>
      </c>
      <c r="J25" s="4"/>
      <c r="K25" s="3"/>
    </row>
    <row r="26" spans="2:17">
      <c r="B26" s="59" t="s">
        <v>75</v>
      </c>
      <c r="C26" s="59"/>
      <c r="D26" s="59"/>
      <c r="E26" s="59"/>
      <c r="F26" s="59"/>
      <c r="G26" s="59"/>
      <c r="H26" s="59"/>
      <c r="I26" s="59"/>
    </row>
    <row r="27" spans="2:17">
      <c r="B27" s="60" t="s">
        <v>23</v>
      </c>
      <c r="C27" s="60"/>
      <c r="D27" s="60"/>
      <c r="E27" s="60"/>
      <c r="F27" s="60"/>
      <c r="G27" s="60"/>
      <c r="H27" s="60"/>
      <c r="I27" s="60"/>
    </row>
    <row r="28" spans="2:17">
      <c r="B28" s="60" t="s">
        <v>54</v>
      </c>
      <c r="C28" s="60"/>
      <c r="D28" s="60"/>
      <c r="E28" s="60"/>
      <c r="F28" s="60"/>
      <c r="G28" s="60"/>
      <c r="H28" s="60"/>
      <c r="I28" s="60"/>
    </row>
    <row r="29" spans="2:17">
      <c r="B29" s="61" t="s">
        <v>55</v>
      </c>
      <c r="C29" s="61"/>
      <c r="D29" s="61"/>
      <c r="E29" s="61"/>
      <c r="F29" s="61"/>
      <c r="G29" s="61"/>
      <c r="H29" s="61"/>
      <c r="I29" s="61"/>
    </row>
    <row r="30" spans="2:17" ht="30" customHeight="1">
      <c r="B30" s="60" t="s">
        <v>22</v>
      </c>
      <c r="C30" s="60"/>
      <c r="D30" s="60"/>
      <c r="E30" s="60"/>
      <c r="F30" s="60"/>
      <c r="G30" s="60"/>
      <c r="H30" s="60"/>
      <c r="I30" s="60"/>
    </row>
    <row r="31" spans="2:17">
      <c r="B31" s="58" t="s">
        <v>42</v>
      </c>
      <c r="C31" s="58"/>
      <c r="D31" s="58"/>
      <c r="E31" s="58"/>
      <c r="F31" s="58"/>
      <c r="G31" s="58"/>
      <c r="H31" s="58"/>
      <c r="I31" s="58"/>
    </row>
    <row r="32" spans="2:17">
      <c r="B32" s="58" t="s">
        <v>88</v>
      </c>
      <c r="C32" s="58"/>
      <c r="D32" s="58"/>
      <c r="E32" s="58"/>
      <c r="F32" s="58"/>
      <c r="G32" s="58"/>
      <c r="H32" s="58"/>
      <c r="I32" s="58"/>
    </row>
    <row r="33" spans="2:9">
      <c r="B33" s="60" t="s">
        <v>89</v>
      </c>
      <c r="C33" s="60"/>
      <c r="D33" s="60"/>
      <c r="E33" s="60"/>
      <c r="F33" s="60"/>
      <c r="G33" s="60"/>
      <c r="H33" s="60"/>
      <c r="I33" s="60"/>
    </row>
    <row r="34" spans="2:9">
      <c r="B34" s="60" t="s">
        <v>90</v>
      </c>
      <c r="C34" s="60"/>
      <c r="D34" s="60"/>
      <c r="E34" s="60"/>
      <c r="F34" s="60"/>
      <c r="G34" s="60"/>
      <c r="H34" s="60"/>
      <c r="I34" s="60"/>
    </row>
    <row r="35" spans="2:9" ht="47.25" customHeight="1">
      <c r="B35" s="60" t="s">
        <v>69</v>
      </c>
      <c r="C35" s="60"/>
      <c r="D35" s="60"/>
      <c r="E35" s="60"/>
      <c r="F35" s="60"/>
      <c r="G35" s="60"/>
      <c r="H35" s="60"/>
      <c r="I35" s="60"/>
    </row>
    <row r="37" spans="2:9">
      <c r="C37" s="4"/>
      <c r="D37" s="4"/>
      <c r="E37" s="4"/>
    </row>
    <row r="38" spans="2:9">
      <c r="C38" s="4"/>
      <c r="D38" s="4"/>
      <c r="E38" s="4"/>
    </row>
    <row r="39" spans="2:9">
      <c r="C39" s="4"/>
      <c r="D39" s="4"/>
      <c r="E39" s="4"/>
    </row>
    <row r="40" spans="2:9">
      <c r="C40" s="4"/>
      <c r="D40" s="4"/>
      <c r="E40" s="4"/>
    </row>
    <row r="41" spans="2:9">
      <c r="C41" s="4"/>
      <c r="D41" s="4"/>
      <c r="E41" s="4"/>
    </row>
    <row r="42" spans="2:9">
      <c r="C42" s="4"/>
      <c r="D42" s="4"/>
      <c r="E42" s="4"/>
    </row>
    <row r="43" spans="2:9">
      <c r="C43" s="4"/>
      <c r="D43" s="4"/>
      <c r="E43" s="4"/>
    </row>
    <row r="44" spans="2:9">
      <c r="C44" s="4"/>
      <c r="D44" s="4"/>
      <c r="E44" s="4"/>
    </row>
    <row r="45" spans="2:9">
      <c r="C45" s="4"/>
      <c r="D45" s="4"/>
      <c r="E45" s="4"/>
    </row>
    <row r="46" spans="2:9">
      <c r="C46" s="4"/>
      <c r="D46" s="4"/>
      <c r="E46" s="4"/>
    </row>
    <row r="47" spans="2:9">
      <c r="C47" s="4"/>
      <c r="D47" s="4"/>
      <c r="E47" s="4"/>
    </row>
    <row r="48" spans="2:9">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row r="54" spans="3:5">
      <c r="C54" s="4"/>
      <c r="D54" s="4"/>
      <c r="E54" s="4"/>
    </row>
    <row r="55" spans="3:5">
      <c r="C55" s="4"/>
      <c r="D55" s="4"/>
      <c r="E55" s="4"/>
    </row>
  </sheetData>
  <mergeCells count="22">
    <mergeCell ref="B2:I2"/>
    <mergeCell ref="B3:B6"/>
    <mergeCell ref="C3:C5"/>
    <mergeCell ref="D3:I4"/>
    <mergeCell ref="C6:F6"/>
    <mergeCell ref="G6:I6"/>
    <mergeCell ref="B34:I34"/>
    <mergeCell ref="B35:I35"/>
    <mergeCell ref="D10:E10"/>
    <mergeCell ref="G10:H10"/>
    <mergeCell ref="D18:E18"/>
    <mergeCell ref="G18:H18"/>
    <mergeCell ref="D20:E20"/>
    <mergeCell ref="G20:H20"/>
    <mergeCell ref="B32:I32"/>
    <mergeCell ref="B33:I33"/>
    <mergeCell ref="B26:I26"/>
    <mergeCell ref="B27:I27"/>
    <mergeCell ref="B28:I28"/>
    <mergeCell ref="B29:I29"/>
    <mergeCell ref="B30:I30"/>
    <mergeCell ref="B31:I3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dimension ref="B2:Q53"/>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48</v>
      </c>
      <c r="C2" s="43"/>
      <c r="D2" s="43"/>
      <c r="E2" s="43"/>
      <c r="F2" s="43"/>
      <c r="G2" s="43"/>
      <c r="H2" s="43"/>
      <c r="I2" s="43"/>
    </row>
    <row r="3" spans="2:11" ht="14.75" customHeight="1">
      <c r="B3" s="44" t="s">
        <v>65</v>
      </c>
      <c r="C3" s="47" t="s">
        <v>47</v>
      </c>
      <c r="D3" s="49" t="s">
        <v>73</v>
      </c>
      <c r="E3" s="50"/>
      <c r="F3" s="50"/>
      <c r="G3" s="50"/>
      <c r="H3" s="50"/>
      <c r="I3" s="51"/>
    </row>
    <row r="4" spans="2:11" ht="15" customHeight="1">
      <c r="B4" s="45"/>
      <c r="C4" s="48"/>
      <c r="D4" s="52" t="s">
        <v>49</v>
      </c>
      <c r="E4" s="53" t="s">
        <v>50</v>
      </c>
      <c r="F4" s="53" t="s">
        <v>51</v>
      </c>
      <c r="G4" s="53" t="s">
        <v>49</v>
      </c>
      <c r="H4" s="53" t="s">
        <v>50</v>
      </c>
      <c r="I4" s="54" t="s">
        <v>51</v>
      </c>
    </row>
    <row r="5" spans="2:11" ht="21" customHeight="1">
      <c r="B5" s="45"/>
      <c r="C5" s="48"/>
      <c r="D5" s="7" t="s">
        <v>49</v>
      </c>
      <c r="E5" s="8" t="s">
        <v>50</v>
      </c>
      <c r="F5" s="7" t="s">
        <v>51</v>
      </c>
      <c r="G5" s="7" t="s">
        <v>49</v>
      </c>
      <c r="H5" s="8" t="s">
        <v>50</v>
      </c>
      <c r="I5" s="7" t="s">
        <v>51</v>
      </c>
    </row>
    <row r="6" spans="2:11" ht="17" customHeight="1">
      <c r="B6" s="46"/>
      <c r="C6" s="62" t="s">
        <v>0</v>
      </c>
      <c r="D6" s="56"/>
      <c r="E6" s="56"/>
      <c r="F6" s="57"/>
      <c r="G6" s="62" t="s">
        <v>1</v>
      </c>
      <c r="H6" s="56"/>
      <c r="I6" s="57"/>
    </row>
    <row r="7" spans="2:11" ht="17" customHeight="1">
      <c r="B7" s="13" t="s">
        <v>2</v>
      </c>
      <c r="C7" s="11">
        <v>3338</v>
      </c>
      <c r="D7" s="14">
        <v>215</v>
      </c>
      <c r="E7" s="14">
        <v>484</v>
      </c>
      <c r="F7" s="14">
        <v>2639</v>
      </c>
      <c r="G7" s="15">
        <v>6.4409826243259438</v>
      </c>
      <c r="H7" s="16">
        <v>14.499700419412822</v>
      </c>
      <c r="I7" s="16">
        <v>79.059316956261227</v>
      </c>
      <c r="K7" s="3"/>
    </row>
    <row r="8" spans="2:11" ht="17" customHeight="1">
      <c r="B8" s="10" t="s">
        <v>3</v>
      </c>
      <c r="C8" s="17">
        <v>2374</v>
      </c>
      <c r="D8" s="18">
        <v>41</v>
      </c>
      <c r="E8" s="18">
        <v>129</v>
      </c>
      <c r="F8" s="18">
        <v>2204</v>
      </c>
      <c r="G8" s="19">
        <v>1.7270429654591406</v>
      </c>
      <c r="H8" s="20">
        <v>5.433866891322662</v>
      </c>
      <c r="I8" s="20">
        <v>92.839090143218201</v>
      </c>
      <c r="K8" s="3"/>
    </row>
    <row r="9" spans="2:11" ht="17" customHeight="1">
      <c r="B9" s="2" t="s">
        <v>4</v>
      </c>
      <c r="C9" s="11">
        <v>261</v>
      </c>
      <c r="D9" s="14">
        <v>3</v>
      </c>
      <c r="E9" s="14">
        <v>12</v>
      </c>
      <c r="F9" s="14">
        <v>246</v>
      </c>
      <c r="G9" s="15">
        <v>1.1494252873563218</v>
      </c>
      <c r="H9" s="16">
        <v>4.5977011494252871</v>
      </c>
      <c r="I9" s="16">
        <v>94.252873563218387</v>
      </c>
      <c r="K9" s="3"/>
    </row>
    <row r="10" spans="2:11" ht="17" customHeight="1">
      <c r="B10" s="10" t="s">
        <v>5</v>
      </c>
      <c r="C10" s="17">
        <v>254</v>
      </c>
      <c r="D10" s="18" t="s">
        <v>52</v>
      </c>
      <c r="E10" s="18" t="s">
        <v>52</v>
      </c>
      <c r="F10" s="18">
        <v>250</v>
      </c>
      <c r="G10" s="19" t="s">
        <v>52</v>
      </c>
      <c r="H10" s="20" t="s">
        <v>52</v>
      </c>
      <c r="I10" s="20" t="s">
        <v>52</v>
      </c>
      <c r="K10" s="3"/>
    </row>
    <row r="11" spans="2:11" ht="17" customHeight="1">
      <c r="B11" s="2" t="s">
        <v>6</v>
      </c>
      <c r="C11" s="11">
        <v>27</v>
      </c>
      <c r="D11" s="14" t="s">
        <v>52</v>
      </c>
      <c r="E11" s="14" t="s">
        <v>52</v>
      </c>
      <c r="F11" s="14">
        <v>22</v>
      </c>
      <c r="G11" s="15" t="s">
        <v>52</v>
      </c>
      <c r="H11" s="16" t="s">
        <v>52</v>
      </c>
      <c r="I11" s="16" t="s">
        <v>52</v>
      </c>
      <c r="K11" s="3"/>
    </row>
    <row r="12" spans="2:11" ht="17" customHeight="1">
      <c r="B12" s="10" t="s">
        <v>7</v>
      </c>
      <c r="C12" s="17">
        <v>399</v>
      </c>
      <c r="D12" s="18">
        <v>19</v>
      </c>
      <c r="E12" s="18">
        <v>25</v>
      </c>
      <c r="F12" s="18">
        <v>355</v>
      </c>
      <c r="G12" s="19">
        <v>4.7619047619047619</v>
      </c>
      <c r="H12" s="20">
        <v>6.2656641604010028</v>
      </c>
      <c r="I12" s="20">
        <v>88.972431077694239</v>
      </c>
      <c r="K12" s="3"/>
    </row>
    <row r="13" spans="2:11" ht="17" customHeight="1">
      <c r="B13" s="2" t="s">
        <v>8</v>
      </c>
      <c r="C13" s="11">
        <v>1772</v>
      </c>
      <c r="D13" s="14">
        <v>14</v>
      </c>
      <c r="E13" s="14">
        <v>39</v>
      </c>
      <c r="F13" s="14">
        <v>1719</v>
      </c>
      <c r="G13" s="15">
        <v>0.79006772009029347</v>
      </c>
      <c r="H13" s="16">
        <v>2.2009029345372459</v>
      </c>
      <c r="I13" s="16">
        <v>97.009029345372454</v>
      </c>
      <c r="K13" s="3"/>
    </row>
    <row r="14" spans="2:11" ht="17" customHeight="1">
      <c r="B14" s="10" t="s">
        <v>9</v>
      </c>
      <c r="C14" s="17">
        <v>210</v>
      </c>
      <c r="D14" s="18" t="s">
        <v>52</v>
      </c>
      <c r="E14" s="18" t="s">
        <v>52</v>
      </c>
      <c r="F14" s="18">
        <v>209</v>
      </c>
      <c r="G14" s="19" t="s">
        <v>52</v>
      </c>
      <c r="H14" s="20" t="s">
        <v>52</v>
      </c>
      <c r="I14" s="20" t="s">
        <v>52</v>
      </c>
      <c r="K14" s="3"/>
    </row>
    <row r="15" spans="2:11" ht="17" customHeight="1">
      <c r="B15" s="2" t="s">
        <v>10</v>
      </c>
      <c r="C15" s="11">
        <v>1431</v>
      </c>
      <c r="D15" s="14">
        <v>35</v>
      </c>
      <c r="E15" s="14">
        <v>108</v>
      </c>
      <c r="F15" s="14">
        <v>1288</v>
      </c>
      <c r="G15" s="15">
        <v>2.4458420684835778</v>
      </c>
      <c r="H15" s="16">
        <v>7.5471698113207548</v>
      </c>
      <c r="I15" s="16">
        <v>90.006988120195672</v>
      </c>
      <c r="K15" s="3"/>
    </row>
    <row r="16" spans="2:11" ht="17" customHeight="1">
      <c r="B16" s="10" t="s">
        <v>11</v>
      </c>
      <c r="C16" s="17">
        <v>7386</v>
      </c>
      <c r="D16" s="18">
        <v>83</v>
      </c>
      <c r="E16" s="18">
        <v>480</v>
      </c>
      <c r="F16" s="18">
        <v>6823</v>
      </c>
      <c r="G16" s="19">
        <v>1.123747630652586</v>
      </c>
      <c r="H16" s="20">
        <v>6.498781478472786</v>
      </c>
      <c r="I16" s="20">
        <v>92.377470890874633</v>
      </c>
      <c r="K16" s="3"/>
    </row>
    <row r="17" spans="2:17" ht="17" customHeight="1">
      <c r="B17" s="2" t="s">
        <v>12</v>
      </c>
      <c r="C17" s="11">
        <v>1792</v>
      </c>
      <c r="D17" s="14">
        <v>24</v>
      </c>
      <c r="E17" s="14">
        <v>100</v>
      </c>
      <c r="F17" s="14">
        <v>1668</v>
      </c>
      <c r="G17" s="15">
        <v>1.3392857142857142</v>
      </c>
      <c r="H17" s="16">
        <v>5.5803571428571432</v>
      </c>
      <c r="I17" s="16">
        <v>93.080357142857139</v>
      </c>
      <c r="K17" s="3"/>
    </row>
    <row r="18" spans="2:17" ht="17" customHeight="1">
      <c r="B18" s="10" t="s">
        <v>13</v>
      </c>
      <c r="C18" s="17">
        <v>202</v>
      </c>
      <c r="D18" s="18" t="s">
        <v>52</v>
      </c>
      <c r="E18" s="18" t="s">
        <v>52</v>
      </c>
      <c r="F18" s="18">
        <v>197</v>
      </c>
      <c r="G18" s="19" t="s">
        <v>52</v>
      </c>
      <c r="H18" s="20" t="s">
        <v>52</v>
      </c>
      <c r="I18" s="20" t="s">
        <v>52</v>
      </c>
      <c r="K18" s="3"/>
    </row>
    <row r="19" spans="2:17" ht="17" customHeight="1">
      <c r="B19" s="2" t="s">
        <v>14</v>
      </c>
      <c r="C19" s="11">
        <v>610</v>
      </c>
      <c r="D19" s="14" t="s">
        <v>52</v>
      </c>
      <c r="E19" s="14" t="s">
        <v>52</v>
      </c>
      <c r="F19" s="14">
        <v>609</v>
      </c>
      <c r="G19" s="15" t="s">
        <v>52</v>
      </c>
      <c r="H19" s="16" t="s">
        <v>52</v>
      </c>
      <c r="I19" s="16" t="s">
        <v>52</v>
      </c>
      <c r="K19" s="3"/>
    </row>
    <row r="20" spans="2:17" ht="17" customHeight="1">
      <c r="B20" s="10" t="s">
        <v>15</v>
      </c>
      <c r="C20" s="17">
        <v>325</v>
      </c>
      <c r="D20" s="18" t="s">
        <v>52</v>
      </c>
      <c r="E20" s="18" t="s">
        <v>52</v>
      </c>
      <c r="F20" s="18">
        <v>323</v>
      </c>
      <c r="G20" s="19" t="s">
        <v>52</v>
      </c>
      <c r="H20" s="20" t="s">
        <v>52</v>
      </c>
      <c r="I20" s="20" t="s">
        <v>52</v>
      </c>
      <c r="K20" s="3"/>
    </row>
    <row r="21" spans="2:17" ht="17" customHeight="1">
      <c r="B21" s="2" t="s">
        <v>16</v>
      </c>
      <c r="C21" s="11">
        <v>451</v>
      </c>
      <c r="D21" s="14">
        <v>12</v>
      </c>
      <c r="E21" s="14">
        <v>32</v>
      </c>
      <c r="F21" s="14">
        <v>407</v>
      </c>
      <c r="G21" s="15">
        <v>2.6607538802660753</v>
      </c>
      <c r="H21" s="16">
        <v>7.0953436807095347</v>
      </c>
      <c r="I21" s="16">
        <v>90.243902439024396</v>
      </c>
      <c r="K21" s="3"/>
      <c r="Q21" s="5"/>
    </row>
    <row r="22" spans="2:17" ht="17" customHeight="1">
      <c r="B22" s="10" t="s">
        <v>17</v>
      </c>
      <c r="C22" s="17">
        <v>394</v>
      </c>
      <c r="D22" s="21" t="s">
        <v>52</v>
      </c>
      <c r="E22" s="22" t="s">
        <v>52</v>
      </c>
      <c r="F22" s="21">
        <v>391</v>
      </c>
      <c r="G22" s="23" t="s">
        <v>52</v>
      </c>
      <c r="H22" s="24" t="s">
        <v>52</v>
      </c>
      <c r="I22" s="20" t="s">
        <v>52</v>
      </c>
      <c r="K22" s="3"/>
    </row>
    <row r="23" spans="2:17" ht="17" customHeight="1">
      <c r="B23" s="12" t="s">
        <v>18</v>
      </c>
      <c r="C23" s="25">
        <v>2054</v>
      </c>
      <c r="D23" s="25">
        <v>6</v>
      </c>
      <c r="E23" s="25">
        <v>20</v>
      </c>
      <c r="F23" s="25">
        <v>2028</v>
      </c>
      <c r="G23" s="26">
        <v>0.29211295034079843</v>
      </c>
      <c r="H23" s="27">
        <v>0.97370983446932813</v>
      </c>
      <c r="I23" s="28">
        <v>98.734177215189874</v>
      </c>
      <c r="K23" s="3"/>
    </row>
    <row r="24" spans="2:17" ht="17" customHeight="1">
      <c r="B24" s="32" t="s">
        <v>19</v>
      </c>
      <c r="C24" s="11">
        <v>19172</v>
      </c>
      <c r="D24" s="11">
        <v>446</v>
      </c>
      <c r="E24" s="11">
        <v>1404</v>
      </c>
      <c r="F24" s="11">
        <v>17322</v>
      </c>
      <c r="G24" s="29">
        <v>2.3263092009180055</v>
      </c>
      <c r="H24" s="16">
        <v>7.3231796369705817</v>
      </c>
      <c r="I24" s="16">
        <v>90.350511162111417</v>
      </c>
      <c r="K24" s="3"/>
    </row>
    <row r="25" spans="2:17" ht="17" customHeight="1">
      <c r="B25" s="9" t="s">
        <v>20</v>
      </c>
      <c r="C25" s="30">
        <v>21226</v>
      </c>
      <c r="D25" s="30">
        <v>452</v>
      </c>
      <c r="E25" s="30">
        <v>1424</v>
      </c>
      <c r="F25" s="30">
        <v>19350</v>
      </c>
      <c r="G25" s="31">
        <v>2.1294638650711391</v>
      </c>
      <c r="H25" s="31">
        <v>6.7087534156223496</v>
      </c>
      <c r="I25" s="31">
        <v>91.161782719306515</v>
      </c>
      <c r="K25" s="3"/>
    </row>
    <row r="26" spans="2:17">
      <c r="B26" s="63" t="s">
        <v>53</v>
      </c>
      <c r="C26" s="63"/>
      <c r="D26" s="63"/>
      <c r="E26" s="63"/>
      <c r="F26" s="63"/>
      <c r="G26" s="63"/>
      <c r="H26" s="63"/>
      <c r="I26" s="63"/>
    </row>
    <row r="27" spans="2:17">
      <c r="B27" s="64" t="s">
        <v>23</v>
      </c>
      <c r="C27" s="64"/>
      <c r="D27" s="64"/>
      <c r="E27" s="64"/>
      <c r="F27" s="64"/>
      <c r="G27" s="64"/>
      <c r="H27" s="64"/>
      <c r="I27" s="64"/>
    </row>
    <row r="28" spans="2:17">
      <c r="B28" s="64" t="s">
        <v>54</v>
      </c>
      <c r="C28" s="64"/>
      <c r="D28" s="64"/>
      <c r="E28" s="64"/>
      <c r="F28" s="64"/>
      <c r="G28" s="64"/>
      <c r="H28" s="64"/>
      <c r="I28" s="64"/>
    </row>
    <row r="29" spans="2:17">
      <c r="B29" s="61" t="s">
        <v>55</v>
      </c>
      <c r="C29" s="61"/>
      <c r="D29" s="61"/>
      <c r="E29" s="61"/>
      <c r="F29" s="61"/>
      <c r="G29" s="61"/>
      <c r="H29" s="61"/>
      <c r="I29" s="61"/>
    </row>
    <row r="30" spans="2:17" ht="34.5" customHeight="1">
      <c r="B30" s="64" t="s">
        <v>22</v>
      </c>
      <c r="C30" s="64"/>
      <c r="D30" s="64"/>
      <c r="E30" s="64"/>
      <c r="F30" s="64"/>
      <c r="G30" s="64"/>
      <c r="H30" s="64"/>
      <c r="I30" s="64"/>
    </row>
    <row r="31" spans="2:17">
      <c r="B31" s="58" t="s">
        <v>42</v>
      </c>
      <c r="C31" s="58"/>
      <c r="D31" s="58"/>
      <c r="E31" s="58"/>
      <c r="F31" s="58"/>
      <c r="G31" s="58"/>
      <c r="H31" s="58"/>
      <c r="I31" s="58"/>
    </row>
    <row r="32" spans="2:17" ht="45.75" customHeight="1">
      <c r="B32" s="64" t="s">
        <v>45</v>
      </c>
      <c r="C32" s="64"/>
      <c r="D32" s="64"/>
      <c r="E32" s="64"/>
      <c r="F32" s="64"/>
      <c r="G32" s="64"/>
      <c r="H32" s="64"/>
      <c r="I32" s="64"/>
    </row>
    <row r="33" spans="2:9" ht="28.25" customHeight="1">
      <c r="B33" s="42"/>
      <c r="C33" s="42"/>
      <c r="D33" s="42"/>
      <c r="E33" s="42"/>
      <c r="F33" s="42"/>
      <c r="G33" s="42"/>
      <c r="H33" s="42"/>
      <c r="I33" s="42"/>
    </row>
    <row r="35" spans="2:9">
      <c r="C35" s="4"/>
      <c r="D35" s="4"/>
      <c r="E35" s="4"/>
    </row>
    <row r="36" spans="2:9">
      <c r="C36" s="4"/>
      <c r="D36" s="4"/>
      <c r="E36" s="4"/>
    </row>
    <row r="37" spans="2:9">
      <c r="C37" s="4"/>
      <c r="D37" s="4"/>
      <c r="E37" s="4"/>
    </row>
    <row r="38" spans="2:9">
      <c r="C38" s="4"/>
      <c r="D38" s="4"/>
      <c r="E38" s="4"/>
    </row>
    <row r="39" spans="2:9">
      <c r="C39" s="4"/>
      <c r="D39" s="4"/>
      <c r="E39" s="4"/>
    </row>
    <row r="40" spans="2:9">
      <c r="C40" s="4"/>
      <c r="D40" s="4"/>
      <c r="E40" s="4"/>
    </row>
    <row r="41" spans="2:9">
      <c r="C41" s="4"/>
      <c r="D41" s="4"/>
      <c r="E41" s="4"/>
    </row>
    <row r="42" spans="2:9">
      <c r="C42" s="4"/>
      <c r="D42" s="4"/>
      <c r="E42" s="4"/>
    </row>
    <row r="43" spans="2:9">
      <c r="C43" s="4"/>
      <c r="D43" s="4"/>
      <c r="E43" s="4"/>
    </row>
    <row r="44" spans="2:9">
      <c r="C44" s="4"/>
      <c r="D44" s="4"/>
      <c r="E44" s="4"/>
    </row>
    <row r="45" spans="2:9">
      <c r="C45" s="4"/>
      <c r="D45" s="4"/>
      <c r="E45" s="4"/>
    </row>
    <row r="46" spans="2:9">
      <c r="C46" s="4"/>
      <c r="D46" s="4"/>
      <c r="E46" s="4"/>
    </row>
    <row r="47" spans="2:9">
      <c r="C47" s="4"/>
      <c r="D47" s="4"/>
      <c r="E47" s="4"/>
    </row>
    <row r="48" spans="2:9">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sheetData>
  <mergeCells count="13">
    <mergeCell ref="B2:I2"/>
    <mergeCell ref="D3:I4"/>
    <mergeCell ref="B29:I29"/>
    <mergeCell ref="B32:I32"/>
    <mergeCell ref="C3:C5"/>
    <mergeCell ref="C6:F6"/>
    <mergeCell ref="G6:I6"/>
    <mergeCell ref="B3:B6"/>
    <mergeCell ref="B26:I26"/>
    <mergeCell ref="B27:I27"/>
    <mergeCell ref="B28:I28"/>
    <mergeCell ref="B30:I30"/>
    <mergeCell ref="B31:I31"/>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dimension ref="B2:Q53"/>
  <sheetViews>
    <sheetView zoomScale="80" zoomScaleNormal="80" workbookViewId="0">
      <selection activeCell="B2" sqref="B2:I2"/>
    </sheetView>
  </sheetViews>
  <sheetFormatPr baseColWidth="10" defaultColWidth="11" defaultRowHeight="15"/>
  <cols>
    <col min="2" max="2" width="35.83203125" customWidth="1"/>
    <col min="3" max="9" width="22" customWidth="1"/>
  </cols>
  <sheetData>
    <row r="2" spans="2:11" s="6" customFormat="1" ht="19">
      <c r="B2" s="43" t="s">
        <v>76</v>
      </c>
      <c r="C2" s="43"/>
      <c r="D2" s="43"/>
      <c r="E2" s="43"/>
      <c r="F2" s="43"/>
      <c r="G2" s="43"/>
      <c r="H2" s="43"/>
      <c r="I2" s="43"/>
    </row>
    <row r="3" spans="2:11">
      <c r="B3" s="44" t="s">
        <v>65</v>
      </c>
      <c r="C3" s="47" t="s">
        <v>47</v>
      </c>
      <c r="D3" s="49" t="s">
        <v>77</v>
      </c>
      <c r="E3" s="50"/>
      <c r="F3" s="50"/>
      <c r="G3" s="50"/>
      <c r="H3" s="50"/>
      <c r="I3" s="51"/>
    </row>
    <row r="4" spans="2:11">
      <c r="B4" s="45"/>
      <c r="C4" s="48"/>
      <c r="D4" s="52"/>
      <c r="E4" s="53"/>
      <c r="F4" s="53"/>
      <c r="G4" s="53"/>
      <c r="H4" s="53"/>
      <c r="I4" s="54"/>
    </row>
    <row r="5" spans="2:11" ht="16">
      <c r="B5" s="45"/>
      <c r="C5" s="48"/>
      <c r="D5" s="7" t="s">
        <v>26</v>
      </c>
      <c r="E5" s="8" t="s">
        <v>28</v>
      </c>
      <c r="F5" s="7" t="s">
        <v>29</v>
      </c>
      <c r="G5" s="7" t="s">
        <v>26</v>
      </c>
      <c r="H5" s="8" t="s">
        <v>28</v>
      </c>
      <c r="I5" s="7" t="s">
        <v>29</v>
      </c>
    </row>
    <row r="6" spans="2:11">
      <c r="B6" s="46"/>
      <c r="C6" s="55" t="s">
        <v>0</v>
      </c>
      <c r="D6" s="56"/>
      <c r="E6" s="56"/>
      <c r="F6" s="57"/>
      <c r="G6" s="55" t="s">
        <v>1</v>
      </c>
      <c r="H6" s="56"/>
      <c r="I6" s="57"/>
    </row>
    <row r="7" spans="2:11">
      <c r="B7" s="13" t="s">
        <v>2</v>
      </c>
      <c r="C7" s="11">
        <v>765</v>
      </c>
      <c r="D7" s="14">
        <v>161</v>
      </c>
      <c r="E7" s="14">
        <v>256</v>
      </c>
      <c r="F7" s="14">
        <v>348</v>
      </c>
      <c r="G7" s="15">
        <f>D7/C7*100</f>
        <v>21.045751633986928</v>
      </c>
      <c r="H7" s="16">
        <f>E7/C7*100</f>
        <v>33.464052287581694</v>
      </c>
      <c r="I7" s="16">
        <f>F7/C7*100</f>
        <v>45.490196078431374</v>
      </c>
      <c r="K7" s="3"/>
    </row>
    <row r="8" spans="2:11">
      <c r="B8" s="10" t="s">
        <v>3</v>
      </c>
      <c r="C8" s="17">
        <v>4276</v>
      </c>
      <c r="D8" s="18">
        <v>299</v>
      </c>
      <c r="E8" s="18">
        <v>1286</v>
      </c>
      <c r="F8" s="18">
        <v>2691</v>
      </c>
      <c r="G8" s="19">
        <f t="shared" ref="G8:G21" si="0">D8/C8*100</f>
        <v>6.992516370439664</v>
      </c>
      <c r="H8" s="20">
        <f t="shared" ref="H8:H21" si="1">E8/C8*100</f>
        <v>30.074836295603369</v>
      </c>
      <c r="I8" s="20">
        <f t="shared" ref="I8:I25" si="2">F8/C8*100</f>
        <v>62.932647333956972</v>
      </c>
      <c r="K8" s="3"/>
    </row>
    <row r="9" spans="2:11">
      <c r="B9" s="2" t="s">
        <v>4</v>
      </c>
      <c r="C9" s="11">
        <v>731</v>
      </c>
      <c r="D9" s="14">
        <v>5</v>
      </c>
      <c r="E9" s="14">
        <v>46</v>
      </c>
      <c r="F9" s="14">
        <v>680</v>
      </c>
      <c r="G9" s="15">
        <f t="shared" si="0"/>
        <v>0.68399452804377558</v>
      </c>
      <c r="H9" s="16">
        <f t="shared" si="1"/>
        <v>6.2927496580027356</v>
      </c>
      <c r="I9" s="16">
        <f t="shared" si="2"/>
        <v>93.023255813953483</v>
      </c>
      <c r="K9" s="3"/>
    </row>
    <row r="10" spans="2:11">
      <c r="B10" s="35" t="s">
        <v>82</v>
      </c>
      <c r="C10" s="17">
        <v>758</v>
      </c>
      <c r="D10" s="66">
        <v>17</v>
      </c>
      <c r="E10" s="67"/>
      <c r="F10" s="18">
        <v>741</v>
      </c>
      <c r="G10" s="68">
        <f>D10/C10*100</f>
        <v>2.2427440633245381</v>
      </c>
      <c r="H10" s="69"/>
      <c r="I10" s="34">
        <f t="shared" si="2"/>
        <v>97.757255936675463</v>
      </c>
      <c r="K10" s="3"/>
    </row>
    <row r="11" spans="2:11">
      <c r="B11" s="2" t="s">
        <v>6</v>
      </c>
      <c r="C11" s="11">
        <v>327</v>
      </c>
      <c r="D11" s="14">
        <v>80</v>
      </c>
      <c r="E11" s="14">
        <v>128</v>
      </c>
      <c r="F11" s="14">
        <v>119</v>
      </c>
      <c r="G11" s="15">
        <f t="shared" si="0"/>
        <v>24.464831804281346</v>
      </c>
      <c r="H11" s="16">
        <f t="shared" si="1"/>
        <v>39.14373088685015</v>
      </c>
      <c r="I11" s="16">
        <f t="shared" si="2"/>
        <v>36.391437308868504</v>
      </c>
      <c r="K11" s="3"/>
    </row>
    <row r="12" spans="2:11">
      <c r="B12" s="10" t="s">
        <v>7</v>
      </c>
      <c r="C12" s="17">
        <v>393</v>
      </c>
      <c r="D12" s="18">
        <v>21</v>
      </c>
      <c r="E12" s="18">
        <v>71</v>
      </c>
      <c r="F12" s="18">
        <v>301</v>
      </c>
      <c r="G12" s="19">
        <f t="shared" si="0"/>
        <v>5.343511450381679</v>
      </c>
      <c r="H12" s="20">
        <f t="shared" si="1"/>
        <v>18.066157760814249</v>
      </c>
      <c r="I12" s="20">
        <f t="shared" si="2"/>
        <v>76.590330788804067</v>
      </c>
      <c r="K12" s="3"/>
    </row>
    <row r="13" spans="2:11">
      <c r="B13" s="2" t="s">
        <v>8</v>
      </c>
      <c r="C13" s="11">
        <v>964</v>
      </c>
      <c r="D13" s="14">
        <v>53</v>
      </c>
      <c r="E13" s="14">
        <v>234</v>
      </c>
      <c r="F13" s="14">
        <v>677</v>
      </c>
      <c r="G13" s="15">
        <f t="shared" si="0"/>
        <v>5.4979253112033195</v>
      </c>
      <c r="H13" s="16">
        <f t="shared" si="1"/>
        <v>24.273858921161825</v>
      </c>
      <c r="I13" s="16">
        <f t="shared" si="2"/>
        <v>70.22821576763485</v>
      </c>
      <c r="K13" s="3"/>
    </row>
    <row r="14" spans="2:11">
      <c r="B14" s="35" t="s">
        <v>91</v>
      </c>
      <c r="C14" s="17">
        <v>354</v>
      </c>
      <c r="D14" s="66">
        <v>7</v>
      </c>
      <c r="E14" s="67"/>
      <c r="F14" s="18">
        <v>347</v>
      </c>
      <c r="G14" s="74">
        <f>D14/C14*100</f>
        <v>1.977401129943503</v>
      </c>
      <c r="H14" s="75"/>
      <c r="I14" s="20">
        <f t="shared" si="2"/>
        <v>98.022598870056498</v>
      </c>
      <c r="K14" s="3"/>
    </row>
    <row r="15" spans="2:11">
      <c r="B15" s="2" t="s">
        <v>10</v>
      </c>
      <c r="C15" s="11">
        <v>2906</v>
      </c>
      <c r="D15" s="14">
        <v>157</v>
      </c>
      <c r="E15" s="14">
        <v>797</v>
      </c>
      <c r="F15" s="14">
        <v>1952</v>
      </c>
      <c r="G15" s="15">
        <f t="shared" si="0"/>
        <v>5.4026152787336548</v>
      </c>
      <c r="H15" s="16">
        <f t="shared" si="1"/>
        <v>27.426015141087408</v>
      </c>
      <c r="I15" s="16">
        <f t="shared" si="2"/>
        <v>67.171369580178947</v>
      </c>
      <c r="K15" s="3"/>
    </row>
    <row r="16" spans="2:11">
      <c r="B16" s="35" t="s">
        <v>92</v>
      </c>
      <c r="C16" s="17">
        <v>3284</v>
      </c>
      <c r="D16" s="18">
        <v>118</v>
      </c>
      <c r="E16" s="18">
        <v>938</v>
      </c>
      <c r="F16" s="18">
        <v>2228</v>
      </c>
      <c r="G16" s="19">
        <f t="shared" si="0"/>
        <v>3.5931790499390983</v>
      </c>
      <c r="H16" s="20">
        <f t="shared" si="1"/>
        <v>28.56272838002436</v>
      </c>
      <c r="I16" s="20">
        <f t="shared" si="2"/>
        <v>67.844092570036537</v>
      </c>
      <c r="K16" s="3"/>
    </row>
    <row r="17" spans="2:17">
      <c r="B17" s="2" t="s">
        <v>12</v>
      </c>
      <c r="C17" s="11">
        <v>789</v>
      </c>
      <c r="D17" s="14">
        <v>27</v>
      </c>
      <c r="E17" s="14">
        <v>115</v>
      </c>
      <c r="F17" s="14">
        <v>647</v>
      </c>
      <c r="G17" s="15">
        <f t="shared" si="0"/>
        <v>3.4220532319391634</v>
      </c>
      <c r="H17" s="16">
        <f t="shared" si="1"/>
        <v>14.575411913814957</v>
      </c>
      <c r="I17" s="16">
        <f t="shared" si="2"/>
        <v>82.00253485424588</v>
      </c>
      <c r="K17" s="3"/>
    </row>
    <row r="18" spans="2:17">
      <c r="B18" s="10" t="s">
        <v>13</v>
      </c>
      <c r="C18" s="17">
        <v>53</v>
      </c>
      <c r="D18" s="18">
        <v>4</v>
      </c>
      <c r="E18" s="18">
        <v>10</v>
      </c>
      <c r="F18" s="18">
        <v>39</v>
      </c>
      <c r="G18" s="19">
        <f t="shared" si="0"/>
        <v>7.5471698113207548</v>
      </c>
      <c r="H18" s="20">
        <f t="shared" si="1"/>
        <v>18.867924528301888</v>
      </c>
      <c r="I18" s="20">
        <f t="shared" si="2"/>
        <v>73.584905660377359</v>
      </c>
      <c r="K18" s="3"/>
    </row>
    <row r="19" spans="2:17">
      <c r="B19" s="2" t="s">
        <v>14</v>
      </c>
      <c r="C19" s="11">
        <v>1108</v>
      </c>
      <c r="D19" s="14">
        <v>3</v>
      </c>
      <c r="E19" s="14">
        <v>14</v>
      </c>
      <c r="F19" s="14">
        <v>1091</v>
      </c>
      <c r="G19" s="15">
        <f t="shared" si="0"/>
        <v>0.27075812274368227</v>
      </c>
      <c r="H19" s="16">
        <f t="shared" si="1"/>
        <v>1.2635379061371841</v>
      </c>
      <c r="I19" s="16">
        <f t="shared" si="2"/>
        <v>98.46570397111914</v>
      </c>
      <c r="K19" s="3"/>
    </row>
    <row r="20" spans="2:17">
      <c r="B20" s="35" t="s">
        <v>85</v>
      </c>
      <c r="C20" s="17">
        <v>518</v>
      </c>
      <c r="D20" s="66">
        <v>8</v>
      </c>
      <c r="E20" s="67"/>
      <c r="F20" s="18">
        <v>510</v>
      </c>
      <c r="G20" s="74">
        <f>D20/C20*100</f>
        <v>1.5444015444015444</v>
      </c>
      <c r="H20" s="75"/>
      <c r="I20" s="20">
        <f t="shared" si="2"/>
        <v>98.455598455598462</v>
      </c>
      <c r="K20" s="3"/>
    </row>
    <row r="21" spans="2:17">
      <c r="B21" s="2" t="s">
        <v>16</v>
      </c>
      <c r="C21" s="11">
        <v>769</v>
      </c>
      <c r="D21" s="14">
        <v>60</v>
      </c>
      <c r="E21" s="14">
        <v>239</v>
      </c>
      <c r="F21" s="14">
        <v>470</v>
      </c>
      <c r="G21" s="15">
        <f t="shared" si="0"/>
        <v>7.8023407022106639</v>
      </c>
      <c r="H21" s="16">
        <f t="shared" si="1"/>
        <v>31.079323797139143</v>
      </c>
      <c r="I21" s="16">
        <f t="shared" si="2"/>
        <v>61.118335500650204</v>
      </c>
      <c r="K21" s="3"/>
      <c r="Q21" s="5"/>
    </row>
    <row r="22" spans="2:17">
      <c r="B22" s="35" t="s">
        <v>93</v>
      </c>
      <c r="C22" s="17">
        <v>756</v>
      </c>
      <c r="D22" s="70">
        <v>13</v>
      </c>
      <c r="E22" s="71"/>
      <c r="F22" s="21">
        <v>743</v>
      </c>
      <c r="G22" s="72">
        <f>D22/C22*100</f>
        <v>1.7195767195767195</v>
      </c>
      <c r="H22" s="73"/>
      <c r="I22" s="20">
        <f t="shared" si="2"/>
        <v>98.280423280423278</v>
      </c>
      <c r="K22" s="3"/>
    </row>
    <row r="23" spans="2:17">
      <c r="B23" s="12" t="s">
        <v>74</v>
      </c>
      <c r="C23" s="25">
        <f>SUM(C9:C10,C14,C19:C20,C22)</f>
        <v>4225</v>
      </c>
      <c r="D23" s="25">
        <f>SUM(D9,D19)</f>
        <v>8</v>
      </c>
      <c r="E23" s="25">
        <f>SUM(E9,D10,D14,E19,D20,D22)</f>
        <v>105</v>
      </c>
      <c r="F23" s="25">
        <f>SUM(F9:F10,F14,F19:F20,F22)</f>
        <v>4112</v>
      </c>
      <c r="G23" s="26">
        <f t="shared" ref="G23:G25" si="3">D23*100/C23</f>
        <v>0.1893491124260355</v>
      </c>
      <c r="H23" s="27">
        <f t="shared" ref="H23:H25" si="4">E23*100/C23</f>
        <v>2.4852071005917158</v>
      </c>
      <c r="I23" s="28">
        <f t="shared" si="2"/>
        <v>97.325443786982248</v>
      </c>
      <c r="K23" s="3"/>
    </row>
    <row r="24" spans="2:17">
      <c r="B24" s="32" t="s">
        <v>19</v>
      </c>
      <c r="C24" s="11">
        <f>SUM(C7:C8,C11:C13,C15:C18,C21)</f>
        <v>14526</v>
      </c>
      <c r="D24" s="11">
        <f>SUM(D7:D8,D11:D13,D15:D18,D21)</f>
        <v>980</v>
      </c>
      <c r="E24" s="11">
        <f>SUM(E7:E8,E11:E13,E15:E18,E21)</f>
        <v>4074</v>
      </c>
      <c r="F24" s="11">
        <f t="shared" ref="F24" si="5">SUM(F7:F8,F11:F13,F15:F18,F21)</f>
        <v>9472</v>
      </c>
      <c r="G24" s="29">
        <f t="shared" si="3"/>
        <v>6.7465234751480105</v>
      </c>
      <c r="H24" s="16">
        <f t="shared" si="4"/>
        <v>28.046261875258157</v>
      </c>
      <c r="I24" s="16">
        <f t="shared" si="2"/>
        <v>65.207214649593837</v>
      </c>
      <c r="K24" s="3"/>
    </row>
    <row r="25" spans="2:17">
      <c r="B25" s="9" t="s">
        <v>20</v>
      </c>
      <c r="C25" s="30">
        <f>SUM(C7:C22)</f>
        <v>18751</v>
      </c>
      <c r="D25" s="30">
        <v>992</v>
      </c>
      <c r="E25" s="30">
        <v>4175</v>
      </c>
      <c r="F25" s="30">
        <v>13584</v>
      </c>
      <c r="G25" s="31">
        <f t="shared" si="3"/>
        <v>5.290384512825983</v>
      </c>
      <c r="H25" s="31">
        <f t="shared" si="4"/>
        <v>22.265479174444028</v>
      </c>
      <c r="I25" s="31">
        <f t="shared" si="2"/>
        <v>72.444136312729995</v>
      </c>
      <c r="K25" s="3"/>
    </row>
    <row r="26" spans="2:17">
      <c r="B26" s="60" t="s">
        <v>23</v>
      </c>
      <c r="C26" s="60"/>
      <c r="D26" s="60"/>
      <c r="E26" s="60"/>
      <c r="F26" s="60"/>
      <c r="G26" s="60"/>
      <c r="H26" s="60"/>
      <c r="I26" s="60"/>
    </row>
    <row r="27" spans="2:17">
      <c r="B27" s="60" t="s">
        <v>57</v>
      </c>
      <c r="C27" s="60"/>
      <c r="D27" s="60"/>
      <c r="E27" s="60"/>
      <c r="F27" s="60"/>
      <c r="G27" s="60"/>
      <c r="H27" s="60"/>
      <c r="I27" s="60"/>
    </row>
    <row r="28" spans="2:17">
      <c r="B28" s="61" t="s">
        <v>58</v>
      </c>
      <c r="C28" s="61"/>
      <c r="D28" s="61"/>
      <c r="E28" s="61"/>
      <c r="F28" s="61"/>
      <c r="G28" s="61"/>
      <c r="H28" s="61"/>
      <c r="I28" s="61"/>
    </row>
    <row r="29" spans="2:17" ht="29.5" customHeight="1">
      <c r="B29" s="60" t="s">
        <v>22</v>
      </c>
      <c r="C29" s="60"/>
      <c r="D29" s="60"/>
      <c r="E29" s="60"/>
      <c r="F29" s="60"/>
      <c r="G29" s="60"/>
      <c r="H29" s="60"/>
      <c r="I29" s="60"/>
    </row>
    <row r="30" spans="2:17">
      <c r="B30" s="58" t="s">
        <v>42</v>
      </c>
      <c r="C30" s="58"/>
      <c r="D30" s="58"/>
      <c r="E30" s="58"/>
      <c r="F30" s="58"/>
      <c r="G30" s="58"/>
      <c r="H30" s="58"/>
      <c r="I30" s="58"/>
    </row>
    <row r="31" spans="2:17" ht="30.5" customHeight="1">
      <c r="B31" s="58" t="s">
        <v>94</v>
      </c>
      <c r="C31" s="58"/>
      <c r="D31" s="58"/>
      <c r="E31" s="58"/>
      <c r="F31" s="58"/>
      <c r="G31" s="58"/>
      <c r="H31" s="58"/>
      <c r="I31" s="58"/>
    </row>
    <row r="32" spans="2:17" ht="30" customHeight="1">
      <c r="B32" s="58" t="s">
        <v>95</v>
      </c>
      <c r="C32" s="58"/>
      <c r="D32" s="58"/>
      <c r="E32" s="58"/>
      <c r="F32" s="58"/>
      <c r="G32" s="58"/>
      <c r="H32" s="58"/>
      <c r="I32" s="58"/>
    </row>
    <row r="33" spans="2:9" ht="44.5" customHeight="1">
      <c r="B33" s="60" t="s">
        <v>69</v>
      </c>
      <c r="C33" s="60"/>
      <c r="D33" s="60"/>
      <c r="E33" s="60"/>
      <c r="F33" s="60"/>
      <c r="G33" s="60"/>
      <c r="H33" s="60"/>
      <c r="I33" s="60"/>
    </row>
    <row r="35" spans="2:9">
      <c r="C35" s="4"/>
      <c r="D35" s="4"/>
      <c r="E35" s="4"/>
    </row>
    <row r="36" spans="2:9">
      <c r="C36" s="4"/>
      <c r="D36" s="4"/>
      <c r="E36" s="4"/>
    </row>
    <row r="37" spans="2:9">
      <c r="C37" s="4"/>
      <c r="D37" s="4"/>
      <c r="E37" s="4"/>
    </row>
    <row r="38" spans="2:9">
      <c r="C38" s="4"/>
      <c r="D38" s="4"/>
      <c r="E38" s="4"/>
    </row>
    <row r="39" spans="2:9">
      <c r="C39" s="4"/>
      <c r="D39" s="4"/>
      <c r="E39" s="4"/>
    </row>
    <row r="40" spans="2:9">
      <c r="C40" s="4"/>
      <c r="D40" s="4"/>
      <c r="E40" s="4"/>
    </row>
    <row r="41" spans="2:9">
      <c r="C41" s="4"/>
      <c r="D41" s="4"/>
      <c r="E41" s="4"/>
    </row>
    <row r="42" spans="2:9">
      <c r="C42" s="4"/>
      <c r="D42" s="4"/>
      <c r="E42" s="4"/>
    </row>
    <row r="43" spans="2:9">
      <c r="C43" s="4"/>
      <c r="D43" s="4"/>
      <c r="E43" s="4"/>
    </row>
    <row r="44" spans="2:9">
      <c r="C44" s="4"/>
      <c r="D44" s="4"/>
      <c r="E44" s="4"/>
    </row>
    <row r="45" spans="2:9">
      <c r="C45" s="4"/>
      <c r="D45" s="4"/>
      <c r="E45" s="4"/>
    </row>
    <row r="46" spans="2:9">
      <c r="C46" s="4"/>
      <c r="D46" s="4"/>
      <c r="E46" s="4"/>
    </row>
    <row r="47" spans="2:9">
      <c r="C47" s="4"/>
      <c r="D47" s="4"/>
      <c r="E47" s="4"/>
    </row>
    <row r="48" spans="2:9">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sheetData>
  <mergeCells count="22">
    <mergeCell ref="B2:I2"/>
    <mergeCell ref="B3:B6"/>
    <mergeCell ref="C3:C5"/>
    <mergeCell ref="D3:I4"/>
    <mergeCell ref="C6:F6"/>
    <mergeCell ref="G6:I6"/>
    <mergeCell ref="B32:I32"/>
    <mergeCell ref="B33:I33"/>
    <mergeCell ref="B26:I26"/>
    <mergeCell ref="B27:I27"/>
    <mergeCell ref="B28:I28"/>
    <mergeCell ref="B29:I29"/>
    <mergeCell ref="B30:I30"/>
    <mergeCell ref="B31:I31"/>
    <mergeCell ref="D22:E22"/>
    <mergeCell ref="G22:H22"/>
    <mergeCell ref="D10:E10"/>
    <mergeCell ref="G10:H10"/>
    <mergeCell ref="D14:E14"/>
    <mergeCell ref="G14:H14"/>
    <mergeCell ref="D20:E20"/>
    <mergeCell ref="G20:H2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dimension ref="B2:Q53"/>
  <sheetViews>
    <sheetView zoomScale="80" zoomScaleNormal="80" workbookViewId="0">
      <selection activeCell="B2" sqref="B2:I2"/>
    </sheetView>
  </sheetViews>
  <sheetFormatPr baseColWidth="10" defaultColWidth="11" defaultRowHeight="15"/>
  <cols>
    <col min="2" max="2" width="35.83203125" customWidth="1"/>
    <col min="3" max="9" width="22" customWidth="1"/>
  </cols>
  <sheetData>
    <row r="2" spans="2:11" s="6" customFormat="1" ht="19">
      <c r="B2" s="43" t="s">
        <v>56</v>
      </c>
      <c r="C2" s="43"/>
      <c r="D2" s="43"/>
      <c r="E2" s="43"/>
      <c r="F2" s="43"/>
      <c r="G2" s="43"/>
      <c r="H2" s="43"/>
      <c r="I2" s="43"/>
    </row>
    <row r="3" spans="2:11">
      <c r="B3" s="44" t="s">
        <v>65</v>
      </c>
      <c r="C3" s="47" t="s">
        <v>47</v>
      </c>
      <c r="D3" s="49" t="s">
        <v>77</v>
      </c>
      <c r="E3" s="50"/>
      <c r="F3" s="50"/>
      <c r="G3" s="50"/>
      <c r="H3" s="50"/>
      <c r="I3" s="51"/>
    </row>
    <row r="4" spans="2:11">
      <c r="B4" s="45"/>
      <c r="C4" s="48"/>
      <c r="D4" s="52"/>
      <c r="E4" s="53"/>
      <c r="F4" s="53"/>
      <c r="G4" s="53"/>
      <c r="H4" s="53"/>
      <c r="I4" s="54"/>
    </row>
    <row r="5" spans="2:11" ht="16">
      <c r="B5" s="45"/>
      <c r="C5" s="48"/>
      <c r="D5" s="7" t="s">
        <v>26</v>
      </c>
      <c r="E5" s="8" t="s">
        <v>28</v>
      </c>
      <c r="F5" s="7" t="s">
        <v>29</v>
      </c>
      <c r="G5" s="7" t="s">
        <v>26</v>
      </c>
      <c r="H5" s="8" t="s">
        <v>28</v>
      </c>
      <c r="I5" s="7" t="s">
        <v>29</v>
      </c>
    </row>
    <row r="6" spans="2:11">
      <c r="B6" s="46"/>
      <c r="C6" s="55" t="s">
        <v>0</v>
      </c>
      <c r="D6" s="56"/>
      <c r="E6" s="56"/>
      <c r="F6" s="57"/>
      <c r="G6" s="55" t="s">
        <v>1</v>
      </c>
      <c r="H6" s="56"/>
      <c r="I6" s="57"/>
    </row>
    <row r="7" spans="2:11">
      <c r="B7" s="13" t="s">
        <v>2</v>
      </c>
      <c r="C7" s="11">
        <v>975</v>
      </c>
      <c r="D7" s="14">
        <v>191</v>
      </c>
      <c r="E7" s="14">
        <v>366</v>
      </c>
      <c r="F7" s="14">
        <v>418</v>
      </c>
      <c r="G7" s="15">
        <v>19.589743589743588</v>
      </c>
      <c r="H7" s="16">
        <v>37.53846153846154</v>
      </c>
      <c r="I7" s="16">
        <v>42.871794871794869</v>
      </c>
      <c r="K7" s="3"/>
    </row>
    <row r="8" spans="2:11">
      <c r="B8" s="10" t="s">
        <v>3</v>
      </c>
      <c r="C8" s="17">
        <v>4080</v>
      </c>
      <c r="D8" s="18">
        <v>241</v>
      </c>
      <c r="E8" s="18">
        <v>1236</v>
      </c>
      <c r="F8" s="18">
        <v>2603</v>
      </c>
      <c r="G8" s="19">
        <v>5.9068627450980387</v>
      </c>
      <c r="H8" s="20">
        <v>30.294117647058822</v>
      </c>
      <c r="I8" s="20">
        <v>63.799019607843135</v>
      </c>
      <c r="K8" s="3"/>
    </row>
    <row r="9" spans="2:11">
      <c r="B9" s="2" t="s">
        <v>4</v>
      </c>
      <c r="C9" s="11">
        <v>685</v>
      </c>
      <c r="D9" s="14">
        <v>4</v>
      </c>
      <c r="E9" s="14">
        <v>31</v>
      </c>
      <c r="F9" s="14">
        <v>650</v>
      </c>
      <c r="G9" s="15">
        <v>0.58394160583941601</v>
      </c>
      <c r="H9" s="16">
        <v>4.5255474452554747</v>
      </c>
      <c r="I9" s="16">
        <v>94.890510948905103</v>
      </c>
      <c r="K9" s="3"/>
    </row>
    <row r="10" spans="2:11">
      <c r="B10" s="35" t="s">
        <v>5</v>
      </c>
      <c r="C10" s="17">
        <v>701</v>
      </c>
      <c r="D10" s="66">
        <v>5</v>
      </c>
      <c r="E10" s="67">
        <v>11</v>
      </c>
      <c r="F10" s="18">
        <v>685</v>
      </c>
      <c r="G10" s="68">
        <v>0.71326676176890158</v>
      </c>
      <c r="H10" s="69">
        <v>1.5691868758915835</v>
      </c>
      <c r="I10" s="34">
        <v>97.717546362339519</v>
      </c>
      <c r="K10" s="3"/>
    </row>
    <row r="11" spans="2:11">
      <c r="B11" s="2" t="s">
        <v>6</v>
      </c>
      <c r="C11" s="11">
        <v>307</v>
      </c>
      <c r="D11" s="14">
        <v>59</v>
      </c>
      <c r="E11" s="14">
        <v>118</v>
      </c>
      <c r="F11" s="14">
        <v>130</v>
      </c>
      <c r="G11" s="15">
        <v>19.218241042345277</v>
      </c>
      <c r="H11" s="16">
        <v>38.436482084690553</v>
      </c>
      <c r="I11" s="16">
        <v>42.34527687296417</v>
      </c>
      <c r="K11" s="3"/>
    </row>
    <row r="12" spans="2:11">
      <c r="B12" s="10" t="s">
        <v>7</v>
      </c>
      <c r="C12" s="17">
        <v>360</v>
      </c>
      <c r="D12" s="18">
        <v>10</v>
      </c>
      <c r="E12" s="18">
        <v>60</v>
      </c>
      <c r="F12" s="18">
        <v>290</v>
      </c>
      <c r="G12" s="19">
        <v>2.7777777777777777</v>
      </c>
      <c r="H12" s="20">
        <v>16.666666666666664</v>
      </c>
      <c r="I12" s="20">
        <v>80.555555555555557</v>
      </c>
      <c r="K12" s="3"/>
    </row>
    <row r="13" spans="2:11">
      <c r="B13" s="2" t="s">
        <v>8</v>
      </c>
      <c r="C13" s="11">
        <v>905</v>
      </c>
      <c r="D13" s="14">
        <v>37</v>
      </c>
      <c r="E13" s="14">
        <v>209</v>
      </c>
      <c r="F13" s="14">
        <v>659</v>
      </c>
      <c r="G13" s="15">
        <v>4.0883977900552493</v>
      </c>
      <c r="H13" s="16">
        <v>23.093922651933703</v>
      </c>
      <c r="I13" s="16">
        <v>72.817679558011051</v>
      </c>
      <c r="K13" s="3"/>
    </row>
    <row r="14" spans="2:11">
      <c r="B14" s="35" t="s">
        <v>9</v>
      </c>
      <c r="C14" s="17">
        <v>376</v>
      </c>
      <c r="D14" s="66" t="s">
        <v>52</v>
      </c>
      <c r="E14" s="67" t="s">
        <v>52</v>
      </c>
      <c r="F14" s="18">
        <v>370</v>
      </c>
      <c r="G14" s="74" t="s">
        <v>52</v>
      </c>
      <c r="H14" s="75" t="s">
        <v>52</v>
      </c>
      <c r="I14" s="20" t="s">
        <v>52</v>
      </c>
      <c r="K14" s="3"/>
    </row>
    <row r="15" spans="2:11">
      <c r="B15" s="2" t="s">
        <v>10</v>
      </c>
      <c r="C15" s="11">
        <v>2568</v>
      </c>
      <c r="D15" s="14">
        <v>96</v>
      </c>
      <c r="E15" s="14">
        <v>667</v>
      </c>
      <c r="F15" s="14">
        <v>1805</v>
      </c>
      <c r="G15" s="15">
        <v>3.7383177570093453</v>
      </c>
      <c r="H15" s="16">
        <v>25.973520249221181</v>
      </c>
      <c r="I15" s="16">
        <v>70.288161993769478</v>
      </c>
      <c r="K15" s="3"/>
    </row>
    <row r="16" spans="2:11">
      <c r="B16" s="35" t="s">
        <v>11</v>
      </c>
      <c r="C16" s="17">
        <v>3126</v>
      </c>
      <c r="D16" s="18">
        <v>120</v>
      </c>
      <c r="E16" s="18">
        <v>857</v>
      </c>
      <c r="F16" s="18">
        <v>2149</v>
      </c>
      <c r="G16" s="19">
        <v>3.8387715930902107</v>
      </c>
      <c r="H16" s="20">
        <v>27.415227127319259</v>
      </c>
      <c r="I16" s="20">
        <v>68.74600127959053</v>
      </c>
      <c r="K16" s="3"/>
    </row>
    <row r="17" spans="2:17">
      <c r="B17" s="2" t="s">
        <v>12</v>
      </c>
      <c r="C17" s="11">
        <v>762</v>
      </c>
      <c r="D17" s="14">
        <v>18</v>
      </c>
      <c r="E17" s="14">
        <v>109</v>
      </c>
      <c r="F17" s="14">
        <v>635</v>
      </c>
      <c r="G17" s="15">
        <v>2.3622047244094486</v>
      </c>
      <c r="H17" s="16">
        <v>14.304461942257218</v>
      </c>
      <c r="I17" s="16">
        <v>83.333333333333343</v>
      </c>
      <c r="K17" s="3"/>
    </row>
    <row r="18" spans="2:17">
      <c r="B18" s="10" t="s">
        <v>13</v>
      </c>
      <c r="C18" s="17">
        <v>29</v>
      </c>
      <c r="D18" s="18">
        <v>4</v>
      </c>
      <c r="E18" s="18">
        <v>5</v>
      </c>
      <c r="F18" s="18">
        <v>20</v>
      </c>
      <c r="G18" s="19">
        <v>13.793103448275861</v>
      </c>
      <c r="H18" s="20">
        <v>17.241379310344829</v>
      </c>
      <c r="I18" s="20">
        <v>68.965517241379317</v>
      </c>
      <c r="K18" s="3"/>
    </row>
    <row r="19" spans="2:17">
      <c r="B19" s="2" t="s">
        <v>14</v>
      </c>
      <c r="C19" s="11">
        <v>1028</v>
      </c>
      <c r="D19" s="14" t="s">
        <v>52</v>
      </c>
      <c r="E19" s="14" t="s">
        <v>52</v>
      </c>
      <c r="F19" s="14">
        <v>1012</v>
      </c>
      <c r="G19" s="15" t="s">
        <v>52</v>
      </c>
      <c r="H19" s="16" t="s">
        <v>52</v>
      </c>
      <c r="I19" s="16" t="s">
        <v>52</v>
      </c>
      <c r="K19" s="3"/>
    </row>
    <row r="20" spans="2:17">
      <c r="B20" s="35" t="s">
        <v>15</v>
      </c>
      <c r="C20" s="17">
        <v>495</v>
      </c>
      <c r="D20" s="66" t="s">
        <v>52</v>
      </c>
      <c r="E20" s="67" t="s">
        <v>52</v>
      </c>
      <c r="F20" s="18">
        <v>487</v>
      </c>
      <c r="G20" s="74" t="s">
        <v>52</v>
      </c>
      <c r="H20" s="75" t="s">
        <v>52</v>
      </c>
      <c r="I20" s="20" t="s">
        <v>52</v>
      </c>
      <c r="K20" s="3"/>
    </row>
    <row r="21" spans="2:17">
      <c r="B21" s="2" t="s">
        <v>16</v>
      </c>
      <c r="C21" s="11">
        <v>702</v>
      </c>
      <c r="D21" s="14">
        <v>44</v>
      </c>
      <c r="E21" s="14">
        <v>249</v>
      </c>
      <c r="F21" s="14">
        <v>409</v>
      </c>
      <c r="G21" s="15">
        <v>6.267806267806268</v>
      </c>
      <c r="H21" s="16">
        <v>35.470085470085472</v>
      </c>
      <c r="I21" s="16">
        <v>58.262108262108256</v>
      </c>
      <c r="K21" s="3"/>
      <c r="Q21" s="5"/>
    </row>
    <row r="22" spans="2:17">
      <c r="B22" s="35" t="s">
        <v>17</v>
      </c>
      <c r="C22" s="17">
        <v>705</v>
      </c>
      <c r="D22" s="70" t="s">
        <v>52</v>
      </c>
      <c r="E22" s="71" t="s">
        <v>52</v>
      </c>
      <c r="F22" s="21">
        <v>700</v>
      </c>
      <c r="G22" s="72" t="s">
        <v>52</v>
      </c>
      <c r="H22" s="73" t="s">
        <v>52</v>
      </c>
      <c r="I22" s="20" t="s">
        <v>52</v>
      </c>
      <c r="K22" s="3"/>
    </row>
    <row r="23" spans="2:17">
      <c r="B23" s="12" t="s">
        <v>18</v>
      </c>
      <c r="C23" s="25">
        <v>3990</v>
      </c>
      <c r="D23" s="25">
        <v>12</v>
      </c>
      <c r="E23" s="25">
        <v>74</v>
      </c>
      <c r="F23" s="25">
        <v>3904</v>
      </c>
      <c r="G23" s="26">
        <v>0.3007518796992481</v>
      </c>
      <c r="H23" s="27">
        <v>1.8546365914786966</v>
      </c>
      <c r="I23" s="28">
        <v>97.844611528822057</v>
      </c>
      <c r="K23" s="3"/>
    </row>
    <row r="24" spans="2:17">
      <c r="B24" s="32" t="s">
        <v>19</v>
      </c>
      <c r="C24" s="11">
        <v>13814</v>
      </c>
      <c r="D24" s="11">
        <v>820</v>
      </c>
      <c r="E24" s="11">
        <v>3876</v>
      </c>
      <c r="F24" s="11">
        <v>9118</v>
      </c>
      <c r="G24" s="29">
        <v>5.9360069494715502</v>
      </c>
      <c r="H24" s="16">
        <v>28.058491385550891</v>
      </c>
      <c r="I24" s="16">
        <v>66.005501664977558</v>
      </c>
      <c r="K24" s="3"/>
    </row>
    <row r="25" spans="2:17">
      <c r="B25" s="9" t="s">
        <v>20</v>
      </c>
      <c r="C25" s="30">
        <v>17804</v>
      </c>
      <c r="D25" s="30">
        <v>832</v>
      </c>
      <c r="E25" s="30">
        <v>3950</v>
      </c>
      <c r="F25" s="30">
        <v>13022</v>
      </c>
      <c r="G25" s="31">
        <v>4.67310716692878</v>
      </c>
      <c r="H25" s="31">
        <v>22.186025612221972</v>
      </c>
      <c r="I25" s="31">
        <v>73.140867220849245</v>
      </c>
      <c r="K25" s="3"/>
    </row>
    <row r="26" spans="2:17">
      <c r="B26" s="60" t="s">
        <v>53</v>
      </c>
      <c r="C26" s="60"/>
      <c r="D26" s="60"/>
      <c r="E26" s="60"/>
      <c r="F26" s="60"/>
      <c r="G26" s="60"/>
      <c r="H26" s="60"/>
      <c r="I26" s="60"/>
    </row>
    <row r="27" spans="2:17">
      <c r="B27" s="60" t="s">
        <v>23</v>
      </c>
      <c r="C27" s="60"/>
      <c r="D27" s="60"/>
      <c r="E27" s="60"/>
      <c r="F27" s="60"/>
      <c r="G27" s="60"/>
      <c r="H27" s="60"/>
      <c r="I27" s="60"/>
    </row>
    <row r="28" spans="2:17">
      <c r="B28" s="61" t="s">
        <v>57</v>
      </c>
      <c r="C28" s="61"/>
      <c r="D28" s="61"/>
      <c r="E28" s="61"/>
      <c r="F28" s="61"/>
      <c r="G28" s="61"/>
      <c r="H28" s="61"/>
      <c r="I28" s="61"/>
    </row>
    <row r="29" spans="2:17">
      <c r="B29" s="60" t="s">
        <v>58</v>
      </c>
      <c r="C29" s="60"/>
      <c r="D29" s="60"/>
      <c r="E29" s="60"/>
      <c r="F29" s="60"/>
      <c r="G29" s="60"/>
      <c r="H29" s="60"/>
      <c r="I29" s="60"/>
    </row>
    <row r="30" spans="2:17" ht="29" customHeight="1">
      <c r="B30" s="58" t="s">
        <v>22</v>
      </c>
      <c r="C30" s="58"/>
      <c r="D30" s="58"/>
      <c r="E30" s="58"/>
      <c r="F30" s="58"/>
      <c r="G30" s="58"/>
      <c r="H30" s="58"/>
      <c r="I30" s="58"/>
    </row>
    <row r="31" spans="2:17">
      <c r="B31" s="58" t="s">
        <v>42</v>
      </c>
      <c r="C31" s="58"/>
      <c r="D31" s="58"/>
      <c r="E31" s="58"/>
      <c r="F31" s="58"/>
      <c r="G31" s="58"/>
      <c r="H31" s="58"/>
      <c r="I31" s="58"/>
    </row>
    <row r="32" spans="2:17" ht="42" customHeight="1">
      <c r="B32" s="58" t="s">
        <v>45</v>
      </c>
      <c r="C32" s="58"/>
      <c r="D32" s="58"/>
      <c r="E32" s="58"/>
      <c r="F32" s="58"/>
      <c r="G32" s="58"/>
      <c r="H32" s="58"/>
      <c r="I32" s="58"/>
    </row>
    <row r="33" spans="2:9">
      <c r="B33" s="40"/>
      <c r="C33" s="40"/>
      <c r="D33" s="40"/>
      <c r="E33" s="40"/>
      <c r="F33" s="40"/>
      <c r="G33" s="40"/>
      <c r="H33" s="40"/>
      <c r="I33" s="40"/>
    </row>
    <row r="35" spans="2:9">
      <c r="C35" s="4"/>
      <c r="D35" s="4"/>
      <c r="E35" s="4"/>
    </row>
    <row r="36" spans="2:9">
      <c r="C36" s="4"/>
      <c r="D36" s="4"/>
      <c r="E36" s="4"/>
    </row>
    <row r="37" spans="2:9">
      <c r="C37" s="4"/>
      <c r="D37" s="4"/>
      <c r="E37" s="4"/>
    </row>
    <row r="38" spans="2:9">
      <c r="C38" s="4"/>
      <c r="D38" s="4"/>
      <c r="E38" s="4"/>
    </row>
    <row r="39" spans="2:9">
      <c r="C39" s="4"/>
      <c r="D39" s="4"/>
      <c r="E39" s="4"/>
    </row>
    <row r="40" spans="2:9">
      <c r="C40" s="4"/>
      <c r="D40" s="4"/>
      <c r="E40" s="4"/>
    </row>
    <row r="41" spans="2:9">
      <c r="C41" s="4"/>
      <c r="D41" s="4"/>
      <c r="E41" s="4"/>
    </row>
    <row r="42" spans="2:9">
      <c r="C42" s="4"/>
      <c r="D42" s="4"/>
      <c r="E42" s="4"/>
    </row>
    <row r="43" spans="2:9">
      <c r="C43" s="4"/>
      <c r="D43" s="4"/>
      <c r="E43" s="4"/>
    </row>
    <row r="44" spans="2:9">
      <c r="C44" s="4"/>
      <c r="D44" s="4"/>
      <c r="E44" s="4"/>
    </row>
    <row r="45" spans="2:9">
      <c r="C45" s="4"/>
      <c r="D45" s="4"/>
      <c r="E45" s="4"/>
    </row>
    <row r="46" spans="2:9">
      <c r="C46" s="4"/>
      <c r="D46" s="4"/>
      <c r="E46" s="4"/>
    </row>
    <row r="47" spans="2:9">
      <c r="C47" s="4"/>
      <c r="D47" s="4"/>
      <c r="E47" s="4"/>
    </row>
    <row r="48" spans="2:9">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sheetData>
  <mergeCells count="21">
    <mergeCell ref="C6:F6"/>
    <mergeCell ref="G6:I6"/>
    <mergeCell ref="B29:I29"/>
    <mergeCell ref="B32:I32"/>
    <mergeCell ref="B2:I2"/>
    <mergeCell ref="C3:C5"/>
    <mergeCell ref="D3:I4"/>
    <mergeCell ref="B3:B6"/>
    <mergeCell ref="B26:I26"/>
    <mergeCell ref="B27:I27"/>
    <mergeCell ref="B28:I28"/>
    <mergeCell ref="B30:I30"/>
    <mergeCell ref="B31:I31"/>
    <mergeCell ref="D10:E10"/>
    <mergeCell ref="G10:H10"/>
    <mergeCell ref="D14:E14"/>
    <mergeCell ref="G14:H14"/>
    <mergeCell ref="D20:E20"/>
    <mergeCell ref="G20:H20"/>
    <mergeCell ref="D22:E22"/>
    <mergeCell ref="G22:H22"/>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dimension ref="B2:Q55"/>
  <sheetViews>
    <sheetView tabSelected="1" zoomScale="80" zoomScaleNormal="80" workbookViewId="0">
      <selection activeCell="B2" sqref="B2:I2"/>
    </sheetView>
  </sheetViews>
  <sheetFormatPr baseColWidth="10" defaultColWidth="11" defaultRowHeight="15"/>
  <cols>
    <col min="2" max="2" width="35.1640625" customWidth="1"/>
    <col min="3" max="9" width="22" customWidth="1"/>
  </cols>
  <sheetData>
    <row r="2" spans="2:11" s="6" customFormat="1" ht="19">
      <c r="B2" s="43" t="s">
        <v>78</v>
      </c>
      <c r="C2" s="43"/>
      <c r="D2" s="43"/>
      <c r="E2" s="43"/>
      <c r="F2" s="43"/>
      <c r="G2" s="43"/>
      <c r="H2" s="43"/>
      <c r="I2" s="43"/>
    </row>
    <row r="3" spans="2:11" ht="14.75" customHeight="1">
      <c r="B3" s="44" t="s">
        <v>65</v>
      </c>
      <c r="C3" s="47" t="s">
        <v>47</v>
      </c>
      <c r="D3" s="49" t="s">
        <v>79</v>
      </c>
      <c r="E3" s="50"/>
      <c r="F3" s="50"/>
      <c r="G3" s="50"/>
      <c r="H3" s="50"/>
      <c r="I3" s="51"/>
    </row>
    <row r="4" spans="2:11" ht="15" customHeight="1">
      <c r="B4" s="45"/>
      <c r="C4" s="48"/>
      <c r="D4" s="52"/>
      <c r="E4" s="53"/>
      <c r="F4" s="53"/>
      <c r="G4" s="53"/>
      <c r="H4" s="53"/>
      <c r="I4" s="54"/>
    </row>
    <row r="5" spans="2:11" ht="21" customHeight="1">
      <c r="B5" s="45"/>
      <c r="C5" s="48"/>
      <c r="D5" s="7" t="s">
        <v>60</v>
      </c>
      <c r="E5" s="8" t="s">
        <v>61</v>
      </c>
      <c r="F5" s="7" t="s">
        <v>62</v>
      </c>
      <c r="G5" s="7" t="s">
        <v>60</v>
      </c>
      <c r="H5" s="8" t="s">
        <v>61</v>
      </c>
      <c r="I5" s="7" t="s">
        <v>62</v>
      </c>
    </row>
    <row r="6" spans="2:11" ht="17" customHeight="1">
      <c r="B6" s="46"/>
      <c r="C6" s="55" t="s">
        <v>0</v>
      </c>
      <c r="D6" s="56"/>
      <c r="E6" s="56"/>
      <c r="F6" s="57"/>
      <c r="G6" s="55" t="s">
        <v>1</v>
      </c>
      <c r="H6" s="56"/>
      <c r="I6" s="57"/>
    </row>
    <row r="7" spans="2:11" ht="17" customHeight="1">
      <c r="B7" s="13" t="s">
        <v>2</v>
      </c>
      <c r="C7" s="11">
        <v>1709</v>
      </c>
      <c r="D7" s="14">
        <v>165</v>
      </c>
      <c r="E7" s="14">
        <v>343</v>
      </c>
      <c r="F7" s="14">
        <v>1201</v>
      </c>
      <c r="G7" s="15">
        <f>D7*100/C7</f>
        <v>9.6547688706846113</v>
      </c>
      <c r="H7" s="16">
        <f>E7*100/C7</f>
        <v>20.070216500877706</v>
      </c>
      <c r="I7" s="16">
        <f>F7*100/C7</f>
        <v>70.275014628437688</v>
      </c>
      <c r="K7" s="3"/>
    </row>
    <row r="8" spans="2:11" ht="17" customHeight="1">
      <c r="B8" s="10" t="s">
        <v>3</v>
      </c>
      <c r="C8" s="17">
        <v>939</v>
      </c>
      <c r="D8" s="18">
        <v>53</v>
      </c>
      <c r="E8" s="18">
        <v>97</v>
      </c>
      <c r="F8" s="18">
        <v>789</v>
      </c>
      <c r="G8" s="19">
        <f t="shared" ref="G8:G25" si="0">D8*100/C8</f>
        <v>5.6443024494142708</v>
      </c>
      <c r="H8" s="20">
        <f t="shared" ref="H8:H25" si="1">E8*100/C8</f>
        <v>10.33013844515442</v>
      </c>
      <c r="I8" s="20">
        <f t="shared" ref="I8:I25" si="2">F8*100/C8</f>
        <v>84.025559105431313</v>
      </c>
      <c r="K8" s="3"/>
    </row>
    <row r="9" spans="2:11" ht="17" customHeight="1">
      <c r="B9" s="2" t="s">
        <v>4</v>
      </c>
      <c r="C9" s="11">
        <v>817</v>
      </c>
      <c r="D9" s="14">
        <v>10</v>
      </c>
      <c r="E9" s="14">
        <v>39</v>
      </c>
      <c r="F9" s="14">
        <v>768</v>
      </c>
      <c r="G9" s="15">
        <f t="shared" si="0"/>
        <v>1.2239902080783354</v>
      </c>
      <c r="H9" s="16">
        <f t="shared" si="1"/>
        <v>4.7735618115055081</v>
      </c>
      <c r="I9" s="16">
        <f t="shared" si="2"/>
        <v>94.00244798041615</v>
      </c>
      <c r="K9" s="3"/>
    </row>
    <row r="10" spans="2:11" ht="17" customHeight="1">
      <c r="B10" s="35" t="s">
        <v>82</v>
      </c>
      <c r="C10" s="17">
        <v>447</v>
      </c>
      <c r="D10" s="66">
        <v>11</v>
      </c>
      <c r="E10" s="67"/>
      <c r="F10" s="18">
        <v>436</v>
      </c>
      <c r="G10" s="68">
        <f>D10/C10*100</f>
        <v>2.4608501118568231</v>
      </c>
      <c r="H10" s="69"/>
      <c r="I10" s="34">
        <f t="shared" si="2"/>
        <v>97.539149888143172</v>
      </c>
      <c r="K10" s="3"/>
    </row>
    <row r="11" spans="2:11" ht="17" customHeight="1">
      <c r="B11" s="2" t="s">
        <v>6</v>
      </c>
      <c r="C11" s="11">
        <v>118</v>
      </c>
      <c r="D11" s="14">
        <v>8</v>
      </c>
      <c r="E11" s="14">
        <v>14</v>
      </c>
      <c r="F11" s="14">
        <v>96</v>
      </c>
      <c r="G11" s="15">
        <f t="shared" si="0"/>
        <v>6.7796610169491522</v>
      </c>
      <c r="H11" s="16">
        <f t="shared" si="1"/>
        <v>11.864406779661017</v>
      </c>
      <c r="I11" s="16">
        <f t="shared" si="2"/>
        <v>81.355932203389827</v>
      </c>
      <c r="K11" s="3"/>
    </row>
    <row r="12" spans="2:11" ht="17" customHeight="1">
      <c r="B12" s="10" t="s">
        <v>7</v>
      </c>
      <c r="C12" s="17">
        <v>290</v>
      </c>
      <c r="D12" s="18">
        <v>13</v>
      </c>
      <c r="E12" s="18">
        <v>31</v>
      </c>
      <c r="F12" s="18">
        <v>246</v>
      </c>
      <c r="G12" s="19">
        <f t="shared" si="0"/>
        <v>4.4827586206896548</v>
      </c>
      <c r="H12" s="20">
        <f t="shared" si="1"/>
        <v>10.689655172413794</v>
      </c>
      <c r="I12" s="20">
        <f t="shared" si="2"/>
        <v>84.827586206896555</v>
      </c>
      <c r="K12" s="3"/>
    </row>
    <row r="13" spans="2:11" ht="17" customHeight="1">
      <c r="B13" s="2" t="s">
        <v>8</v>
      </c>
      <c r="C13" s="11">
        <v>1013</v>
      </c>
      <c r="D13" s="14">
        <v>29</v>
      </c>
      <c r="E13" s="14">
        <v>58</v>
      </c>
      <c r="F13" s="14">
        <v>926</v>
      </c>
      <c r="G13" s="15">
        <f t="shared" si="0"/>
        <v>2.8627838104639682</v>
      </c>
      <c r="H13" s="16">
        <f t="shared" si="1"/>
        <v>5.7255676209279365</v>
      </c>
      <c r="I13" s="16">
        <f t="shared" si="2"/>
        <v>91.411648568608101</v>
      </c>
      <c r="K13" s="3"/>
    </row>
    <row r="14" spans="2:11" ht="17" customHeight="1">
      <c r="B14" s="10" t="s">
        <v>9</v>
      </c>
      <c r="C14" s="17">
        <v>307</v>
      </c>
      <c r="D14" s="18" t="s">
        <v>52</v>
      </c>
      <c r="E14" s="18" t="s">
        <v>52</v>
      </c>
      <c r="F14" s="18" t="s">
        <v>52</v>
      </c>
      <c r="G14" s="33" t="s">
        <v>52</v>
      </c>
      <c r="H14" s="34" t="s">
        <v>52</v>
      </c>
      <c r="I14" s="34" t="s">
        <v>52</v>
      </c>
      <c r="K14" s="3"/>
    </row>
    <row r="15" spans="2:11" ht="17" customHeight="1">
      <c r="B15" s="2" t="s">
        <v>10</v>
      </c>
      <c r="C15" s="11">
        <v>853</v>
      </c>
      <c r="D15" s="14">
        <v>66</v>
      </c>
      <c r="E15" s="14">
        <v>98</v>
      </c>
      <c r="F15" s="14">
        <v>689</v>
      </c>
      <c r="G15" s="15">
        <f t="shared" si="0"/>
        <v>7.7373974208675262</v>
      </c>
      <c r="H15" s="16">
        <f t="shared" si="1"/>
        <v>11.488862837045721</v>
      </c>
      <c r="I15" s="16">
        <f t="shared" si="2"/>
        <v>80.773739742086747</v>
      </c>
      <c r="K15" s="3"/>
    </row>
    <row r="16" spans="2:11" ht="17" customHeight="1">
      <c r="B16" s="35" t="s">
        <v>83</v>
      </c>
      <c r="C16" s="17">
        <v>2358</v>
      </c>
      <c r="D16" s="18">
        <v>49</v>
      </c>
      <c r="E16" s="18">
        <v>215</v>
      </c>
      <c r="F16" s="18">
        <v>2094</v>
      </c>
      <c r="G16" s="19">
        <f t="shared" si="0"/>
        <v>2.0780322307039865</v>
      </c>
      <c r="H16" s="20">
        <f t="shared" si="1"/>
        <v>9.1178965224766753</v>
      </c>
      <c r="I16" s="20">
        <f t="shared" si="2"/>
        <v>88.804071246819333</v>
      </c>
      <c r="K16" s="3"/>
    </row>
    <row r="17" spans="2:17" ht="17" customHeight="1">
      <c r="B17" s="2" t="s">
        <v>12</v>
      </c>
      <c r="C17" s="11">
        <v>1170</v>
      </c>
      <c r="D17" s="14">
        <v>30</v>
      </c>
      <c r="E17" s="14">
        <v>78</v>
      </c>
      <c r="F17" s="14">
        <v>1062</v>
      </c>
      <c r="G17" s="15">
        <f t="shared" si="0"/>
        <v>2.5641025641025643</v>
      </c>
      <c r="H17" s="16">
        <f t="shared" si="1"/>
        <v>6.666666666666667</v>
      </c>
      <c r="I17" s="16">
        <f t="shared" si="2"/>
        <v>90.769230769230774</v>
      </c>
      <c r="K17" s="3"/>
    </row>
    <row r="18" spans="2:17" ht="17" customHeight="1">
      <c r="B18" s="10" t="s">
        <v>13</v>
      </c>
      <c r="C18" s="17">
        <v>136</v>
      </c>
      <c r="D18" s="18">
        <v>3</v>
      </c>
      <c r="E18" s="18">
        <v>7</v>
      </c>
      <c r="F18" s="18">
        <v>126</v>
      </c>
      <c r="G18" s="19">
        <f t="shared" si="0"/>
        <v>2.2058823529411766</v>
      </c>
      <c r="H18" s="20">
        <f t="shared" si="1"/>
        <v>5.1470588235294121</v>
      </c>
      <c r="I18" s="20">
        <f t="shared" si="2"/>
        <v>92.647058823529406</v>
      </c>
      <c r="K18" s="3"/>
    </row>
    <row r="19" spans="2:17" ht="17" customHeight="1">
      <c r="B19" s="41" t="s">
        <v>96</v>
      </c>
      <c r="C19" s="11">
        <v>620</v>
      </c>
      <c r="D19" s="76">
        <v>13</v>
      </c>
      <c r="E19" s="77"/>
      <c r="F19" s="14">
        <v>607</v>
      </c>
      <c r="G19" s="78">
        <f>D19/C19*100</f>
        <v>2.0967741935483875</v>
      </c>
      <c r="H19" s="79"/>
      <c r="I19" s="16">
        <f t="shared" si="2"/>
        <v>97.903225806451616</v>
      </c>
      <c r="K19" s="3"/>
    </row>
    <row r="20" spans="2:17" ht="17" customHeight="1">
      <c r="B20" s="10" t="s">
        <v>15</v>
      </c>
      <c r="C20" s="17">
        <v>307</v>
      </c>
      <c r="D20" s="18" t="s">
        <v>52</v>
      </c>
      <c r="E20" s="18" t="s">
        <v>52</v>
      </c>
      <c r="F20" s="18" t="s">
        <v>52</v>
      </c>
      <c r="G20" s="19" t="s">
        <v>52</v>
      </c>
      <c r="H20" s="20" t="s">
        <v>52</v>
      </c>
      <c r="I20" s="34" t="s">
        <v>52</v>
      </c>
      <c r="K20" s="3"/>
    </row>
    <row r="21" spans="2:17" ht="17" customHeight="1">
      <c r="B21" s="2" t="s">
        <v>16</v>
      </c>
      <c r="C21" s="11">
        <v>836</v>
      </c>
      <c r="D21" s="14">
        <v>70</v>
      </c>
      <c r="E21" s="14">
        <v>92</v>
      </c>
      <c r="F21" s="14">
        <v>674</v>
      </c>
      <c r="G21" s="15">
        <f t="shared" si="0"/>
        <v>8.3732057416267942</v>
      </c>
      <c r="H21" s="16">
        <f t="shared" si="1"/>
        <v>11.004784688995215</v>
      </c>
      <c r="I21" s="16">
        <f t="shared" si="2"/>
        <v>80.622009569377994</v>
      </c>
      <c r="K21" s="3"/>
      <c r="Q21" s="5"/>
    </row>
    <row r="22" spans="2:17" ht="17" customHeight="1">
      <c r="B22" s="35" t="s">
        <v>93</v>
      </c>
      <c r="C22" s="17">
        <v>385</v>
      </c>
      <c r="D22" s="70">
        <v>8</v>
      </c>
      <c r="E22" s="71"/>
      <c r="F22" s="21">
        <v>377</v>
      </c>
      <c r="G22" s="72">
        <f>D22/C22*100</f>
        <v>2.0779220779220777</v>
      </c>
      <c r="H22" s="73"/>
      <c r="I22" s="20">
        <f t="shared" si="2"/>
        <v>97.922077922077918</v>
      </c>
      <c r="K22" s="3"/>
    </row>
    <row r="23" spans="2:17" ht="17" customHeight="1">
      <c r="B23" s="12" t="s">
        <v>86</v>
      </c>
      <c r="C23" s="25">
        <f>SUM(D23:F23)</f>
        <v>2280</v>
      </c>
      <c r="D23" s="25">
        <f>SUM(D9:D10,D14,D20)</f>
        <v>21</v>
      </c>
      <c r="E23" s="25">
        <f>SUM(E9,D10,E14,D19,E20,D22)</f>
        <v>71</v>
      </c>
      <c r="F23" s="25">
        <f>SUM(F9:F10,F14,F19:F20,F22)</f>
        <v>2188</v>
      </c>
      <c r="G23" s="26">
        <f t="shared" si="0"/>
        <v>0.92105263157894735</v>
      </c>
      <c r="H23" s="27">
        <f t="shared" si="1"/>
        <v>3.1140350877192984</v>
      </c>
      <c r="I23" s="28">
        <f t="shared" si="2"/>
        <v>95.964912280701753</v>
      </c>
      <c r="K23" s="3"/>
    </row>
    <row r="24" spans="2:17" ht="17" customHeight="1">
      <c r="B24" s="32" t="s">
        <v>19</v>
      </c>
      <c r="C24" s="11">
        <f>SUM(D24:F24)</f>
        <v>9422</v>
      </c>
      <c r="D24" s="11">
        <f>SUM(D7:D8,D11:D13,D15:D18,D21)</f>
        <v>486</v>
      </c>
      <c r="E24" s="11">
        <f>SUM(E7:E8,E11:E13,E15:E18,E21)</f>
        <v>1033</v>
      </c>
      <c r="F24" s="11">
        <f t="shared" ref="F24" si="3">SUM(F7:F8,F11:F13,F15:F18,F21)</f>
        <v>7903</v>
      </c>
      <c r="G24" s="29">
        <f t="shared" si="0"/>
        <v>5.1581405221821273</v>
      </c>
      <c r="H24" s="16">
        <f t="shared" si="1"/>
        <v>10.963701974103163</v>
      </c>
      <c r="I24" s="16">
        <f t="shared" si="2"/>
        <v>83.878157503714704</v>
      </c>
      <c r="K24" s="3"/>
    </row>
    <row r="25" spans="2:17" ht="17" customHeight="1">
      <c r="B25" s="9" t="s">
        <v>20</v>
      </c>
      <c r="C25" s="30">
        <f>SUM(C7:C22)</f>
        <v>12305</v>
      </c>
      <c r="D25" s="30">
        <v>502</v>
      </c>
      <c r="E25" s="30">
        <v>1105</v>
      </c>
      <c r="F25" s="30">
        <v>10698</v>
      </c>
      <c r="G25" s="31">
        <f t="shared" si="0"/>
        <v>4.0796424217797647</v>
      </c>
      <c r="H25" s="31">
        <f t="shared" si="1"/>
        <v>8.9800893945550584</v>
      </c>
      <c r="I25" s="31">
        <f t="shared" si="2"/>
        <v>86.940268183665182</v>
      </c>
      <c r="K25" s="3"/>
    </row>
    <row r="26" spans="2:17">
      <c r="B26" s="59" t="s">
        <v>75</v>
      </c>
      <c r="C26" s="59"/>
      <c r="D26" s="59"/>
      <c r="E26" s="59"/>
      <c r="F26" s="59"/>
      <c r="G26" s="59"/>
      <c r="H26" s="59"/>
      <c r="I26" s="59"/>
    </row>
    <row r="27" spans="2:17">
      <c r="B27" s="60" t="s">
        <v>23</v>
      </c>
      <c r="C27" s="60"/>
      <c r="D27" s="60"/>
      <c r="E27" s="60"/>
      <c r="F27" s="60"/>
      <c r="G27" s="60"/>
      <c r="H27" s="60"/>
      <c r="I27" s="60"/>
    </row>
    <row r="28" spans="2:17">
      <c r="B28" s="60" t="s">
        <v>63</v>
      </c>
      <c r="C28" s="60"/>
      <c r="D28" s="60"/>
      <c r="E28" s="60"/>
      <c r="F28" s="60"/>
      <c r="G28" s="60"/>
      <c r="H28" s="60"/>
      <c r="I28" s="60"/>
    </row>
    <row r="29" spans="2:17" ht="42.5" customHeight="1">
      <c r="B29" s="61" t="s">
        <v>64</v>
      </c>
      <c r="C29" s="61"/>
      <c r="D29" s="61"/>
      <c r="E29" s="61"/>
      <c r="F29" s="61"/>
      <c r="G29" s="61"/>
      <c r="H29" s="61"/>
      <c r="I29" s="61"/>
    </row>
    <row r="30" spans="2:17" ht="30" customHeight="1">
      <c r="B30" s="60" t="s">
        <v>22</v>
      </c>
      <c r="C30" s="60"/>
      <c r="D30" s="60"/>
      <c r="E30" s="60"/>
      <c r="F30" s="60"/>
      <c r="G30" s="60"/>
      <c r="H30" s="60"/>
      <c r="I30" s="60"/>
    </row>
    <row r="31" spans="2:17">
      <c r="B31" s="58" t="s">
        <v>42</v>
      </c>
      <c r="C31" s="58"/>
      <c r="D31" s="58"/>
      <c r="E31" s="58"/>
      <c r="F31" s="58"/>
      <c r="G31" s="58"/>
      <c r="H31" s="58"/>
      <c r="I31" s="58"/>
    </row>
    <row r="32" spans="2:17">
      <c r="B32" s="58" t="s">
        <v>97</v>
      </c>
      <c r="C32" s="58"/>
      <c r="D32" s="58"/>
      <c r="E32" s="58"/>
      <c r="F32" s="58"/>
      <c r="G32" s="58"/>
      <c r="H32" s="58"/>
      <c r="I32" s="58"/>
    </row>
    <row r="33" spans="2:9">
      <c r="B33" s="60" t="s">
        <v>89</v>
      </c>
      <c r="C33" s="60"/>
      <c r="D33" s="60"/>
      <c r="E33" s="60"/>
      <c r="F33" s="60"/>
      <c r="G33" s="60"/>
      <c r="H33" s="60"/>
      <c r="I33" s="60"/>
    </row>
    <row r="34" spans="2:9" ht="27.5" customHeight="1">
      <c r="B34" s="60" t="s">
        <v>90</v>
      </c>
      <c r="C34" s="60"/>
      <c r="D34" s="60"/>
      <c r="E34" s="60"/>
      <c r="F34" s="60"/>
      <c r="G34" s="60"/>
      <c r="H34" s="60"/>
      <c r="I34" s="60"/>
    </row>
    <row r="35" spans="2:9" ht="43" customHeight="1">
      <c r="B35" s="60" t="s">
        <v>69</v>
      </c>
      <c r="C35" s="60"/>
      <c r="D35" s="60"/>
      <c r="E35" s="60"/>
      <c r="F35" s="60"/>
      <c r="G35" s="60"/>
      <c r="H35" s="60"/>
      <c r="I35" s="60"/>
    </row>
    <row r="36" spans="2:9" ht="12" customHeight="1"/>
    <row r="37" spans="2:9">
      <c r="C37" s="4"/>
      <c r="D37" s="4"/>
      <c r="E37" s="4"/>
    </row>
    <row r="38" spans="2:9">
      <c r="C38" s="4"/>
      <c r="D38" s="4"/>
      <c r="E38" s="4"/>
    </row>
    <row r="39" spans="2:9">
      <c r="C39" s="4"/>
      <c r="D39" s="4"/>
      <c r="E39" s="4"/>
    </row>
    <row r="40" spans="2:9">
      <c r="C40" s="4"/>
      <c r="D40" s="4"/>
      <c r="E40" s="4"/>
    </row>
    <row r="41" spans="2:9">
      <c r="C41" s="4"/>
      <c r="D41" s="4"/>
      <c r="E41" s="4"/>
    </row>
    <row r="42" spans="2:9">
      <c r="C42" s="4"/>
      <c r="D42" s="4"/>
      <c r="E42" s="4"/>
    </row>
    <row r="43" spans="2:9">
      <c r="C43" s="4"/>
      <c r="D43" s="4"/>
      <c r="E43" s="4"/>
    </row>
    <row r="44" spans="2:9">
      <c r="C44" s="4"/>
      <c r="D44" s="4"/>
      <c r="E44" s="4"/>
    </row>
    <row r="45" spans="2:9">
      <c r="C45" s="4"/>
      <c r="D45" s="4"/>
      <c r="E45" s="4"/>
    </row>
    <row r="46" spans="2:9">
      <c r="C46" s="4"/>
      <c r="D46" s="4"/>
      <c r="E46" s="4"/>
    </row>
    <row r="47" spans="2:9">
      <c r="C47" s="4"/>
      <c r="D47" s="4"/>
      <c r="E47" s="4"/>
    </row>
    <row r="48" spans="2:9">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row r="54" spans="3:5">
      <c r="C54" s="4"/>
      <c r="D54" s="4"/>
      <c r="E54" s="4"/>
    </row>
    <row r="55" spans="3:5">
      <c r="C55" s="4"/>
      <c r="D55" s="4"/>
      <c r="E55" s="4"/>
    </row>
  </sheetData>
  <mergeCells count="22">
    <mergeCell ref="B2:I2"/>
    <mergeCell ref="B3:B6"/>
    <mergeCell ref="C3:C5"/>
    <mergeCell ref="D3:I4"/>
    <mergeCell ref="C6:F6"/>
    <mergeCell ref="G6:I6"/>
    <mergeCell ref="B34:I34"/>
    <mergeCell ref="B35:I35"/>
    <mergeCell ref="D10:E10"/>
    <mergeCell ref="G10:H10"/>
    <mergeCell ref="D19:E19"/>
    <mergeCell ref="G19:H19"/>
    <mergeCell ref="D22:E22"/>
    <mergeCell ref="G22:H22"/>
    <mergeCell ref="B32:I32"/>
    <mergeCell ref="B33:I33"/>
    <mergeCell ref="B26:I26"/>
    <mergeCell ref="B27:I27"/>
    <mergeCell ref="B28:I28"/>
    <mergeCell ref="B29:I29"/>
    <mergeCell ref="B30:I30"/>
    <mergeCell ref="B31:I31"/>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dimension ref="B2:Q53"/>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59</v>
      </c>
      <c r="C2" s="43"/>
      <c r="D2" s="43"/>
      <c r="E2" s="43"/>
      <c r="F2" s="43"/>
      <c r="G2" s="43"/>
      <c r="H2" s="43"/>
      <c r="I2" s="43"/>
    </row>
    <row r="3" spans="2:11" ht="14.75" customHeight="1">
      <c r="B3" s="44" t="s">
        <v>65</v>
      </c>
      <c r="C3" s="47" t="s">
        <v>47</v>
      </c>
      <c r="D3" s="49" t="s">
        <v>79</v>
      </c>
      <c r="E3" s="50"/>
      <c r="F3" s="50"/>
      <c r="G3" s="50"/>
      <c r="H3" s="50"/>
      <c r="I3" s="51"/>
    </row>
    <row r="4" spans="2:11" ht="15" customHeight="1">
      <c r="B4" s="45"/>
      <c r="C4" s="48"/>
      <c r="D4" s="52"/>
      <c r="E4" s="53"/>
      <c r="F4" s="53"/>
      <c r="G4" s="53"/>
      <c r="H4" s="53"/>
      <c r="I4" s="54"/>
    </row>
    <row r="5" spans="2:11" ht="21" customHeight="1">
      <c r="B5" s="45"/>
      <c r="C5" s="48"/>
      <c r="D5" s="7" t="s">
        <v>60</v>
      </c>
      <c r="E5" s="8" t="s">
        <v>61</v>
      </c>
      <c r="F5" s="7" t="s">
        <v>62</v>
      </c>
      <c r="G5" s="7" t="s">
        <v>60</v>
      </c>
      <c r="H5" s="8" t="s">
        <v>61</v>
      </c>
      <c r="I5" s="7" t="s">
        <v>62</v>
      </c>
    </row>
    <row r="6" spans="2:11" ht="17" customHeight="1">
      <c r="B6" s="46"/>
      <c r="C6" s="62" t="s">
        <v>0</v>
      </c>
      <c r="D6" s="56"/>
      <c r="E6" s="56"/>
      <c r="F6" s="57"/>
      <c r="G6" s="62" t="s">
        <v>1</v>
      </c>
      <c r="H6" s="56"/>
      <c r="I6" s="57"/>
    </row>
    <row r="7" spans="2:11" ht="17" customHeight="1">
      <c r="B7" s="13" t="s">
        <v>2</v>
      </c>
      <c r="C7" s="11">
        <v>1666</v>
      </c>
      <c r="D7" s="14">
        <v>175</v>
      </c>
      <c r="E7" s="14">
        <v>353</v>
      </c>
      <c r="F7" s="14">
        <v>1138</v>
      </c>
      <c r="G7" s="15">
        <v>10.504201680672269</v>
      </c>
      <c r="H7" s="16">
        <v>21.188475390156061</v>
      </c>
      <c r="I7" s="16">
        <v>68.307322929171676</v>
      </c>
      <c r="K7" s="3"/>
    </row>
    <row r="8" spans="2:11" ht="17" customHeight="1">
      <c r="B8" s="10" t="s">
        <v>3</v>
      </c>
      <c r="C8" s="17">
        <v>963</v>
      </c>
      <c r="D8" s="18">
        <v>48</v>
      </c>
      <c r="E8" s="18">
        <v>88</v>
      </c>
      <c r="F8" s="18">
        <v>827</v>
      </c>
      <c r="G8" s="19">
        <v>4.9844236760124607</v>
      </c>
      <c r="H8" s="20">
        <v>9.1381100726895124</v>
      </c>
      <c r="I8" s="20">
        <v>85.877466251298031</v>
      </c>
      <c r="K8" s="3"/>
    </row>
    <row r="9" spans="2:11" ht="17" customHeight="1">
      <c r="B9" s="2" t="s">
        <v>4</v>
      </c>
      <c r="C9" s="11">
        <v>768</v>
      </c>
      <c r="D9" s="14">
        <v>7</v>
      </c>
      <c r="E9" s="14">
        <v>27</v>
      </c>
      <c r="F9" s="14">
        <v>734</v>
      </c>
      <c r="G9" s="15">
        <v>0.91145833333333337</v>
      </c>
      <c r="H9" s="16">
        <v>3.515625</v>
      </c>
      <c r="I9" s="16">
        <v>95.572916666666671</v>
      </c>
      <c r="K9" s="3"/>
    </row>
    <row r="10" spans="2:11" ht="17" customHeight="1">
      <c r="B10" s="10" t="s">
        <v>5</v>
      </c>
      <c r="C10" s="17">
        <v>534</v>
      </c>
      <c r="D10" s="18">
        <v>7</v>
      </c>
      <c r="E10" s="18">
        <v>4</v>
      </c>
      <c r="F10" s="18">
        <v>523</v>
      </c>
      <c r="G10" s="33">
        <v>1.3108614232209739</v>
      </c>
      <c r="H10" s="34">
        <v>0.74906367041198507</v>
      </c>
      <c r="I10" s="34">
        <v>97.940074906367045</v>
      </c>
      <c r="K10" s="3"/>
    </row>
    <row r="11" spans="2:11" ht="17" customHeight="1">
      <c r="B11" s="2" t="s">
        <v>6</v>
      </c>
      <c r="C11" s="11">
        <v>113</v>
      </c>
      <c r="D11" s="14">
        <v>6</v>
      </c>
      <c r="E11" s="14">
        <v>14</v>
      </c>
      <c r="F11" s="14">
        <v>93</v>
      </c>
      <c r="G11" s="15">
        <v>5.3097345132743365</v>
      </c>
      <c r="H11" s="16">
        <v>12.389380530973451</v>
      </c>
      <c r="I11" s="16">
        <v>82.30088495575221</v>
      </c>
      <c r="K11" s="3"/>
    </row>
    <row r="12" spans="2:11" ht="17" customHeight="1">
      <c r="B12" s="10" t="s">
        <v>7</v>
      </c>
      <c r="C12" s="17">
        <v>299</v>
      </c>
      <c r="D12" s="18">
        <v>17</v>
      </c>
      <c r="E12" s="18">
        <v>27</v>
      </c>
      <c r="F12" s="18">
        <v>255</v>
      </c>
      <c r="G12" s="19">
        <v>5.6856187290969897</v>
      </c>
      <c r="H12" s="20">
        <v>9.0301003344481607</v>
      </c>
      <c r="I12" s="20">
        <v>85.284280936454849</v>
      </c>
      <c r="K12" s="3"/>
    </row>
    <row r="13" spans="2:11" ht="17" customHeight="1">
      <c r="B13" s="2" t="s">
        <v>8</v>
      </c>
      <c r="C13" s="11">
        <v>1090</v>
      </c>
      <c r="D13" s="14">
        <v>38</v>
      </c>
      <c r="E13" s="14">
        <v>55</v>
      </c>
      <c r="F13" s="14">
        <v>997</v>
      </c>
      <c r="G13" s="15">
        <v>3.4862385321100917</v>
      </c>
      <c r="H13" s="16">
        <v>5.0458715596330279</v>
      </c>
      <c r="I13" s="16">
        <v>91.467889908256879</v>
      </c>
      <c r="K13" s="3"/>
    </row>
    <row r="14" spans="2:11" ht="17" customHeight="1">
      <c r="B14" s="10" t="s">
        <v>9</v>
      </c>
      <c r="C14" s="17">
        <v>297</v>
      </c>
      <c r="D14" s="18">
        <v>0</v>
      </c>
      <c r="E14" s="18">
        <v>0</v>
      </c>
      <c r="F14" s="18">
        <v>297</v>
      </c>
      <c r="G14" s="33">
        <v>0</v>
      </c>
      <c r="H14" s="34">
        <v>0</v>
      </c>
      <c r="I14" s="34">
        <v>100</v>
      </c>
      <c r="K14" s="3"/>
    </row>
    <row r="15" spans="2:11" ht="17" customHeight="1">
      <c r="B15" s="2" t="s">
        <v>10</v>
      </c>
      <c r="C15" s="11">
        <v>926</v>
      </c>
      <c r="D15" s="14">
        <v>72</v>
      </c>
      <c r="E15" s="14">
        <v>103</v>
      </c>
      <c r="F15" s="14">
        <v>751</v>
      </c>
      <c r="G15" s="15">
        <v>7.7753779697624186</v>
      </c>
      <c r="H15" s="16">
        <v>11.123110151187905</v>
      </c>
      <c r="I15" s="16">
        <v>81.101511879049681</v>
      </c>
      <c r="K15" s="3"/>
    </row>
    <row r="16" spans="2:11" ht="17" customHeight="1">
      <c r="B16" s="10" t="s">
        <v>11</v>
      </c>
      <c r="C16" s="17">
        <v>2455</v>
      </c>
      <c r="D16" s="18">
        <v>48</v>
      </c>
      <c r="E16" s="18">
        <v>205</v>
      </c>
      <c r="F16" s="18">
        <v>2202</v>
      </c>
      <c r="G16" s="19">
        <v>1.955193482688391</v>
      </c>
      <c r="H16" s="20">
        <v>8.3503054989816707</v>
      </c>
      <c r="I16" s="20">
        <v>89.694501018329944</v>
      </c>
      <c r="K16" s="3"/>
    </row>
    <row r="17" spans="2:17" ht="17" customHeight="1">
      <c r="B17" s="2" t="s">
        <v>12</v>
      </c>
      <c r="C17" s="11">
        <v>1259</v>
      </c>
      <c r="D17" s="14">
        <v>29</v>
      </c>
      <c r="E17" s="14">
        <v>116</v>
      </c>
      <c r="F17" s="14">
        <v>1114</v>
      </c>
      <c r="G17" s="15">
        <v>2.3034154090548054</v>
      </c>
      <c r="H17" s="16">
        <v>9.2136616362192214</v>
      </c>
      <c r="I17" s="16">
        <v>88.482922954725979</v>
      </c>
      <c r="K17" s="3"/>
    </row>
    <row r="18" spans="2:17" ht="17" customHeight="1">
      <c r="B18" s="10" t="s">
        <v>13</v>
      </c>
      <c r="C18" s="17">
        <v>150</v>
      </c>
      <c r="D18" s="18">
        <v>5</v>
      </c>
      <c r="E18" s="18">
        <v>5</v>
      </c>
      <c r="F18" s="18">
        <v>140</v>
      </c>
      <c r="G18" s="19">
        <v>3.3333333333333335</v>
      </c>
      <c r="H18" s="20">
        <v>3.3333333333333335</v>
      </c>
      <c r="I18" s="20">
        <v>93.333333333333329</v>
      </c>
      <c r="K18" s="3"/>
    </row>
    <row r="19" spans="2:17" ht="17" customHeight="1">
      <c r="B19" s="2" t="s">
        <v>14</v>
      </c>
      <c r="C19" s="11">
        <v>676</v>
      </c>
      <c r="D19" s="14" t="s">
        <v>52</v>
      </c>
      <c r="E19" s="14" t="s">
        <v>52</v>
      </c>
      <c r="F19" s="14">
        <v>670</v>
      </c>
      <c r="G19" s="15" t="s">
        <v>52</v>
      </c>
      <c r="H19" s="16" t="s">
        <v>52</v>
      </c>
      <c r="I19" s="16" t="s">
        <v>52</v>
      </c>
      <c r="K19" s="3"/>
    </row>
    <row r="20" spans="2:17" ht="17" customHeight="1">
      <c r="B20" s="10" t="s">
        <v>15</v>
      </c>
      <c r="C20" s="17">
        <v>305</v>
      </c>
      <c r="D20" s="18" t="s">
        <v>52</v>
      </c>
      <c r="E20" s="18" t="s">
        <v>52</v>
      </c>
      <c r="F20" s="18">
        <v>302</v>
      </c>
      <c r="G20" s="19" t="s">
        <v>52</v>
      </c>
      <c r="H20" s="20" t="s">
        <v>52</v>
      </c>
      <c r="I20" s="20" t="s">
        <v>52</v>
      </c>
      <c r="K20" s="3"/>
    </row>
    <row r="21" spans="2:17" ht="17" customHeight="1">
      <c r="B21" s="2" t="s">
        <v>16</v>
      </c>
      <c r="C21" s="11">
        <v>676</v>
      </c>
      <c r="D21" s="14">
        <v>44</v>
      </c>
      <c r="E21" s="14">
        <v>101</v>
      </c>
      <c r="F21" s="14">
        <v>531</v>
      </c>
      <c r="G21" s="15">
        <v>6.5088757396449708</v>
      </c>
      <c r="H21" s="16">
        <v>14.940828402366863</v>
      </c>
      <c r="I21" s="16">
        <v>78.550295857988161</v>
      </c>
      <c r="K21" s="3"/>
      <c r="Q21" s="5"/>
    </row>
    <row r="22" spans="2:17" ht="17" customHeight="1">
      <c r="B22" s="10" t="s">
        <v>17</v>
      </c>
      <c r="C22" s="17">
        <v>392</v>
      </c>
      <c r="D22" s="21" t="s">
        <v>52</v>
      </c>
      <c r="E22" s="22" t="s">
        <v>52</v>
      </c>
      <c r="F22" s="21">
        <v>388</v>
      </c>
      <c r="G22" s="23" t="s">
        <v>52</v>
      </c>
      <c r="H22" s="24" t="s">
        <v>52</v>
      </c>
      <c r="I22" s="20" t="s">
        <v>52</v>
      </c>
      <c r="K22" s="3"/>
    </row>
    <row r="23" spans="2:17" ht="17" customHeight="1">
      <c r="B23" s="12" t="s">
        <v>18</v>
      </c>
      <c r="C23" s="25">
        <v>2972</v>
      </c>
      <c r="D23" s="25">
        <v>17</v>
      </c>
      <c r="E23" s="25">
        <v>41</v>
      </c>
      <c r="F23" s="25">
        <v>2914</v>
      </c>
      <c r="G23" s="26">
        <v>0.5720053835800808</v>
      </c>
      <c r="H23" s="27">
        <v>1.3795423956931359</v>
      </c>
      <c r="I23" s="28">
        <v>98.048452220726787</v>
      </c>
      <c r="K23" s="3"/>
    </row>
    <row r="24" spans="2:17" ht="17" customHeight="1">
      <c r="B24" s="32" t="s">
        <v>19</v>
      </c>
      <c r="C24" s="11">
        <v>9597</v>
      </c>
      <c r="D24" s="11">
        <v>482</v>
      </c>
      <c r="E24" s="11">
        <v>1067</v>
      </c>
      <c r="F24" s="11">
        <v>8048</v>
      </c>
      <c r="G24" s="29">
        <v>5.0224028342190268</v>
      </c>
      <c r="H24" s="16">
        <v>11.118057726372825</v>
      </c>
      <c r="I24" s="16">
        <v>83.859539439408152</v>
      </c>
      <c r="K24" s="3"/>
    </row>
    <row r="25" spans="2:17" ht="17" customHeight="1">
      <c r="B25" s="9" t="s">
        <v>20</v>
      </c>
      <c r="C25" s="30">
        <v>12569</v>
      </c>
      <c r="D25" s="30">
        <v>499</v>
      </c>
      <c r="E25" s="30">
        <v>1108</v>
      </c>
      <c r="F25" s="30">
        <v>10962</v>
      </c>
      <c r="G25" s="31">
        <v>3.9700851300819475</v>
      </c>
      <c r="H25" s="31">
        <v>8.8153393269154261</v>
      </c>
      <c r="I25" s="31">
        <v>87.214575543002624</v>
      </c>
      <c r="K25" s="3"/>
    </row>
    <row r="26" spans="2:17">
      <c r="B26" s="63" t="s">
        <v>53</v>
      </c>
      <c r="C26" s="63"/>
      <c r="D26" s="63"/>
      <c r="E26" s="63"/>
      <c r="F26" s="63"/>
      <c r="G26" s="63"/>
      <c r="H26" s="63"/>
      <c r="I26" s="63"/>
    </row>
    <row r="27" spans="2:17">
      <c r="B27" s="64" t="s">
        <v>23</v>
      </c>
      <c r="C27" s="64"/>
      <c r="D27" s="64"/>
      <c r="E27" s="64"/>
      <c r="F27" s="64"/>
      <c r="G27" s="64"/>
      <c r="H27" s="64"/>
      <c r="I27" s="64"/>
    </row>
    <row r="28" spans="2:17">
      <c r="B28" s="64" t="s">
        <v>63</v>
      </c>
      <c r="C28" s="64"/>
      <c r="D28" s="64"/>
      <c r="E28" s="64"/>
      <c r="F28" s="64"/>
      <c r="G28" s="64"/>
      <c r="H28" s="64"/>
      <c r="I28" s="64"/>
    </row>
    <row r="29" spans="2:17">
      <c r="B29" s="61" t="s">
        <v>64</v>
      </c>
      <c r="C29" s="61"/>
      <c r="D29" s="61"/>
      <c r="E29" s="61"/>
      <c r="F29" s="61"/>
      <c r="G29" s="61"/>
      <c r="H29" s="61"/>
      <c r="I29" s="61"/>
    </row>
    <row r="30" spans="2:17" ht="34.5" customHeight="1">
      <c r="B30" s="64" t="s">
        <v>22</v>
      </c>
      <c r="C30" s="64"/>
      <c r="D30" s="64"/>
      <c r="E30" s="64"/>
      <c r="F30" s="64"/>
      <c r="G30" s="64"/>
      <c r="H30" s="64"/>
      <c r="I30" s="64"/>
    </row>
    <row r="31" spans="2:17">
      <c r="B31" s="58" t="s">
        <v>42</v>
      </c>
      <c r="C31" s="58"/>
      <c r="D31" s="58"/>
      <c r="E31" s="58"/>
      <c r="F31" s="58"/>
      <c r="G31" s="58"/>
      <c r="H31" s="58"/>
      <c r="I31" s="58"/>
    </row>
    <row r="32" spans="2:17" ht="47.25" customHeight="1">
      <c r="B32" s="64" t="s">
        <v>45</v>
      </c>
      <c r="C32" s="64"/>
      <c r="D32" s="64"/>
      <c r="E32" s="64"/>
      <c r="F32" s="64"/>
      <c r="G32" s="64"/>
      <c r="H32" s="64"/>
      <c r="I32" s="6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sheetData>
  <mergeCells count="13">
    <mergeCell ref="C6:F6"/>
    <mergeCell ref="G6:I6"/>
    <mergeCell ref="B2:I2"/>
    <mergeCell ref="C3:C5"/>
    <mergeCell ref="D3:I4"/>
    <mergeCell ref="B3:B6"/>
    <mergeCell ref="B31:I31"/>
    <mergeCell ref="B32:I32"/>
    <mergeCell ref="B26:I26"/>
    <mergeCell ref="B27:I27"/>
    <mergeCell ref="B28:I28"/>
    <mergeCell ref="B29:I29"/>
    <mergeCell ref="B30:I3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43</v>
      </c>
      <c r="C2" s="43"/>
      <c r="D2" s="43"/>
      <c r="E2" s="43"/>
      <c r="F2" s="43"/>
      <c r="G2" s="43"/>
      <c r="H2" s="43"/>
      <c r="I2" s="43"/>
    </row>
    <row r="3" spans="2:11" ht="14.75" customHeight="1">
      <c r="B3" s="44" t="s">
        <v>65</v>
      </c>
      <c r="C3" s="47" t="s">
        <v>47</v>
      </c>
      <c r="D3" s="49" t="s">
        <v>68</v>
      </c>
      <c r="E3" s="50"/>
      <c r="F3" s="50"/>
      <c r="G3" s="50"/>
      <c r="H3" s="50"/>
      <c r="I3" s="51"/>
    </row>
    <row r="4" spans="2:11" ht="15" customHeight="1">
      <c r="B4" s="45"/>
      <c r="C4" s="48"/>
      <c r="D4" s="52"/>
      <c r="E4" s="53"/>
      <c r="F4" s="53"/>
      <c r="G4" s="53"/>
      <c r="H4" s="53"/>
      <c r="I4" s="54"/>
    </row>
    <row r="5" spans="2:11" ht="21" customHeight="1">
      <c r="B5" s="45"/>
      <c r="C5" s="48"/>
      <c r="D5" s="7" t="s">
        <v>26</v>
      </c>
      <c r="E5" s="8" t="s">
        <v>28</v>
      </c>
      <c r="F5" s="7" t="s">
        <v>29</v>
      </c>
      <c r="G5" s="7" t="s">
        <v>26</v>
      </c>
      <c r="H5" s="8" t="s">
        <v>28</v>
      </c>
      <c r="I5" s="7" t="s">
        <v>29</v>
      </c>
    </row>
    <row r="6" spans="2:11" ht="17" customHeight="1">
      <c r="B6" s="46"/>
      <c r="C6" s="62" t="s">
        <v>0</v>
      </c>
      <c r="D6" s="56"/>
      <c r="E6" s="56"/>
      <c r="F6" s="57"/>
      <c r="G6" s="62" t="s">
        <v>1</v>
      </c>
      <c r="H6" s="56"/>
      <c r="I6" s="57"/>
    </row>
    <row r="7" spans="2:11" ht="17" customHeight="1">
      <c r="B7" s="13" t="s">
        <v>2</v>
      </c>
      <c r="C7" s="11">
        <v>4885</v>
      </c>
      <c r="D7" s="14">
        <v>1234</v>
      </c>
      <c r="E7" s="14">
        <v>2014</v>
      </c>
      <c r="F7" s="14">
        <v>1637</v>
      </c>
      <c r="G7" s="15">
        <v>25.261003070624362</v>
      </c>
      <c r="H7" s="16">
        <v>41.228249744114635</v>
      </c>
      <c r="I7" s="16">
        <v>33.510747185261003</v>
      </c>
      <c r="K7" s="3"/>
    </row>
    <row r="8" spans="2:11" ht="17" customHeight="1">
      <c r="B8" s="10" t="s">
        <v>3</v>
      </c>
      <c r="C8" s="17">
        <v>3040</v>
      </c>
      <c r="D8" s="18">
        <v>274</v>
      </c>
      <c r="E8" s="18">
        <v>1016</v>
      </c>
      <c r="F8" s="18">
        <v>1750</v>
      </c>
      <c r="G8" s="19">
        <v>9.0131578947368425</v>
      </c>
      <c r="H8" s="20">
        <v>33.421052631578945</v>
      </c>
      <c r="I8" s="20">
        <v>57.565789473684212</v>
      </c>
      <c r="K8" s="3"/>
    </row>
    <row r="9" spans="2:11" ht="17" customHeight="1">
      <c r="B9" s="2" t="s">
        <v>4</v>
      </c>
      <c r="C9" s="11">
        <v>879</v>
      </c>
      <c r="D9" s="14">
        <v>11</v>
      </c>
      <c r="E9" s="14">
        <v>54</v>
      </c>
      <c r="F9" s="14">
        <v>814</v>
      </c>
      <c r="G9" s="15">
        <v>1.2514220705346986</v>
      </c>
      <c r="H9" s="16">
        <v>6.1433447098976108</v>
      </c>
      <c r="I9" s="16">
        <v>92.605233219567694</v>
      </c>
      <c r="K9" s="3"/>
    </row>
    <row r="10" spans="2:11" ht="17" customHeight="1">
      <c r="B10" s="10" t="s">
        <v>5</v>
      </c>
      <c r="C10" s="17">
        <v>1443</v>
      </c>
      <c r="D10" s="18">
        <v>28</v>
      </c>
      <c r="E10" s="18">
        <v>69</v>
      </c>
      <c r="F10" s="18">
        <v>1346</v>
      </c>
      <c r="G10" s="19">
        <v>1.9404019404019404</v>
      </c>
      <c r="H10" s="20">
        <v>4.7817047817047822</v>
      </c>
      <c r="I10" s="20">
        <v>93.27789327789327</v>
      </c>
      <c r="K10" s="3"/>
    </row>
    <row r="11" spans="2:11" ht="17" customHeight="1">
      <c r="B11" s="2" t="s">
        <v>6</v>
      </c>
      <c r="C11" s="11">
        <v>173</v>
      </c>
      <c r="D11" s="14">
        <v>46</v>
      </c>
      <c r="E11" s="14">
        <v>70</v>
      </c>
      <c r="F11" s="14">
        <v>57</v>
      </c>
      <c r="G11" s="15">
        <v>26.589595375722542</v>
      </c>
      <c r="H11" s="16">
        <v>40.462427745664741</v>
      </c>
      <c r="I11" s="16">
        <v>32.947976878612714</v>
      </c>
      <c r="K11" s="3"/>
    </row>
    <row r="12" spans="2:11" ht="17" customHeight="1">
      <c r="B12" s="10" t="s">
        <v>7</v>
      </c>
      <c r="C12" s="17">
        <v>1115</v>
      </c>
      <c r="D12" s="18">
        <v>72</v>
      </c>
      <c r="E12" s="18">
        <v>187</v>
      </c>
      <c r="F12" s="18">
        <v>856</v>
      </c>
      <c r="G12" s="19">
        <v>6.4573991031390134</v>
      </c>
      <c r="H12" s="20">
        <v>16.771300448430495</v>
      </c>
      <c r="I12" s="20">
        <v>76.771300448430495</v>
      </c>
      <c r="K12" s="3"/>
    </row>
    <row r="13" spans="2:11" ht="17" customHeight="1">
      <c r="B13" s="2" t="s">
        <v>8</v>
      </c>
      <c r="C13" s="11">
        <v>2448</v>
      </c>
      <c r="D13" s="14">
        <v>159</v>
      </c>
      <c r="E13" s="14">
        <v>718</v>
      </c>
      <c r="F13" s="14">
        <v>1571</v>
      </c>
      <c r="G13" s="15">
        <v>6.4950980392156872</v>
      </c>
      <c r="H13" s="16">
        <v>29.330065359477125</v>
      </c>
      <c r="I13" s="16">
        <v>64.174836601307192</v>
      </c>
      <c r="K13" s="3"/>
    </row>
    <row r="14" spans="2:11" ht="17" customHeight="1">
      <c r="B14" s="10" t="s">
        <v>9</v>
      </c>
      <c r="C14" s="17">
        <v>1363</v>
      </c>
      <c r="D14" s="18">
        <v>4</v>
      </c>
      <c r="E14" s="18">
        <v>39</v>
      </c>
      <c r="F14" s="18">
        <v>1320</v>
      </c>
      <c r="G14" s="19">
        <v>0.29347028613352899</v>
      </c>
      <c r="H14" s="20">
        <v>2.8613352898019073</v>
      </c>
      <c r="I14" s="20">
        <v>96.845194424064559</v>
      </c>
      <c r="K14" s="3"/>
    </row>
    <row r="15" spans="2:11" ht="17" customHeight="1">
      <c r="B15" s="2" t="s">
        <v>10</v>
      </c>
      <c r="C15" s="11">
        <v>1354</v>
      </c>
      <c r="D15" s="14">
        <v>134</v>
      </c>
      <c r="E15" s="14">
        <v>432</v>
      </c>
      <c r="F15" s="14">
        <v>788</v>
      </c>
      <c r="G15" s="15">
        <v>9.8966026587887743</v>
      </c>
      <c r="H15" s="16">
        <v>31.905465288035451</v>
      </c>
      <c r="I15" s="16">
        <v>58.197932053175769</v>
      </c>
      <c r="K15" s="3"/>
    </row>
    <row r="16" spans="2:11" ht="17" customHeight="1">
      <c r="B16" s="10" t="s">
        <v>11</v>
      </c>
      <c r="C16" s="17">
        <v>1512</v>
      </c>
      <c r="D16" s="18">
        <v>115</v>
      </c>
      <c r="E16" s="18">
        <v>544</v>
      </c>
      <c r="F16" s="18">
        <v>853</v>
      </c>
      <c r="G16" s="19">
        <v>7.605820105820106</v>
      </c>
      <c r="H16" s="20">
        <v>35.978835978835974</v>
      </c>
      <c r="I16" s="20">
        <v>56.415343915343918</v>
      </c>
      <c r="K16" s="3"/>
    </row>
    <row r="17" spans="2:17" ht="17" customHeight="1">
      <c r="B17" s="2" t="s">
        <v>12</v>
      </c>
      <c r="C17" s="11">
        <v>852</v>
      </c>
      <c r="D17" s="14">
        <v>110</v>
      </c>
      <c r="E17" s="14">
        <v>269</v>
      </c>
      <c r="F17" s="14">
        <v>473</v>
      </c>
      <c r="G17" s="15">
        <v>12.910798122065728</v>
      </c>
      <c r="H17" s="16">
        <v>31.572769953051644</v>
      </c>
      <c r="I17" s="16">
        <v>55.516431924882625</v>
      </c>
      <c r="K17" s="3"/>
    </row>
    <row r="18" spans="2:17" ht="17" customHeight="1">
      <c r="B18" s="10" t="s">
        <v>13</v>
      </c>
      <c r="C18" s="17">
        <v>448</v>
      </c>
      <c r="D18" s="18">
        <v>28</v>
      </c>
      <c r="E18" s="18">
        <v>108</v>
      </c>
      <c r="F18" s="18">
        <v>312</v>
      </c>
      <c r="G18" s="19">
        <v>6.25</v>
      </c>
      <c r="H18" s="20">
        <v>24.107142857142858</v>
      </c>
      <c r="I18" s="20">
        <v>69.642857142857139</v>
      </c>
      <c r="K18" s="3"/>
    </row>
    <row r="19" spans="2:17" ht="17" customHeight="1">
      <c r="B19" s="2" t="s">
        <v>14</v>
      </c>
      <c r="C19" s="11">
        <v>2594</v>
      </c>
      <c r="D19" s="14">
        <v>16</v>
      </c>
      <c r="E19" s="14">
        <v>91</v>
      </c>
      <c r="F19" s="14">
        <v>2487</v>
      </c>
      <c r="G19" s="15">
        <v>0.6168080185042405</v>
      </c>
      <c r="H19" s="16">
        <v>3.5080956052428682</v>
      </c>
      <c r="I19" s="16">
        <v>95.875096376252884</v>
      </c>
      <c r="K19" s="3"/>
    </row>
    <row r="20" spans="2:17" ht="17" customHeight="1">
      <c r="B20" s="10" t="s">
        <v>15</v>
      </c>
      <c r="C20" s="17">
        <v>1373</v>
      </c>
      <c r="D20" s="18">
        <v>15</v>
      </c>
      <c r="E20" s="18">
        <v>48</v>
      </c>
      <c r="F20" s="18">
        <v>1310</v>
      </c>
      <c r="G20" s="19">
        <v>1.0924981791697013</v>
      </c>
      <c r="H20" s="20">
        <v>3.4959941733430444</v>
      </c>
      <c r="I20" s="20">
        <v>95.411507647487255</v>
      </c>
      <c r="K20" s="3"/>
    </row>
    <row r="21" spans="2:17" ht="17" customHeight="1">
      <c r="B21" s="2" t="s">
        <v>16</v>
      </c>
      <c r="C21" s="11">
        <v>1004</v>
      </c>
      <c r="D21" s="14">
        <v>89</v>
      </c>
      <c r="E21" s="14">
        <v>339</v>
      </c>
      <c r="F21" s="14">
        <v>576</v>
      </c>
      <c r="G21" s="15">
        <v>8.8645418326693228</v>
      </c>
      <c r="H21" s="16">
        <v>33.764940239043824</v>
      </c>
      <c r="I21" s="16">
        <v>57.370517928286858</v>
      </c>
      <c r="K21" s="3"/>
      <c r="Q21" s="5"/>
    </row>
    <row r="22" spans="2:17" ht="17" customHeight="1">
      <c r="B22" s="10" t="s">
        <v>17</v>
      </c>
      <c r="C22" s="17">
        <v>1445</v>
      </c>
      <c r="D22" s="21">
        <v>11</v>
      </c>
      <c r="E22" s="22">
        <v>69</v>
      </c>
      <c r="F22" s="21">
        <v>1365</v>
      </c>
      <c r="G22" s="23">
        <v>0.76124567474048443</v>
      </c>
      <c r="H22" s="24">
        <v>4.7750865051903117</v>
      </c>
      <c r="I22" s="20">
        <v>94.463667820069205</v>
      </c>
      <c r="K22" s="3"/>
    </row>
    <row r="23" spans="2:17" ht="17" customHeight="1">
      <c r="B23" s="12" t="s">
        <v>18</v>
      </c>
      <c r="C23" s="25">
        <v>9097</v>
      </c>
      <c r="D23" s="25">
        <v>85</v>
      </c>
      <c r="E23" s="25">
        <v>370</v>
      </c>
      <c r="F23" s="25">
        <v>8642</v>
      </c>
      <c r="G23" s="26">
        <v>0.93437396944047491</v>
      </c>
      <c r="H23" s="27">
        <v>4.0672749257997145</v>
      </c>
      <c r="I23" s="28">
        <v>94.998351104759806</v>
      </c>
      <c r="K23" s="3"/>
    </row>
    <row r="24" spans="2:17" ht="17" customHeight="1">
      <c r="B24" s="1" t="s">
        <v>19</v>
      </c>
      <c r="C24" s="11">
        <v>16831</v>
      </c>
      <c r="D24" s="11">
        <v>2261</v>
      </c>
      <c r="E24" s="11">
        <v>5697</v>
      </c>
      <c r="F24" s="11">
        <v>8873</v>
      </c>
      <c r="G24" s="29">
        <v>13.433545243895193</v>
      </c>
      <c r="H24" s="16">
        <v>33.848256193927874</v>
      </c>
      <c r="I24" s="16">
        <v>52.718198562176937</v>
      </c>
      <c r="K24" s="3"/>
    </row>
    <row r="25" spans="2:17" ht="17" customHeight="1">
      <c r="B25" s="9" t="s">
        <v>20</v>
      </c>
      <c r="C25" s="30">
        <v>25928</v>
      </c>
      <c r="D25" s="30">
        <v>2346</v>
      </c>
      <c r="E25" s="30">
        <v>6067</v>
      </c>
      <c r="F25" s="30">
        <v>17515</v>
      </c>
      <c r="G25" s="31">
        <v>9.0481332921937678</v>
      </c>
      <c r="H25" s="31">
        <v>23.399413761184821</v>
      </c>
      <c r="I25" s="31">
        <v>67.552452946621415</v>
      </c>
      <c r="K25" s="3"/>
    </row>
    <row r="26" spans="2:17">
      <c r="B26" s="63" t="s">
        <v>23</v>
      </c>
      <c r="C26" s="63"/>
      <c r="D26" s="63"/>
      <c r="E26" s="63"/>
      <c r="F26" s="63"/>
      <c r="G26" s="63"/>
      <c r="H26" s="63"/>
      <c r="I26" s="63"/>
    </row>
    <row r="27" spans="2:17" ht="18.75" customHeight="1">
      <c r="B27" s="64" t="s">
        <v>24</v>
      </c>
      <c r="C27" s="64"/>
      <c r="D27" s="64"/>
      <c r="E27" s="64"/>
      <c r="F27" s="64"/>
      <c r="G27" s="64"/>
      <c r="H27" s="64"/>
      <c r="I27" s="64"/>
    </row>
    <row r="28" spans="2:17">
      <c r="B28" s="65" t="s">
        <v>44</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46.5" customHeight="1">
      <c r="B31" s="58" t="s">
        <v>45</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31:I31"/>
    <mergeCell ref="B2:I2"/>
    <mergeCell ref="C3:C5"/>
    <mergeCell ref="D3:I4"/>
    <mergeCell ref="C6:F6"/>
    <mergeCell ref="G6:I6"/>
    <mergeCell ref="B29:I29"/>
    <mergeCell ref="B3:B6"/>
    <mergeCell ref="B26:I26"/>
    <mergeCell ref="B27:I27"/>
    <mergeCell ref="B28:I28"/>
    <mergeCell ref="B30:I30"/>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39</v>
      </c>
      <c r="C2" s="43"/>
      <c r="D2" s="43"/>
      <c r="E2" s="43"/>
      <c r="F2" s="43"/>
      <c r="G2" s="43"/>
      <c r="H2" s="43"/>
      <c r="I2" s="43"/>
    </row>
    <row r="3" spans="2:11" ht="14.75" customHeight="1">
      <c r="B3" s="44" t="s">
        <v>65</v>
      </c>
      <c r="C3" s="47" t="s">
        <v>47</v>
      </c>
      <c r="D3" s="49" t="s">
        <v>27</v>
      </c>
      <c r="E3" s="50"/>
      <c r="F3" s="50"/>
      <c r="G3" s="50"/>
      <c r="H3" s="50"/>
      <c r="I3" s="51"/>
    </row>
    <row r="4" spans="2:11" ht="15" customHeight="1">
      <c r="B4" s="45"/>
      <c r="C4" s="48"/>
      <c r="D4" s="52"/>
      <c r="E4" s="53"/>
      <c r="F4" s="53"/>
      <c r="G4" s="53"/>
      <c r="H4" s="53"/>
      <c r="I4" s="54"/>
    </row>
    <row r="5" spans="2:11" ht="21" customHeight="1">
      <c r="B5" s="45"/>
      <c r="C5" s="48"/>
      <c r="D5" s="7" t="s">
        <v>26</v>
      </c>
      <c r="E5" s="8" t="s">
        <v>28</v>
      </c>
      <c r="F5" s="7" t="s">
        <v>29</v>
      </c>
      <c r="G5" s="7" t="s">
        <v>26</v>
      </c>
      <c r="H5" s="8" t="s">
        <v>28</v>
      </c>
      <c r="I5" s="7" t="s">
        <v>29</v>
      </c>
    </row>
    <row r="6" spans="2:11" ht="17" customHeight="1">
      <c r="B6" s="46"/>
      <c r="C6" s="62" t="s">
        <v>0</v>
      </c>
      <c r="D6" s="56"/>
      <c r="E6" s="56"/>
      <c r="F6" s="57"/>
      <c r="G6" s="62" t="s">
        <v>1</v>
      </c>
      <c r="H6" s="56"/>
      <c r="I6" s="57"/>
    </row>
    <row r="7" spans="2:11" ht="17" customHeight="1">
      <c r="B7" s="13" t="s">
        <v>2</v>
      </c>
      <c r="C7" s="11">
        <v>4682</v>
      </c>
      <c r="D7" s="14">
        <v>1340</v>
      </c>
      <c r="E7" s="14">
        <v>1751</v>
      </c>
      <c r="F7" s="14">
        <v>1591</v>
      </c>
      <c r="G7" s="15">
        <v>28.620247757368645</v>
      </c>
      <c r="H7" s="16">
        <v>37.398547629218285</v>
      </c>
      <c r="I7" s="16">
        <v>33.981204613413077</v>
      </c>
      <c r="K7" s="3"/>
    </row>
    <row r="8" spans="2:11" ht="17" customHeight="1">
      <c r="B8" s="10" t="s">
        <v>3</v>
      </c>
      <c r="C8" s="17">
        <v>2948</v>
      </c>
      <c r="D8" s="18">
        <v>278</v>
      </c>
      <c r="E8" s="18">
        <v>963</v>
      </c>
      <c r="F8" s="18">
        <v>1707</v>
      </c>
      <c r="G8" s="19">
        <v>9.4301221166892812</v>
      </c>
      <c r="H8" s="20">
        <v>32.66621438263229</v>
      </c>
      <c r="I8" s="20">
        <v>57.903663500678427</v>
      </c>
      <c r="K8" s="3"/>
    </row>
    <row r="9" spans="2:11" ht="17" customHeight="1">
      <c r="B9" s="2" t="s">
        <v>4</v>
      </c>
      <c r="C9" s="11">
        <v>880</v>
      </c>
      <c r="D9" s="14">
        <v>8</v>
      </c>
      <c r="E9" s="14">
        <v>50</v>
      </c>
      <c r="F9" s="14">
        <v>822</v>
      </c>
      <c r="G9" s="15">
        <v>0.90909090909090906</v>
      </c>
      <c r="H9" s="16">
        <v>5.6818181818181817</v>
      </c>
      <c r="I9" s="16">
        <v>93.409090909090907</v>
      </c>
      <c r="K9" s="3"/>
    </row>
    <row r="10" spans="2:11" ht="17" customHeight="1">
      <c r="B10" s="10" t="s">
        <v>5</v>
      </c>
      <c r="C10" s="17">
        <v>1434</v>
      </c>
      <c r="D10" s="18">
        <v>14</v>
      </c>
      <c r="E10" s="18">
        <v>56</v>
      </c>
      <c r="F10" s="18">
        <v>1364</v>
      </c>
      <c r="G10" s="19">
        <v>0.97629009762900976</v>
      </c>
      <c r="H10" s="20">
        <v>3.905160390516039</v>
      </c>
      <c r="I10" s="20">
        <v>95.118549511854951</v>
      </c>
      <c r="K10" s="3"/>
    </row>
    <row r="11" spans="2:11" ht="17" customHeight="1">
      <c r="B11" s="2" t="s">
        <v>6</v>
      </c>
      <c r="C11" s="11">
        <v>180</v>
      </c>
      <c r="D11" s="14">
        <v>31</v>
      </c>
      <c r="E11" s="14">
        <v>58</v>
      </c>
      <c r="F11" s="14">
        <v>91</v>
      </c>
      <c r="G11" s="15">
        <v>17.222222222222221</v>
      </c>
      <c r="H11" s="16">
        <v>32.222222222222221</v>
      </c>
      <c r="I11" s="16">
        <v>50.555555555555557</v>
      </c>
      <c r="K11" s="3"/>
    </row>
    <row r="12" spans="2:11" ht="17" customHeight="1">
      <c r="B12" s="10" t="s">
        <v>7</v>
      </c>
      <c r="C12" s="17">
        <v>996</v>
      </c>
      <c r="D12" s="18">
        <v>46</v>
      </c>
      <c r="E12" s="18">
        <v>137</v>
      </c>
      <c r="F12" s="18">
        <v>813</v>
      </c>
      <c r="G12" s="19">
        <v>4.618473895582329</v>
      </c>
      <c r="H12" s="20">
        <v>13.755020080321284</v>
      </c>
      <c r="I12" s="20">
        <v>81.626506024096386</v>
      </c>
      <c r="K12" s="3"/>
    </row>
    <row r="13" spans="2:11" ht="17" customHeight="1">
      <c r="B13" s="2" t="s">
        <v>8</v>
      </c>
      <c r="C13" s="11">
        <v>2347</v>
      </c>
      <c r="D13" s="14">
        <v>156</v>
      </c>
      <c r="E13" s="14">
        <v>705</v>
      </c>
      <c r="F13" s="14">
        <v>1486</v>
      </c>
      <c r="G13" s="15">
        <v>6.6467831273966773</v>
      </c>
      <c r="H13" s="16">
        <v>30.03834682573498</v>
      </c>
      <c r="I13" s="16">
        <v>63.314870046868343</v>
      </c>
      <c r="K13" s="3"/>
    </row>
    <row r="14" spans="2:11" ht="17" customHeight="1">
      <c r="B14" s="10" t="s">
        <v>9</v>
      </c>
      <c r="C14" s="17">
        <v>1381</v>
      </c>
      <c r="D14" s="18">
        <v>8</v>
      </c>
      <c r="E14" s="18">
        <v>53</v>
      </c>
      <c r="F14" s="18">
        <v>1320</v>
      </c>
      <c r="G14" s="19">
        <v>0.57929036929761035</v>
      </c>
      <c r="H14" s="20">
        <v>3.8377986965966691</v>
      </c>
      <c r="I14" s="20">
        <v>95.582910934105726</v>
      </c>
      <c r="K14" s="3"/>
    </row>
    <row r="15" spans="2:11" ht="17" customHeight="1">
      <c r="B15" s="2" t="s">
        <v>10</v>
      </c>
      <c r="C15" s="11">
        <v>1263</v>
      </c>
      <c r="D15" s="14">
        <v>103</v>
      </c>
      <c r="E15" s="14">
        <v>397</v>
      </c>
      <c r="F15" s="14">
        <v>763</v>
      </c>
      <c r="G15" s="15">
        <v>8.1551860649247825</v>
      </c>
      <c r="H15" s="16">
        <v>31.433095803642118</v>
      </c>
      <c r="I15" s="16">
        <v>60.411718131433098</v>
      </c>
      <c r="K15" s="3"/>
    </row>
    <row r="16" spans="2:11" ht="17" customHeight="1">
      <c r="B16" s="10" t="s">
        <v>11</v>
      </c>
      <c r="C16" s="17">
        <v>1473</v>
      </c>
      <c r="D16" s="18">
        <v>119</v>
      </c>
      <c r="E16" s="18">
        <v>481</v>
      </c>
      <c r="F16" s="18">
        <v>873</v>
      </c>
      <c r="G16" s="19">
        <v>8.0787508486082817</v>
      </c>
      <c r="H16" s="20">
        <v>32.654446707399863</v>
      </c>
      <c r="I16" s="20">
        <v>59.26680244399185</v>
      </c>
      <c r="K16" s="3"/>
    </row>
    <row r="17" spans="2:17" ht="17" customHeight="1">
      <c r="B17" s="2" t="s">
        <v>12</v>
      </c>
      <c r="C17" s="11">
        <v>862</v>
      </c>
      <c r="D17" s="14">
        <v>106</v>
      </c>
      <c r="E17" s="14">
        <v>262</v>
      </c>
      <c r="F17" s="14">
        <v>494</v>
      </c>
      <c r="G17" s="15">
        <v>12.296983758700696</v>
      </c>
      <c r="H17" s="16">
        <v>30.39443155452436</v>
      </c>
      <c r="I17" s="16">
        <v>57.308584686774942</v>
      </c>
      <c r="K17" s="3"/>
    </row>
    <row r="18" spans="2:17" ht="17" customHeight="1">
      <c r="B18" s="10" t="s">
        <v>13</v>
      </c>
      <c r="C18" s="17">
        <v>403</v>
      </c>
      <c r="D18" s="18">
        <v>31</v>
      </c>
      <c r="E18" s="18">
        <v>115</v>
      </c>
      <c r="F18" s="18">
        <v>257</v>
      </c>
      <c r="G18" s="19">
        <v>7.6923076923076925</v>
      </c>
      <c r="H18" s="20">
        <v>28.535980148883372</v>
      </c>
      <c r="I18" s="20">
        <v>63.771712158808938</v>
      </c>
      <c r="K18" s="3"/>
    </row>
    <row r="19" spans="2:17" ht="17" customHeight="1">
      <c r="B19" s="2" t="s">
        <v>14</v>
      </c>
      <c r="C19" s="11">
        <v>2605</v>
      </c>
      <c r="D19" s="14">
        <v>13</v>
      </c>
      <c r="E19" s="14">
        <v>53</v>
      </c>
      <c r="F19" s="14">
        <v>2539</v>
      </c>
      <c r="G19" s="15">
        <v>0.49904030710172748</v>
      </c>
      <c r="H19" s="16">
        <v>2.034548944337812</v>
      </c>
      <c r="I19" s="16">
        <v>97.466410748560463</v>
      </c>
      <c r="K19" s="3"/>
    </row>
    <row r="20" spans="2:17" ht="17" customHeight="1">
      <c r="B20" s="10" t="s">
        <v>15</v>
      </c>
      <c r="C20" s="17">
        <v>1398</v>
      </c>
      <c r="D20" s="18">
        <v>14</v>
      </c>
      <c r="E20" s="18">
        <v>43</v>
      </c>
      <c r="F20" s="18">
        <v>1341</v>
      </c>
      <c r="G20" s="19">
        <v>1.0014306151645207</v>
      </c>
      <c r="H20" s="20">
        <v>3.0758226037195997</v>
      </c>
      <c r="I20" s="20">
        <v>95.922746781115876</v>
      </c>
      <c r="K20" s="3"/>
    </row>
    <row r="21" spans="2:17" ht="17" customHeight="1">
      <c r="B21" s="2" t="s">
        <v>16</v>
      </c>
      <c r="C21" s="11">
        <v>986</v>
      </c>
      <c r="D21" s="14">
        <v>69</v>
      </c>
      <c r="E21" s="14">
        <v>320</v>
      </c>
      <c r="F21" s="14">
        <v>597</v>
      </c>
      <c r="G21" s="15">
        <v>6.9979716024340775</v>
      </c>
      <c r="H21" s="16">
        <v>32.454361054766736</v>
      </c>
      <c r="I21" s="16">
        <v>60.547667342799194</v>
      </c>
      <c r="K21" s="3"/>
      <c r="Q21" s="5"/>
    </row>
    <row r="22" spans="2:17" ht="17" customHeight="1">
      <c r="B22" s="10" t="s">
        <v>17</v>
      </c>
      <c r="C22" s="17">
        <v>1461</v>
      </c>
      <c r="D22" s="21">
        <v>12</v>
      </c>
      <c r="E22" s="22">
        <v>73</v>
      </c>
      <c r="F22" s="21">
        <v>1376</v>
      </c>
      <c r="G22" s="23">
        <v>0.82135523613963046</v>
      </c>
      <c r="H22" s="24">
        <v>4.9965776865160851</v>
      </c>
      <c r="I22" s="20">
        <v>94.182067077344286</v>
      </c>
      <c r="K22" s="3"/>
    </row>
    <row r="23" spans="2:17" ht="17" customHeight="1">
      <c r="B23" s="12" t="s">
        <v>18</v>
      </c>
      <c r="C23" s="25">
        <v>9159</v>
      </c>
      <c r="D23" s="25">
        <v>69</v>
      </c>
      <c r="E23" s="25">
        <v>328</v>
      </c>
      <c r="F23" s="25">
        <v>8762</v>
      </c>
      <c r="G23" s="26">
        <v>0.75335735342286281</v>
      </c>
      <c r="H23" s="27">
        <v>3.5811769843869419</v>
      </c>
      <c r="I23" s="28">
        <v>95.665465662190201</v>
      </c>
      <c r="K23" s="3"/>
    </row>
    <row r="24" spans="2:17" ht="17" customHeight="1">
      <c r="B24" s="1" t="s">
        <v>19</v>
      </c>
      <c r="C24" s="11">
        <v>16140</v>
      </c>
      <c r="D24" s="11">
        <v>2279</v>
      </c>
      <c r="E24" s="11">
        <v>5189</v>
      </c>
      <c r="F24" s="11">
        <v>8672</v>
      </c>
      <c r="G24" s="29">
        <v>14.120198265179678</v>
      </c>
      <c r="H24" s="16">
        <v>32.149938042131353</v>
      </c>
      <c r="I24" s="16">
        <v>53.729863692688973</v>
      </c>
      <c r="K24" s="3"/>
    </row>
    <row r="25" spans="2:17" ht="17" customHeight="1">
      <c r="B25" s="9" t="s">
        <v>20</v>
      </c>
      <c r="C25" s="30">
        <v>25299</v>
      </c>
      <c r="D25" s="30">
        <v>2348</v>
      </c>
      <c r="E25" s="30">
        <v>5517</v>
      </c>
      <c r="F25" s="30">
        <v>17434</v>
      </c>
      <c r="G25" s="31">
        <v>9.2809992489821731</v>
      </c>
      <c r="H25" s="31">
        <v>21.807186054784776</v>
      </c>
      <c r="I25" s="31">
        <v>68.911814696233051</v>
      </c>
      <c r="K25" s="3"/>
    </row>
    <row r="26" spans="2:17">
      <c r="B26" s="63" t="s">
        <v>23</v>
      </c>
      <c r="C26" s="63"/>
      <c r="D26" s="63"/>
      <c r="E26" s="63"/>
      <c r="F26" s="63"/>
      <c r="G26" s="63"/>
      <c r="H26" s="63"/>
      <c r="I26" s="63"/>
    </row>
    <row r="27" spans="2:17" ht="18.75" customHeight="1">
      <c r="B27" s="64" t="s">
        <v>24</v>
      </c>
      <c r="C27" s="64"/>
      <c r="D27" s="64"/>
      <c r="E27" s="64"/>
      <c r="F27" s="64"/>
      <c r="G27" s="64"/>
      <c r="H27" s="64"/>
      <c r="I27" s="64"/>
    </row>
    <row r="28" spans="2:17">
      <c r="B28" s="65" t="s">
        <v>21</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48" customHeight="1">
      <c r="B31" s="58" t="s">
        <v>40</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31:I31"/>
    <mergeCell ref="B2:I2"/>
    <mergeCell ref="C3:C5"/>
    <mergeCell ref="D3:I4"/>
    <mergeCell ref="C6:F6"/>
    <mergeCell ref="G6:I6"/>
    <mergeCell ref="B29:I29"/>
    <mergeCell ref="B3:B6"/>
    <mergeCell ref="B26:I26"/>
    <mergeCell ref="B27:I27"/>
    <mergeCell ref="B28:I28"/>
    <mergeCell ref="B30:I30"/>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37</v>
      </c>
      <c r="C2" s="43"/>
      <c r="D2" s="43"/>
      <c r="E2" s="43"/>
      <c r="F2" s="43"/>
      <c r="G2" s="43"/>
      <c r="H2" s="43"/>
      <c r="I2" s="43"/>
    </row>
    <row r="3" spans="2:11" ht="14.75" customHeight="1">
      <c r="B3" s="44" t="s">
        <v>65</v>
      </c>
      <c r="C3" s="47" t="s">
        <v>47</v>
      </c>
      <c r="D3" s="49" t="s">
        <v>27</v>
      </c>
      <c r="E3" s="50"/>
      <c r="F3" s="50"/>
      <c r="G3" s="50"/>
      <c r="H3" s="50"/>
      <c r="I3" s="51"/>
    </row>
    <row r="4" spans="2:11" ht="15" customHeight="1">
      <c r="B4" s="45"/>
      <c r="C4" s="48"/>
      <c r="D4" s="52"/>
      <c r="E4" s="53"/>
      <c r="F4" s="53"/>
      <c r="G4" s="53"/>
      <c r="H4" s="53"/>
      <c r="I4" s="54"/>
    </row>
    <row r="5" spans="2:11" ht="21" customHeight="1">
      <c r="B5" s="45"/>
      <c r="C5" s="48"/>
      <c r="D5" s="7" t="s">
        <v>26</v>
      </c>
      <c r="E5" s="8" t="s">
        <v>28</v>
      </c>
      <c r="F5" s="7" t="s">
        <v>29</v>
      </c>
      <c r="G5" s="7" t="s">
        <v>26</v>
      </c>
      <c r="H5" s="8" t="s">
        <v>28</v>
      </c>
      <c r="I5" s="7" t="s">
        <v>29</v>
      </c>
    </row>
    <row r="6" spans="2:11" ht="17" customHeight="1">
      <c r="B6" s="46"/>
      <c r="C6" s="62" t="s">
        <v>0</v>
      </c>
      <c r="D6" s="56"/>
      <c r="E6" s="56"/>
      <c r="F6" s="57"/>
      <c r="G6" s="62" t="s">
        <v>1</v>
      </c>
      <c r="H6" s="56"/>
      <c r="I6" s="57"/>
    </row>
    <row r="7" spans="2:11" ht="17" customHeight="1">
      <c r="B7" s="13" t="s">
        <v>2</v>
      </c>
      <c r="C7" s="11">
        <v>4510</v>
      </c>
      <c r="D7" s="14">
        <v>1131</v>
      </c>
      <c r="E7" s="14">
        <v>1761</v>
      </c>
      <c r="F7" s="14">
        <v>1618</v>
      </c>
      <c r="G7" s="15">
        <v>25.077605321507761</v>
      </c>
      <c r="H7" s="16">
        <v>39.046563192904657</v>
      </c>
      <c r="I7" s="16">
        <v>35.875831485587582</v>
      </c>
      <c r="K7" s="3"/>
    </row>
    <row r="8" spans="2:11" ht="17" customHeight="1">
      <c r="B8" s="10" t="s">
        <v>3</v>
      </c>
      <c r="C8" s="17">
        <v>2991</v>
      </c>
      <c r="D8" s="18">
        <v>253</v>
      </c>
      <c r="E8" s="18">
        <v>962</v>
      </c>
      <c r="F8" s="18">
        <v>1776</v>
      </c>
      <c r="G8" s="19">
        <v>8.4587094617184881</v>
      </c>
      <c r="H8" s="20">
        <v>32.16315613507188</v>
      </c>
      <c r="I8" s="20">
        <v>59.378134403209629</v>
      </c>
      <c r="K8" s="3"/>
    </row>
    <row r="9" spans="2:11" ht="17" customHeight="1">
      <c r="B9" s="2" t="s">
        <v>4</v>
      </c>
      <c r="C9" s="11">
        <v>885</v>
      </c>
      <c r="D9" s="14">
        <v>15</v>
      </c>
      <c r="E9" s="14">
        <v>47</v>
      </c>
      <c r="F9" s="14">
        <v>823</v>
      </c>
      <c r="G9" s="15">
        <v>1.6949152542372881</v>
      </c>
      <c r="H9" s="16">
        <v>5.3107344632768365</v>
      </c>
      <c r="I9" s="16">
        <v>92.994350282485883</v>
      </c>
      <c r="K9" s="3"/>
    </row>
    <row r="10" spans="2:11" ht="17" customHeight="1">
      <c r="B10" s="10" t="s">
        <v>5</v>
      </c>
      <c r="C10" s="17">
        <v>1366</v>
      </c>
      <c r="D10" s="18">
        <v>19</v>
      </c>
      <c r="E10" s="18">
        <v>41</v>
      </c>
      <c r="F10" s="18">
        <v>1306</v>
      </c>
      <c r="G10" s="19">
        <v>1.3909224011713031</v>
      </c>
      <c r="H10" s="20">
        <v>3.0014641288433381</v>
      </c>
      <c r="I10" s="20">
        <v>95.607613469985353</v>
      </c>
      <c r="K10" s="3"/>
    </row>
    <row r="11" spans="2:11" ht="17" customHeight="1">
      <c r="B11" s="2" t="s">
        <v>6</v>
      </c>
      <c r="C11" s="11">
        <v>172</v>
      </c>
      <c r="D11" s="14">
        <v>28</v>
      </c>
      <c r="E11" s="14">
        <v>74</v>
      </c>
      <c r="F11" s="14">
        <v>70</v>
      </c>
      <c r="G11" s="15">
        <v>16.279069767441861</v>
      </c>
      <c r="H11" s="16">
        <v>43.02325581395349</v>
      </c>
      <c r="I11" s="16">
        <v>40.697674418604649</v>
      </c>
      <c r="K11" s="3"/>
    </row>
    <row r="12" spans="2:11" ht="17" customHeight="1">
      <c r="B12" s="10" t="s">
        <v>7</v>
      </c>
      <c r="C12" s="17">
        <v>947</v>
      </c>
      <c r="D12" s="18">
        <v>26</v>
      </c>
      <c r="E12" s="18">
        <v>99</v>
      </c>
      <c r="F12" s="18">
        <v>822</v>
      </c>
      <c r="G12" s="19">
        <v>2.7455121436114043</v>
      </c>
      <c r="H12" s="20">
        <v>10.454065469904963</v>
      </c>
      <c r="I12" s="20">
        <v>86.800422386483632</v>
      </c>
      <c r="K12" s="3"/>
    </row>
    <row r="13" spans="2:11" ht="17" customHeight="1">
      <c r="B13" s="2" t="s">
        <v>8</v>
      </c>
      <c r="C13" s="11">
        <v>2274</v>
      </c>
      <c r="D13" s="14">
        <v>178</v>
      </c>
      <c r="E13" s="14">
        <v>620</v>
      </c>
      <c r="F13" s="14">
        <v>1476</v>
      </c>
      <c r="G13" s="15">
        <v>7.8276165347405451</v>
      </c>
      <c r="H13" s="16">
        <v>27.264731750219877</v>
      </c>
      <c r="I13" s="16">
        <v>64.907651715039577</v>
      </c>
      <c r="K13" s="3"/>
    </row>
    <row r="14" spans="2:11" ht="17" customHeight="1">
      <c r="B14" s="10" t="s">
        <v>9</v>
      </c>
      <c r="C14" s="17">
        <v>1365</v>
      </c>
      <c r="D14" s="18">
        <v>4</v>
      </c>
      <c r="E14" s="18">
        <v>32</v>
      </c>
      <c r="F14" s="18">
        <v>1329</v>
      </c>
      <c r="G14" s="19">
        <v>0.29304029304029305</v>
      </c>
      <c r="H14" s="20">
        <v>2.3443223443223444</v>
      </c>
      <c r="I14" s="20">
        <v>97.362637362637358</v>
      </c>
      <c r="K14" s="3"/>
    </row>
    <row r="15" spans="2:11" ht="17" customHeight="1">
      <c r="B15" s="2" t="s">
        <v>10</v>
      </c>
      <c r="C15" s="11">
        <v>1201</v>
      </c>
      <c r="D15" s="14">
        <v>94</v>
      </c>
      <c r="E15" s="14">
        <v>357</v>
      </c>
      <c r="F15" s="14">
        <v>750</v>
      </c>
      <c r="G15" s="15">
        <v>7.8268109908409658</v>
      </c>
      <c r="H15" s="16">
        <v>29.725228975853454</v>
      </c>
      <c r="I15" s="16">
        <v>62.447960033305577</v>
      </c>
      <c r="K15" s="3"/>
    </row>
    <row r="16" spans="2:11" ht="17" customHeight="1">
      <c r="B16" s="10" t="s">
        <v>11</v>
      </c>
      <c r="C16" s="17">
        <v>1390</v>
      </c>
      <c r="D16" s="18">
        <v>92</v>
      </c>
      <c r="E16" s="18">
        <v>476</v>
      </c>
      <c r="F16" s="18">
        <v>822</v>
      </c>
      <c r="G16" s="19">
        <v>6.6187050359712227</v>
      </c>
      <c r="H16" s="20">
        <v>34.244604316546763</v>
      </c>
      <c r="I16" s="20">
        <v>59.136690647482013</v>
      </c>
      <c r="K16" s="3"/>
    </row>
    <row r="17" spans="2:17" ht="17" customHeight="1">
      <c r="B17" s="2" t="s">
        <v>12</v>
      </c>
      <c r="C17" s="11">
        <v>844</v>
      </c>
      <c r="D17" s="14">
        <v>102</v>
      </c>
      <c r="E17" s="14">
        <v>299</v>
      </c>
      <c r="F17" s="14">
        <v>443</v>
      </c>
      <c r="G17" s="15">
        <v>12.085308056872037</v>
      </c>
      <c r="H17" s="16">
        <v>35.426540284360186</v>
      </c>
      <c r="I17" s="16">
        <v>52.488151658767769</v>
      </c>
      <c r="K17" s="3"/>
    </row>
    <row r="18" spans="2:17" ht="17" customHeight="1">
      <c r="B18" s="10" t="s">
        <v>13</v>
      </c>
      <c r="C18" s="17">
        <v>377</v>
      </c>
      <c r="D18" s="18">
        <v>22</v>
      </c>
      <c r="E18" s="18">
        <v>118</v>
      </c>
      <c r="F18" s="18">
        <v>237</v>
      </c>
      <c r="G18" s="19">
        <v>5.8355437665782492</v>
      </c>
      <c r="H18" s="20">
        <v>31.299734748010611</v>
      </c>
      <c r="I18" s="20">
        <v>62.864721485411138</v>
      </c>
      <c r="K18" s="3"/>
    </row>
    <row r="19" spans="2:17" ht="17" customHeight="1">
      <c r="B19" s="2" t="s">
        <v>14</v>
      </c>
      <c r="C19" s="11">
        <v>2567</v>
      </c>
      <c r="D19" s="14">
        <v>8</v>
      </c>
      <c r="E19" s="14">
        <v>46</v>
      </c>
      <c r="F19" s="14">
        <v>2513</v>
      </c>
      <c r="G19" s="15">
        <v>0.31164783794312428</v>
      </c>
      <c r="H19" s="16">
        <v>1.7919750681729645</v>
      </c>
      <c r="I19" s="16">
        <v>97.896377093883913</v>
      </c>
      <c r="K19" s="3"/>
    </row>
    <row r="20" spans="2:17" ht="17" customHeight="1">
      <c r="B20" s="10" t="s">
        <v>15</v>
      </c>
      <c r="C20" s="17">
        <v>1390</v>
      </c>
      <c r="D20" s="18">
        <v>14</v>
      </c>
      <c r="E20" s="18">
        <v>42</v>
      </c>
      <c r="F20" s="18">
        <v>1334</v>
      </c>
      <c r="G20" s="19">
        <v>1.0071942446043165</v>
      </c>
      <c r="H20" s="20">
        <v>3.0215827338129495</v>
      </c>
      <c r="I20" s="20">
        <v>95.97122302158273</v>
      </c>
      <c r="K20" s="3"/>
    </row>
    <row r="21" spans="2:17" ht="17" customHeight="1">
      <c r="B21" s="2" t="s">
        <v>16</v>
      </c>
      <c r="C21" s="11">
        <v>810</v>
      </c>
      <c r="D21" s="14">
        <v>55</v>
      </c>
      <c r="E21" s="14">
        <v>271</v>
      </c>
      <c r="F21" s="14">
        <v>484</v>
      </c>
      <c r="G21" s="15">
        <v>6.7901234567901234</v>
      </c>
      <c r="H21" s="16">
        <v>33.456790123456791</v>
      </c>
      <c r="I21" s="16">
        <v>59.753086419753089</v>
      </c>
      <c r="K21" s="3"/>
      <c r="Q21" s="5"/>
    </row>
    <row r="22" spans="2:17" ht="17" customHeight="1">
      <c r="B22" s="10" t="s">
        <v>17</v>
      </c>
      <c r="C22" s="17">
        <v>1428</v>
      </c>
      <c r="D22" s="21">
        <v>10</v>
      </c>
      <c r="E22" s="22">
        <v>72</v>
      </c>
      <c r="F22" s="21">
        <v>1346</v>
      </c>
      <c r="G22" s="23">
        <v>0.70028011204481788</v>
      </c>
      <c r="H22" s="24">
        <v>5.0420168067226889</v>
      </c>
      <c r="I22" s="20">
        <v>94.257703081232492</v>
      </c>
      <c r="K22" s="3"/>
    </row>
    <row r="23" spans="2:17" ht="17" customHeight="1">
      <c r="B23" s="12" t="s">
        <v>18</v>
      </c>
      <c r="C23" s="25">
        <v>9001</v>
      </c>
      <c r="D23" s="25">
        <v>70</v>
      </c>
      <c r="E23" s="25">
        <v>280</v>
      </c>
      <c r="F23" s="25">
        <v>8651</v>
      </c>
      <c r="G23" s="26">
        <v>0.77769136762581936</v>
      </c>
      <c r="H23" s="27">
        <v>3.1107654705032775</v>
      </c>
      <c r="I23" s="28">
        <v>96.111543161870898</v>
      </c>
      <c r="K23" s="3"/>
    </row>
    <row r="24" spans="2:17" ht="17" customHeight="1">
      <c r="B24" s="1" t="s">
        <v>19</v>
      </c>
      <c r="C24" s="11">
        <v>15516</v>
      </c>
      <c r="D24" s="11">
        <v>1981</v>
      </c>
      <c r="E24" s="11">
        <v>5037</v>
      </c>
      <c r="F24" s="11">
        <v>8498</v>
      </c>
      <c r="G24" s="29">
        <v>12.767465841711781</v>
      </c>
      <c r="H24" s="16">
        <v>32.46326372776489</v>
      </c>
      <c r="I24" s="16">
        <v>54.769270430523328</v>
      </c>
      <c r="K24" s="3"/>
    </row>
    <row r="25" spans="2:17" ht="17" customHeight="1">
      <c r="B25" s="9" t="s">
        <v>20</v>
      </c>
      <c r="C25" s="30">
        <v>24517</v>
      </c>
      <c r="D25" s="30">
        <v>2051</v>
      </c>
      <c r="E25" s="30">
        <v>5317</v>
      </c>
      <c r="F25" s="30">
        <v>17149</v>
      </c>
      <c r="G25" s="31">
        <v>8.3656238528368068</v>
      </c>
      <c r="H25" s="31">
        <v>21.686992698943591</v>
      </c>
      <c r="I25" s="31">
        <v>69.947383448219597</v>
      </c>
      <c r="K25" s="3"/>
    </row>
    <row r="26" spans="2:17">
      <c r="B26" s="63" t="s">
        <v>23</v>
      </c>
      <c r="C26" s="63"/>
      <c r="D26" s="63"/>
      <c r="E26" s="63"/>
      <c r="F26" s="63"/>
      <c r="G26" s="63"/>
      <c r="H26" s="63"/>
      <c r="I26" s="63"/>
    </row>
    <row r="27" spans="2:17" ht="18.75" customHeight="1">
      <c r="B27" s="64" t="s">
        <v>24</v>
      </c>
      <c r="C27" s="64"/>
      <c r="D27" s="64"/>
      <c r="E27" s="64"/>
      <c r="F27" s="64"/>
      <c r="G27" s="64"/>
      <c r="H27" s="64"/>
      <c r="I27" s="64"/>
    </row>
    <row r="28" spans="2:17">
      <c r="B28" s="65" t="s">
        <v>21</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29.5" customHeight="1">
      <c r="B31" s="58" t="s">
        <v>66</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31:I31"/>
    <mergeCell ref="B2:I2"/>
    <mergeCell ref="C3:C5"/>
    <mergeCell ref="D3:I4"/>
    <mergeCell ref="C6:F6"/>
    <mergeCell ref="G6:I6"/>
    <mergeCell ref="B29:I29"/>
    <mergeCell ref="B3:B6"/>
    <mergeCell ref="B26:I26"/>
    <mergeCell ref="B27:I27"/>
    <mergeCell ref="B28:I28"/>
    <mergeCell ref="B30:I30"/>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30</v>
      </c>
      <c r="C2" s="43"/>
      <c r="D2" s="43"/>
      <c r="E2" s="43"/>
      <c r="F2" s="43"/>
      <c r="G2" s="43"/>
      <c r="H2" s="43"/>
      <c r="I2" s="43"/>
    </row>
    <row r="3" spans="2:11" ht="14.75" customHeight="1">
      <c r="B3" s="44" t="s">
        <v>65</v>
      </c>
      <c r="C3" s="47" t="s">
        <v>47</v>
      </c>
      <c r="D3" s="49" t="s">
        <v>27</v>
      </c>
      <c r="E3" s="50"/>
      <c r="F3" s="50"/>
      <c r="G3" s="50"/>
      <c r="H3" s="50"/>
      <c r="I3" s="51"/>
    </row>
    <row r="4" spans="2:11" ht="15" customHeight="1">
      <c r="B4" s="45"/>
      <c r="C4" s="48"/>
      <c r="D4" s="52"/>
      <c r="E4" s="53"/>
      <c r="F4" s="53"/>
      <c r="G4" s="53"/>
      <c r="H4" s="53"/>
      <c r="I4" s="54"/>
    </row>
    <row r="5" spans="2:11" ht="21" customHeight="1">
      <c r="B5" s="45"/>
      <c r="C5" s="48"/>
      <c r="D5" s="7" t="s">
        <v>26</v>
      </c>
      <c r="E5" s="8" t="s">
        <v>28</v>
      </c>
      <c r="F5" s="7" t="s">
        <v>29</v>
      </c>
      <c r="G5" s="7" t="s">
        <v>26</v>
      </c>
      <c r="H5" s="8" t="s">
        <v>28</v>
      </c>
      <c r="I5" s="7" t="s">
        <v>29</v>
      </c>
    </row>
    <row r="6" spans="2:11" ht="17" customHeight="1">
      <c r="B6" s="46"/>
      <c r="C6" s="62" t="s">
        <v>0</v>
      </c>
      <c r="D6" s="56"/>
      <c r="E6" s="56"/>
      <c r="F6" s="57"/>
      <c r="G6" s="62" t="s">
        <v>1</v>
      </c>
      <c r="H6" s="56"/>
      <c r="I6" s="57"/>
    </row>
    <row r="7" spans="2:11" ht="17" customHeight="1">
      <c r="B7" s="13" t="s">
        <v>2</v>
      </c>
      <c r="C7" s="11">
        <f>SUM(D7:F7)</f>
        <v>4357</v>
      </c>
      <c r="D7" s="14">
        <v>1205</v>
      </c>
      <c r="E7" s="14">
        <v>1756</v>
      </c>
      <c r="F7" s="14">
        <v>1396</v>
      </c>
      <c r="G7" s="15">
        <f>D7/$C7*100</f>
        <v>27.656644480146891</v>
      </c>
      <c r="H7" s="16">
        <f>E7/$C7*100</f>
        <v>40.302960752811565</v>
      </c>
      <c r="I7" s="16">
        <f>F7/$C7*100</f>
        <v>32.040394767041541</v>
      </c>
      <c r="K7" s="3"/>
    </row>
    <row r="8" spans="2:11" ht="17" customHeight="1">
      <c r="B8" s="10" t="s">
        <v>3</v>
      </c>
      <c r="C8" s="17">
        <f t="shared" ref="C8:C22" si="0">SUM(D8:F8)</f>
        <v>2828</v>
      </c>
      <c r="D8" s="18">
        <v>249</v>
      </c>
      <c r="E8" s="18">
        <v>910</v>
      </c>
      <c r="F8" s="18">
        <v>1669</v>
      </c>
      <c r="G8" s="19">
        <f t="shared" ref="G8:G25" si="1">D8/$C8*100</f>
        <v>8.8048090523338054</v>
      </c>
      <c r="H8" s="20">
        <f t="shared" ref="H8:H25" si="2">E8/$C8*100</f>
        <v>32.178217821782177</v>
      </c>
      <c r="I8" s="20">
        <f t="shared" ref="I8:I25" si="3">F8/$C8*100</f>
        <v>59.016973125884022</v>
      </c>
      <c r="K8" s="3"/>
    </row>
    <row r="9" spans="2:11" ht="17" customHeight="1">
      <c r="B9" s="2" t="s">
        <v>4</v>
      </c>
      <c r="C9" s="11">
        <f t="shared" si="0"/>
        <v>852</v>
      </c>
      <c r="D9" s="14">
        <v>20</v>
      </c>
      <c r="E9" s="14">
        <v>37</v>
      </c>
      <c r="F9" s="14">
        <v>795</v>
      </c>
      <c r="G9" s="15">
        <f t="shared" si="1"/>
        <v>2.3474178403755865</v>
      </c>
      <c r="H9" s="16">
        <f t="shared" si="2"/>
        <v>4.342723004694836</v>
      </c>
      <c r="I9" s="16">
        <f t="shared" si="3"/>
        <v>93.309859154929569</v>
      </c>
      <c r="K9" s="3"/>
    </row>
    <row r="10" spans="2:11" ht="17" customHeight="1">
      <c r="B10" s="10" t="s">
        <v>5</v>
      </c>
      <c r="C10" s="17">
        <f t="shared" si="0"/>
        <v>1353</v>
      </c>
      <c r="D10" s="18">
        <v>10</v>
      </c>
      <c r="E10" s="18">
        <v>33</v>
      </c>
      <c r="F10" s="18">
        <v>1310</v>
      </c>
      <c r="G10" s="19">
        <f t="shared" si="1"/>
        <v>0.73909830007390986</v>
      </c>
      <c r="H10" s="20">
        <f t="shared" si="2"/>
        <v>2.4390243902439024</v>
      </c>
      <c r="I10" s="20">
        <f t="shared" si="3"/>
        <v>96.821877309682193</v>
      </c>
      <c r="K10" s="3"/>
    </row>
    <row r="11" spans="2:11" ht="17" customHeight="1">
      <c r="B11" s="2" t="s">
        <v>6</v>
      </c>
      <c r="C11" s="11">
        <f t="shared" si="0"/>
        <v>193</v>
      </c>
      <c r="D11" s="14">
        <v>32</v>
      </c>
      <c r="E11" s="14">
        <v>90</v>
      </c>
      <c r="F11" s="14">
        <v>71</v>
      </c>
      <c r="G11" s="15">
        <f t="shared" si="1"/>
        <v>16.580310880829018</v>
      </c>
      <c r="H11" s="16">
        <f t="shared" si="2"/>
        <v>46.632124352331608</v>
      </c>
      <c r="I11" s="16">
        <f t="shared" si="3"/>
        <v>36.787564766839374</v>
      </c>
      <c r="K11" s="3"/>
    </row>
    <row r="12" spans="2:11" ht="17" customHeight="1">
      <c r="B12" s="10" t="s">
        <v>7</v>
      </c>
      <c r="C12" s="17">
        <f t="shared" si="0"/>
        <v>872</v>
      </c>
      <c r="D12" s="18">
        <v>29</v>
      </c>
      <c r="E12" s="18">
        <v>90</v>
      </c>
      <c r="F12" s="18">
        <v>753</v>
      </c>
      <c r="G12" s="19">
        <f t="shared" si="1"/>
        <v>3.3256880733944958</v>
      </c>
      <c r="H12" s="20">
        <f t="shared" si="2"/>
        <v>10.321100917431194</v>
      </c>
      <c r="I12" s="20">
        <f t="shared" si="3"/>
        <v>86.353211009174316</v>
      </c>
      <c r="K12" s="3"/>
    </row>
    <row r="13" spans="2:11" ht="17" customHeight="1">
      <c r="B13" s="2" t="s">
        <v>8</v>
      </c>
      <c r="C13" s="11">
        <f t="shared" si="0"/>
        <v>2196</v>
      </c>
      <c r="D13" s="14">
        <v>200</v>
      </c>
      <c r="E13" s="14">
        <v>628</v>
      </c>
      <c r="F13" s="14">
        <v>1368</v>
      </c>
      <c r="G13" s="15">
        <f t="shared" si="1"/>
        <v>9.1074681238615653</v>
      </c>
      <c r="H13" s="16">
        <f t="shared" si="2"/>
        <v>28.59744990892532</v>
      </c>
      <c r="I13" s="16">
        <f t="shared" si="3"/>
        <v>62.295081967213115</v>
      </c>
      <c r="K13" s="3"/>
    </row>
    <row r="14" spans="2:11" ht="17" customHeight="1">
      <c r="B14" s="10" t="s">
        <v>9</v>
      </c>
      <c r="C14" s="17">
        <f t="shared" si="0"/>
        <v>1335</v>
      </c>
      <c r="D14" s="18">
        <v>7</v>
      </c>
      <c r="E14" s="18">
        <v>26</v>
      </c>
      <c r="F14" s="18">
        <v>1302</v>
      </c>
      <c r="G14" s="19">
        <f t="shared" si="1"/>
        <v>0.52434456928838957</v>
      </c>
      <c r="H14" s="20">
        <f t="shared" si="2"/>
        <v>1.9475655430711609</v>
      </c>
      <c r="I14" s="20">
        <f t="shared" si="3"/>
        <v>97.528089887640448</v>
      </c>
      <c r="K14" s="3"/>
    </row>
    <row r="15" spans="2:11" ht="17" customHeight="1">
      <c r="B15" s="2" t="s">
        <v>10</v>
      </c>
      <c r="C15" s="11">
        <f t="shared" si="0"/>
        <v>1107</v>
      </c>
      <c r="D15" s="14">
        <v>95</v>
      </c>
      <c r="E15" s="14">
        <v>299</v>
      </c>
      <c r="F15" s="14">
        <v>713</v>
      </c>
      <c r="G15" s="15">
        <f t="shared" si="1"/>
        <v>8.581752484191508</v>
      </c>
      <c r="H15" s="16">
        <f t="shared" si="2"/>
        <v>27.009936766034325</v>
      </c>
      <c r="I15" s="16">
        <f t="shared" si="3"/>
        <v>64.408310749774174</v>
      </c>
      <c r="K15" s="3"/>
    </row>
    <row r="16" spans="2:11" ht="17" customHeight="1">
      <c r="B16" s="10" t="s">
        <v>11</v>
      </c>
      <c r="C16" s="17">
        <f t="shared" si="0"/>
        <v>1323</v>
      </c>
      <c r="D16" s="18">
        <v>90</v>
      </c>
      <c r="E16" s="18">
        <v>419</v>
      </c>
      <c r="F16" s="18">
        <v>814</v>
      </c>
      <c r="G16" s="19">
        <f t="shared" si="1"/>
        <v>6.8027210884353746</v>
      </c>
      <c r="H16" s="20">
        <f t="shared" si="2"/>
        <v>31.670445956160243</v>
      </c>
      <c r="I16" s="20">
        <f t="shared" si="3"/>
        <v>61.526832955404387</v>
      </c>
      <c r="K16" s="3"/>
    </row>
    <row r="17" spans="2:17" ht="17" customHeight="1">
      <c r="B17" s="2" t="s">
        <v>12</v>
      </c>
      <c r="C17" s="11">
        <f t="shared" si="0"/>
        <v>800</v>
      </c>
      <c r="D17" s="14">
        <v>138</v>
      </c>
      <c r="E17" s="14">
        <v>260</v>
      </c>
      <c r="F17" s="14">
        <v>402</v>
      </c>
      <c r="G17" s="15">
        <f t="shared" si="1"/>
        <v>17.25</v>
      </c>
      <c r="H17" s="16">
        <f t="shared" si="2"/>
        <v>32.5</v>
      </c>
      <c r="I17" s="16">
        <f t="shared" si="3"/>
        <v>50.249999999999993</v>
      </c>
      <c r="K17" s="3"/>
    </row>
    <row r="18" spans="2:17" ht="17" customHeight="1">
      <c r="B18" s="10" t="s">
        <v>13</v>
      </c>
      <c r="C18" s="17">
        <f t="shared" si="0"/>
        <v>367</v>
      </c>
      <c r="D18" s="18">
        <v>28</v>
      </c>
      <c r="E18" s="18">
        <v>123</v>
      </c>
      <c r="F18" s="18">
        <v>216</v>
      </c>
      <c r="G18" s="19">
        <f t="shared" si="1"/>
        <v>7.6294277929155312</v>
      </c>
      <c r="H18" s="20">
        <f t="shared" si="2"/>
        <v>33.514986376021803</v>
      </c>
      <c r="I18" s="20">
        <f t="shared" si="3"/>
        <v>58.855585831062676</v>
      </c>
      <c r="K18" s="3"/>
    </row>
    <row r="19" spans="2:17" ht="17" customHeight="1">
      <c r="B19" s="2" t="s">
        <v>14</v>
      </c>
      <c r="C19" s="11">
        <f t="shared" si="0"/>
        <v>2519</v>
      </c>
      <c r="D19" s="14">
        <v>11</v>
      </c>
      <c r="E19" s="14">
        <v>27</v>
      </c>
      <c r="F19" s="14">
        <v>2481</v>
      </c>
      <c r="G19" s="15">
        <f t="shared" si="1"/>
        <v>0.43668122270742354</v>
      </c>
      <c r="H19" s="16">
        <f t="shared" si="2"/>
        <v>1.0718539102818578</v>
      </c>
      <c r="I19" s="16">
        <f t="shared" si="3"/>
        <v>98.49146486701072</v>
      </c>
      <c r="K19" s="3"/>
    </row>
    <row r="20" spans="2:17" ht="17" customHeight="1">
      <c r="B20" s="10" t="s">
        <v>15</v>
      </c>
      <c r="C20" s="17">
        <f t="shared" si="0"/>
        <v>1368</v>
      </c>
      <c r="D20" s="18">
        <v>6</v>
      </c>
      <c r="E20" s="18">
        <v>35</v>
      </c>
      <c r="F20" s="18">
        <v>1327</v>
      </c>
      <c r="G20" s="19">
        <f t="shared" si="1"/>
        <v>0.43859649122807015</v>
      </c>
      <c r="H20" s="20">
        <f t="shared" si="2"/>
        <v>2.5584795321637426</v>
      </c>
      <c r="I20" s="20">
        <f t="shared" si="3"/>
        <v>97.002923976608187</v>
      </c>
      <c r="K20" s="3"/>
    </row>
    <row r="21" spans="2:17" ht="17" customHeight="1">
      <c r="B21" s="2" t="s">
        <v>16</v>
      </c>
      <c r="C21" s="11">
        <f t="shared" si="0"/>
        <v>805</v>
      </c>
      <c r="D21" s="14">
        <v>61</v>
      </c>
      <c r="E21" s="14">
        <v>222</v>
      </c>
      <c r="F21" s="14">
        <v>522</v>
      </c>
      <c r="G21" s="15">
        <f t="shared" si="1"/>
        <v>7.5776397515527947</v>
      </c>
      <c r="H21" s="16">
        <f t="shared" si="2"/>
        <v>27.577639751552795</v>
      </c>
      <c r="I21" s="16">
        <f t="shared" si="3"/>
        <v>64.844720496894411</v>
      </c>
      <c r="K21" s="3"/>
      <c r="Q21" s="5"/>
    </row>
    <row r="22" spans="2:17" ht="17" customHeight="1">
      <c r="B22" s="10" t="s">
        <v>17</v>
      </c>
      <c r="C22" s="17">
        <f t="shared" si="0"/>
        <v>1412</v>
      </c>
      <c r="D22" s="21">
        <v>14</v>
      </c>
      <c r="E22" s="22">
        <v>79</v>
      </c>
      <c r="F22" s="21">
        <v>1319</v>
      </c>
      <c r="G22" s="23">
        <f t="shared" si="1"/>
        <v>0.99150141643059486</v>
      </c>
      <c r="H22" s="24">
        <f t="shared" si="2"/>
        <v>5.594900849858357</v>
      </c>
      <c r="I22" s="20">
        <f t="shared" si="3"/>
        <v>93.413597733711057</v>
      </c>
      <c r="K22" s="3"/>
    </row>
    <row r="23" spans="2:17" ht="17" customHeight="1">
      <c r="B23" s="12" t="s">
        <v>18</v>
      </c>
      <c r="C23" s="25">
        <f>C9+C10+C14+C19+C20+C22</f>
        <v>8839</v>
      </c>
      <c r="D23" s="25">
        <f t="shared" ref="D23:F23" si="4">D9+D10+D14+D19+D20+D22</f>
        <v>68</v>
      </c>
      <c r="E23" s="25">
        <f t="shared" si="4"/>
        <v>237</v>
      </c>
      <c r="F23" s="25">
        <f t="shared" si="4"/>
        <v>8534</v>
      </c>
      <c r="G23" s="26">
        <f t="shared" si="1"/>
        <v>0.76931779613078399</v>
      </c>
      <c r="H23" s="27">
        <f t="shared" si="2"/>
        <v>2.6812987894558207</v>
      </c>
      <c r="I23" s="28">
        <f t="shared" si="3"/>
        <v>96.549383414413398</v>
      </c>
      <c r="K23" s="3"/>
    </row>
    <row r="24" spans="2:17" ht="17" customHeight="1">
      <c r="B24" s="1" t="s">
        <v>19</v>
      </c>
      <c r="C24" s="11">
        <f>C7+C8+C11+C12+C13+C15+C16+C17+C18+C21</f>
        <v>14848</v>
      </c>
      <c r="D24" s="11">
        <f t="shared" ref="D24:F24" si="5">D7+D8+D11+D12+D13+D15+D16+D17+D18+D21</f>
        <v>2127</v>
      </c>
      <c r="E24" s="11">
        <f t="shared" si="5"/>
        <v>4797</v>
      </c>
      <c r="F24" s="11">
        <f t="shared" si="5"/>
        <v>7924</v>
      </c>
      <c r="G24" s="29">
        <f t="shared" si="1"/>
        <v>14.325161637931034</v>
      </c>
      <c r="H24" s="16">
        <f t="shared" si="2"/>
        <v>32.307381465517246</v>
      </c>
      <c r="I24" s="16">
        <f t="shared" si="3"/>
        <v>53.367456896551722</v>
      </c>
      <c r="K24" s="3"/>
    </row>
    <row r="25" spans="2:17" ht="17" customHeight="1">
      <c r="B25" s="9" t="s">
        <v>20</v>
      </c>
      <c r="C25" s="30">
        <v>23687</v>
      </c>
      <c r="D25" s="30">
        <v>2195</v>
      </c>
      <c r="E25" s="30">
        <v>5034</v>
      </c>
      <c r="F25" s="30">
        <v>16458</v>
      </c>
      <c r="G25" s="31">
        <f t="shared" si="1"/>
        <v>9.2666863680499851</v>
      </c>
      <c r="H25" s="31">
        <f t="shared" si="2"/>
        <v>21.252163634060878</v>
      </c>
      <c r="I25" s="31">
        <f t="shared" si="3"/>
        <v>69.481149997889133</v>
      </c>
      <c r="K25" s="3"/>
    </row>
    <row r="26" spans="2:17">
      <c r="B26" s="63" t="s">
        <v>23</v>
      </c>
      <c r="C26" s="63"/>
      <c r="D26" s="63"/>
      <c r="E26" s="63"/>
      <c r="F26" s="63"/>
      <c r="G26" s="63"/>
      <c r="H26" s="63"/>
      <c r="I26" s="63"/>
    </row>
    <row r="27" spans="2:17" ht="18.75" customHeight="1">
      <c r="B27" s="64" t="s">
        <v>24</v>
      </c>
      <c r="C27" s="64"/>
      <c r="D27" s="64"/>
      <c r="E27" s="64"/>
      <c r="F27" s="64"/>
      <c r="G27" s="64"/>
      <c r="H27" s="64"/>
      <c r="I27" s="64"/>
    </row>
    <row r="28" spans="2:17">
      <c r="B28" s="65" t="s">
        <v>21</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29.5" customHeight="1">
      <c r="B31" s="58" t="s">
        <v>25</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sortState xmlns:xlrd2="http://schemas.microsoft.com/office/spreadsheetml/2017/richdata2" ref="B39:N54">
    <sortCondition ref="B39:B54"/>
  </sortState>
  <mergeCells count="12">
    <mergeCell ref="B2:I2"/>
    <mergeCell ref="B29:I29"/>
    <mergeCell ref="B31:I31"/>
    <mergeCell ref="C3:C5"/>
    <mergeCell ref="D3:I4"/>
    <mergeCell ref="C6:F6"/>
    <mergeCell ref="G6:I6"/>
    <mergeCell ref="B3:B6"/>
    <mergeCell ref="B26:I26"/>
    <mergeCell ref="B27:I27"/>
    <mergeCell ref="B28:I28"/>
    <mergeCell ref="B30:I30"/>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dimension ref="B2:Q53"/>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70</v>
      </c>
      <c r="C2" s="43"/>
      <c r="D2" s="43"/>
      <c r="E2" s="43"/>
      <c r="F2" s="43"/>
      <c r="G2" s="43"/>
      <c r="H2" s="43"/>
      <c r="I2" s="43"/>
    </row>
    <row r="3" spans="2:11" ht="14.75" customHeight="1">
      <c r="B3" s="44" t="s">
        <v>65</v>
      </c>
      <c r="C3" s="47" t="s">
        <v>47</v>
      </c>
      <c r="D3" s="49" t="s">
        <v>71</v>
      </c>
      <c r="E3" s="50"/>
      <c r="F3" s="50"/>
      <c r="G3" s="50"/>
      <c r="H3" s="50"/>
      <c r="I3" s="51"/>
    </row>
    <row r="4" spans="2:11" ht="15" customHeight="1">
      <c r="B4" s="45"/>
      <c r="C4" s="48"/>
      <c r="D4" s="52"/>
      <c r="E4" s="53"/>
      <c r="F4" s="53"/>
      <c r="G4" s="53"/>
      <c r="H4" s="53"/>
      <c r="I4" s="54"/>
    </row>
    <row r="5" spans="2:11" ht="21" customHeight="1">
      <c r="B5" s="45"/>
      <c r="C5" s="48"/>
      <c r="D5" s="7" t="s">
        <v>32</v>
      </c>
      <c r="E5" s="8" t="s">
        <v>33</v>
      </c>
      <c r="F5" s="7" t="s">
        <v>34</v>
      </c>
      <c r="G5" s="7" t="s">
        <v>32</v>
      </c>
      <c r="H5" s="8" t="s">
        <v>33</v>
      </c>
      <c r="I5" s="7" t="s">
        <v>34</v>
      </c>
    </row>
    <row r="6" spans="2:11" ht="17" customHeight="1">
      <c r="B6" s="46"/>
      <c r="C6" s="55" t="s">
        <v>0</v>
      </c>
      <c r="D6" s="56"/>
      <c r="E6" s="56"/>
      <c r="F6" s="57"/>
      <c r="G6" s="55" t="s">
        <v>1</v>
      </c>
      <c r="H6" s="56"/>
      <c r="I6" s="57"/>
    </row>
    <row r="7" spans="2:11" ht="17" customHeight="1">
      <c r="B7" s="13" t="s">
        <v>2</v>
      </c>
      <c r="C7" s="11">
        <v>6545</v>
      </c>
      <c r="D7" s="14">
        <v>3562</v>
      </c>
      <c r="E7" s="14">
        <v>1006</v>
      </c>
      <c r="F7" s="14">
        <v>1977</v>
      </c>
      <c r="G7" s="15">
        <f>D7*100/C7</f>
        <v>54.423223834988541</v>
      </c>
      <c r="H7" s="16">
        <f>E7*100/C7</f>
        <v>15.370511841100077</v>
      </c>
      <c r="I7" s="16">
        <f>F7*100/C7</f>
        <v>30.206264323911384</v>
      </c>
      <c r="K7" s="3"/>
    </row>
    <row r="8" spans="2:11" ht="17" customHeight="1">
      <c r="B8" s="10" t="s">
        <v>3</v>
      </c>
      <c r="C8" s="17">
        <v>8752</v>
      </c>
      <c r="D8" s="18">
        <v>2531</v>
      </c>
      <c r="E8" s="18">
        <v>1493</v>
      </c>
      <c r="F8" s="18">
        <v>4728</v>
      </c>
      <c r="G8" s="19">
        <f t="shared" ref="G8:G25" si="0">D8*100/C8</f>
        <v>28.9191042047532</v>
      </c>
      <c r="H8" s="20">
        <f t="shared" ref="H8:H25" si="1">E8*100/C8</f>
        <v>17.058957952468006</v>
      </c>
      <c r="I8" s="20">
        <f t="shared" ref="I8:I25" si="2">F8*100/C8</f>
        <v>54.02193784277879</v>
      </c>
      <c r="K8" s="3"/>
    </row>
    <row r="9" spans="2:11" ht="17" customHeight="1">
      <c r="B9" s="2" t="s">
        <v>4</v>
      </c>
      <c r="C9" s="11">
        <v>1211</v>
      </c>
      <c r="D9" s="14">
        <v>378</v>
      </c>
      <c r="E9" s="14">
        <v>182</v>
      </c>
      <c r="F9" s="14">
        <v>651</v>
      </c>
      <c r="G9" s="15">
        <f t="shared" si="0"/>
        <v>31.213872832369944</v>
      </c>
      <c r="H9" s="16">
        <f t="shared" si="1"/>
        <v>15.028901734104046</v>
      </c>
      <c r="I9" s="16">
        <f t="shared" si="2"/>
        <v>53.75722543352601</v>
      </c>
      <c r="K9" s="3"/>
    </row>
    <row r="10" spans="2:11" ht="17" customHeight="1">
      <c r="B10" s="10" t="s">
        <v>5</v>
      </c>
      <c r="C10" s="17">
        <v>2415</v>
      </c>
      <c r="D10" s="18">
        <v>297</v>
      </c>
      <c r="E10" s="18">
        <v>233</v>
      </c>
      <c r="F10" s="18">
        <v>1885</v>
      </c>
      <c r="G10" s="19">
        <f t="shared" si="0"/>
        <v>12.298136645962733</v>
      </c>
      <c r="H10" s="20">
        <f t="shared" si="1"/>
        <v>9.6480331262939956</v>
      </c>
      <c r="I10" s="20">
        <f t="shared" si="2"/>
        <v>78.053830227743276</v>
      </c>
      <c r="K10" s="3"/>
    </row>
    <row r="11" spans="2:11" ht="17" customHeight="1">
      <c r="B11" s="2" t="s">
        <v>6</v>
      </c>
      <c r="C11" s="11">
        <v>482</v>
      </c>
      <c r="D11" s="14">
        <v>183</v>
      </c>
      <c r="E11" s="14">
        <v>70</v>
      </c>
      <c r="F11" s="14">
        <v>229</v>
      </c>
      <c r="G11" s="15">
        <f t="shared" si="0"/>
        <v>37.966804979253112</v>
      </c>
      <c r="H11" s="16">
        <f t="shared" si="1"/>
        <v>14.522821576763485</v>
      </c>
      <c r="I11" s="16">
        <f t="shared" si="2"/>
        <v>47.510373443983404</v>
      </c>
      <c r="K11" s="3"/>
    </row>
    <row r="12" spans="2:11" ht="17" customHeight="1">
      <c r="B12" s="10" t="s">
        <v>7</v>
      </c>
      <c r="C12" s="17">
        <v>1102</v>
      </c>
      <c r="D12" s="18">
        <v>419</v>
      </c>
      <c r="E12" s="18">
        <v>147</v>
      </c>
      <c r="F12" s="18">
        <v>536</v>
      </c>
      <c r="G12" s="19">
        <f t="shared" si="0"/>
        <v>38.021778584392017</v>
      </c>
      <c r="H12" s="20">
        <f t="shared" si="1"/>
        <v>13.339382940108893</v>
      </c>
      <c r="I12" s="20">
        <f t="shared" si="2"/>
        <v>48.638838475499092</v>
      </c>
      <c r="K12" s="3"/>
    </row>
    <row r="13" spans="2:11" ht="17" customHeight="1">
      <c r="B13" s="2" t="s">
        <v>8</v>
      </c>
      <c r="C13" s="11">
        <v>3674</v>
      </c>
      <c r="D13" s="14">
        <v>583</v>
      </c>
      <c r="E13" s="14">
        <v>456</v>
      </c>
      <c r="F13" s="14">
        <v>2635</v>
      </c>
      <c r="G13" s="15">
        <f t="shared" si="0"/>
        <v>15.868263473053892</v>
      </c>
      <c r="H13" s="16">
        <f t="shared" si="1"/>
        <v>12.411540555253129</v>
      </c>
      <c r="I13" s="16">
        <f t="shared" si="2"/>
        <v>71.720195971692974</v>
      </c>
      <c r="K13" s="3"/>
    </row>
    <row r="14" spans="2:11" ht="17" customHeight="1">
      <c r="B14" s="10" t="s">
        <v>9</v>
      </c>
      <c r="C14" s="17">
        <v>1870</v>
      </c>
      <c r="D14" s="18">
        <v>59</v>
      </c>
      <c r="E14" s="18">
        <v>66</v>
      </c>
      <c r="F14" s="18">
        <v>1745</v>
      </c>
      <c r="G14" s="19">
        <f t="shared" si="0"/>
        <v>3.1550802139037435</v>
      </c>
      <c r="H14" s="20">
        <f t="shared" si="1"/>
        <v>3.5294117647058822</v>
      </c>
      <c r="I14" s="20">
        <f t="shared" si="2"/>
        <v>93.315508021390372</v>
      </c>
      <c r="K14" s="3"/>
    </row>
    <row r="15" spans="2:11" ht="17" customHeight="1">
      <c r="B15" s="2" t="s">
        <v>10</v>
      </c>
      <c r="C15" s="11">
        <v>7217</v>
      </c>
      <c r="D15" s="14">
        <v>2410</v>
      </c>
      <c r="E15" s="14">
        <v>1241</v>
      </c>
      <c r="F15" s="14">
        <v>3566</v>
      </c>
      <c r="G15" s="15">
        <f t="shared" si="0"/>
        <v>33.393376749341833</v>
      </c>
      <c r="H15" s="16">
        <f t="shared" si="1"/>
        <v>17.195510599972287</v>
      </c>
      <c r="I15" s="16">
        <f t="shared" si="2"/>
        <v>49.41111265068588</v>
      </c>
      <c r="K15" s="3"/>
    </row>
    <row r="16" spans="2:11" ht="17" customHeight="1">
      <c r="B16" s="35" t="s">
        <v>80</v>
      </c>
      <c r="C16" s="17">
        <v>7440</v>
      </c>
      <c r="D16" s="18">
        <v>1754</v>
      </c>
      <c r="E16" s="18">
        <v>1270</v>
      </c>
      <c r="F16" s="18">
        <v>4416</v>
      </c>
      <c r="G16" s="19">
        <f t="shared" si="0"/>
        <v>23.5752688172043</v>
      </c>
      <c r="H16" s="20">
        <f t="shared" si="1"/>
        <v>17.06989247311828</v>
      </c>
      <c r="I16" s="20">
        <f t="shared" si="2"/>
        <v>59.354838709677416</v>
      </c>
      <c r="K16" s="3"/>
    </row>
    <row r="17" spans="2:17" ht="17" customHeight="1">
      <c r="B17" s="2" t="s">
        <v>12</v>
      </c>
      <c r="C17" s="11">
        <v>1869</v>
      </c>
      <c r="D17" s="14">
        <v>509</v>
      </c>
      <c r="E17" s="14">
        <v>316</v>
      </c>
      <c r="F17" s="14">
        <v>1044</v>
      </c>
      <c r="G17" s="15">
        <f t="shared" si="0"/>
        <v>27.233814874264311</v>
      </c>
      <c r="H17" s="16">
        <f t="shared" si="1"/>
        <v>16.907437132156232</v>
      </c>
      <c r="I17" s="16">
        <f t="shared" si="2"/>
        <v>55.858747993579456</v>
      </c>
      <c r="K17" s="3"/>
    </row>
    <row r="18" spans="2:17" ht="17" customHeight="1">
      <c r="B18" s="10" t="s">
        <v>13</v>
      </c>
      <c r="C18" s="17">
        <v>498</v>
      </c>
      <c r="D18" s="18">
        <v>64</v>
      </c>
      <c r="E18" s="18">
        <v>54</v>
      </c>
      <c r="F18" s="18">
        <v>380</v>
      </c>
      <c r="G18" s="19">
        <f t="shared" si="0"/>
        <v>12.85140562248996</v>
      </c>
      <c r="H18" s="20">
        <f t="shared" si="1"/>
        <v>10.843373493975903</v>
      </c>
      <c r="I18" s="20">
        <f t="shared" si="2"/>
        <v>76.305220883534133</v>
      </c>
      <c r="K18" s="3"/>
    </row>
    <row r="19" spans="2:17" ht="17" customHeight="1">
      <c r="B19" s="2" t="s">
        <v>14</v>
      </c>
      <c r="C19" s="11">
        <v>4228</v>
      </c>
      <c r="D19" s="14">
        <v>196</v>
      </c>
      <c r="E19" s="14">
        <v>206</v>
      </c>
      <c r="F19" s="14">
        <v>3826</v>
      </c>
      <c r="G19" s="15">
        <f t="shared" si="0"/>
        <v>4.6357615894039732</v>
      </c>
      <c r="H19" s="16">
        <f t="shared" si="1"/>
        <v>4.8722800378429518</v>
      </c>
      <c r="I19" s="16">
        <f t="shared" si="2"/>
        <v>90.491958372753075</v>
      </c>
      <c r="K19" s="3"/>
    </row>
    <row r="20" spans="2:17" ht="17" customHeight="1">
      <c r="B20" s="10" t="s">
        <v>15</v>
      </c>
      <c r="C20" s="17">
        <v>1953</v>
      </c>
      <c r="D20" s="18">
        <v>148</v>
      </c>
      <c r="E20" s="18">
        <v>149</v>
      </c>
      <c r="F20" s="18">
        <v>1656</v>
      </c>
      <c r="G20" s="19">
        <f t="shared" si="0"/>
        <v>7.5780849974398361</v>
      </c>
      <c r="H20" s="20">
        <f t="shared" si="1"/>
        <v>7.6292882744495651</v>
      </c>
      <c r="I20" s="20">
        <f t="shared" si="2"/>
        <v>84.792626728110605</v>
      </c>
      <c r="K20" s="3"/>
    </row>
    <row r="21" spans="2:17" ht="17" customHeight="1">
      <c r="B21" s="2" t="s">
        <v>16</v>
      </c>
      <c r="C21" s="11">
        <v>2149</v>
      </c>
      <c r="D21" s="14">
        <v>751</v>
      </c>
      <c r="E21" s="14">
        <v>376</v>
      </c>
      <c r="F21" s="14">
        <v>1022</v>
      </c>
      <c r="G21" s="15">
        <f t="shared" si="0"/>
        <v>34.946486738017683</v>
      </c>
      <c r="H21" s="16">
        <f t="shared" si="1"/>
        <v>17.496510004653327</v>
      </c>
      <c r="I21" s="16">
        <f t="shared" si="2"/>
        <v>47.557003257328994</v>
      </c>
      <c r="K21" s="3"/>
      <c r="Q21" s="5"/>
    </row>
    <row r="22" spans="2:17" ht="17" customHeight="1">
      <c r="B22" s="10" t="s">
        <v>17</v>
      </c>
      <c r="C22" s="17">
        <v>2048</v>
      </c>
      <c r="D22" s="21">
        <v>111</v>
      </c>
      <c r="E22" s="22">
        <v>145</v>
      </c>
      <c r="F22" s="21">
        <v>1792</v>
      </c>
      <c r="G22" s="23">
        <f t="shared" si="0"/>
        <v>5.419921875</v>
      </c>
      <c r="H22" s="24">
        <f t="shared" si="1"/>
        <v>7.080078125</v>
      </c>
      <c r="I22" s="20">
        <f t="shared" si="2"/>
        <v>87.5</v>
      </c>
      <c r="K22" s="3"/>
    </row>
    <row r="23" spans="2:17" ht="17" customHeight="1">
      <c r="B23" s="12" t="s">
        <v>18</v>
      </c>
      <c r="C23" s="25">
        <f>SUM(C9:C10,C14,C19:C20,C22)</f>
        <v>13725</v>
      </c>
      <c r="D23" s="25">
        <f t="shared" ref="D23:F23" si="3">SUM(D9:D10,D14,D19:D20,D22)</f>
        <v>1189</v>
      </c>
      <c r="E23" s="25">
        <f t="shared" si="3"/>
        <v>981</v>
      </c>
      <c r="F23" s="25">
        <f t="shared" si="3"/>
        <v>11555</v>
      </c>
      <c r="G23" s="26">
        <f t="shared" si="0"/>
        <v>8.6630236794171225</v>
      </c>
      <c r="H23" s="27">
        <f t="shared" si="1"/>
        <v>7.1475409836065573</v>
      </c>
      <c r="I23" s="28">
        <f t="shared" si="2"/>
        <v>84.189435336976317</v>
      </c>
      <c r="K23" s="3"/>
    </row>
    <row r="24" spans="2:17" ht="17" customHeight="1">
      <c r="B24" s="1" t="s">
        <v>19</v>
      </c>
      <c r="C24" s="11">
        <f>SUM(C7:C8,C11:C13,C15:C18,C21)</f>
        <v>39728</v>
      </c>
      <c r="D24" s="11">
        <f t="shared" ref="D24:F24" si="4">SUM(D7:D8,D11:D13,D15:D18,D21)</f>
        <v>12766</v>
      </c>
      <c r="E24" s="11">
        <f t="shared" si="4"/>
        <v>6429</v>
      </c>
      <c r="F24" s="11">
        <f t="shared" si="4"/>
        <v>20533</v>
      </c>
      <c r="G24" s="29">
        <f t="shared" si="0"/>
        <v>32.133507853403138</v>
      </c>
      <c r="H24" s="16">
        <f t="shared" si="1"/>
        <v>16.182541280708818</v>
      </c>
      <c r="I24" s="16">
        <f t="shared" si="2"/>
        <v>51.683950865888036</v>
      </c>
      <c r="K24" s="3"/>
    </row>
    <row r="25" spans="2:17" ht="17" customHeight="1">
      <c r="B25" s="9" t="s">
        <v>20</v>
      </c>
      <c r="C25" s="30">
        <f>SUM(C7:C22)</f>
        <v>53453</v>
      </c>
      <c r="D25" s="30">
        <f t="shared" ref="D25:E25" si="5">SUM(D7:D22)</f>
        <v>13955</v>
      </c>
      <c r="E25" s="30">
        <f t="shared" si="5"/>
        <v>7410</v>
      </c>
      <c r="F25" s="30">
        <f>SUM(F7:F22)</f>
        <v>32088</v>
      </c>
      <c r="G25" s="31">
        <f t="shared" si="0"/>
        <v>26.107047312592371</v>
      </c>
      <c r="H25" s="31">
        <f t="shared" si="1"/>
        <v>13.862645688735899</v>
      </c>
      <c r="I25" s="31">
        <f t="shared" si="2"/>
        <v>60.030306998671733</v>
      </c>
      <c r="K25" s="3"/>
    </row>
    <row r="26" spans="2:17">
      <c r="B26" s="59" t="s">
        <v>23</v>
      </c>
      <c r="C26" s="59"/>
      <c r="D26" s="59"/>
      <c r="E26" s="59"/>
      <c r="F26" s="59"/>
      <c r="G26" s="59"/>
      <c r="H26" s="59"/>
      <c r="I26" s="59"/>
    </row>
    <row r="27" spans="2:17">
      <c r="B27" s="60" t="s">
        <v>35</v>
      </c>
      <c r="C27" s="60"/>
      <c r="D27" s="60"/>
      <c r="E27" s="60"/>
      <c r="F27" s="60"/>
      <c r="G27" s="60"/>
      <c r="H27" s="60"/>
      <c r="I27" s="60"/>
    </row>
    <row r="28" spans="2:17">
      <c r="B28" s="61" t="s">
        <v>36</v>
      </c>
      <c r="C28" s="61"/>
      <c r="D28" s="61"/>
      <c r="E28" s="61"/>
      <c r="F28" s="61"/>
      <c r="G28" s="61"/>
      <c r="H28" s="61"/>
      <c r="I28" s="61"/>
    </row>
    <row r="29" spans="2:17" ht="29" customHeight="1">
      <c r="B29" s="60" t="s">
        <v>22</v>
      </c>
      <c r="C29" s="60"/>
      <c r="D29" s="60"/>
      <c r="E29" s="60"/>
      <c r="F29" s="60"/>
      <c r="G29" s="60"/>
      <c r="H29" s="60"/>
      <c r="I29" s="60"/>
    </row>
    <row r="30" spans="2:17">
      <c r="B30" s="60" t="s">
        <v>42</v>
      </c>
      <c r="C30" s="60"/>
      <c r="D30" s="60"/>
      <c r="E30" s="60"/>
      <c r="F30" s="60"/>
      <c r="G30" s="60"/>
      <c r="H30" s="60"/>
      <c r="I30" s="60"/>
    </row>
    <row r="31" spans="2:17" ht="32.75" customHeight="1">
      <c r="B31" s="60" t="s">
        <v>81</v>
      </c>
      <c r="C31" s="60"/>
      <c r="D31" s="60"/>
      <c r="E31" s="60"/>
      <c r="F31" s="60"/>
      <c r="G31" s="60"/>
      <c r="H31" s="60"/>
      <c r="I31" s="60"/>
    </row>
    <row r="32" spans="2:17" ht="48" customHeight="1">
      <c r="B32" s="58" t="s">
        <v>69</v>
      </c>
      <c r="C32" s="58"/>
      <c r="D32" s="58"/>
      <c r="E32" s="58"/>
      <c r="F32" s="58"/>
      <c r="G32" s="58"/>
      <c r="H32" s="58"/>
      <c r="I32" s="58"/>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row r="53" spans="3:5">
      <c r="C53" s="4"/>
      <c r="D53" s="4"/>
      <c r="E53" s="4"/>
    </row>
  </sheetData>
  <mergeCells count="13">
    <mergeCell ref="B32:I32"/>
    <mergeCell ref="B31:I31"/>
    <mergeCell ref="B2:I2"/>
    <mergeCell ref="B3:B6"/>
    <mergeCell ref="C3:C5"/>
    <mergeCell ref="D3:I4"/>
    <mergeCell ref="C6:F6"/>
    <mergeCell ref="G6:I6"/>
    <mergeCell ref="B26:I26"/>
    <mergeCell ref="B27:I27"/>
    <mergeCell ref="B28:I28"/>
    <mergeCell ref="B29:I29"/>
    <mergeCell ref="B30:I30"/>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46</v>
      </c>
      <c r="C2" s="43"/>
      <c r="D2" s="43"/>
      <c r="E2" s="43"/>
      <c r="F2" s="43"/>
      <c r="G2" s="43"/>
      <c r="H2" s="43"/>
      <c r="I2" s="43"/>
    </row>
    <row r="3" spans="2:11" ht="14.75" customHeight="1">
      <c r="B3" s="44" t="s">
        <v>65</v>
      </c>
      <c r="C3" s="47" t="s">
        <v>47</v>
      </c>
      <c r="D3" s="49" t="s">
        <v>71</v>
      </c>
      <c r="E3" s="50"/>
      <c r="F3" s="50"/>
      <c r="G3" s="50"/>
      <c r="H3" s="50"/>
      <c r="I3" s="51"/>
    </row>
    <row r="4" spans="2:11" ht="15" customHeight="1">
      <c r="B4" s="45"/>
      <c r="C4" s="48" t="s">
        <v>47</v>
      </c>
      <c r="D4" s="52"/>
      <c r="E4" s="53"/>
      <c r="F4" s="53"/>
      <c r="G4" s="53"/>
      <c r="H4" s="53"/>
      <c r="I4" s="54"/>
    </row>
    <row r="5" spans="2:11" ht="21" customHeight="1">
      <c r="B5" s="45"/>
      <c r="C5" s="48"/>
      <c r="D5" s="7" t="s">
        <v>32</v>
      </c>
      <c r="E5" s="8" t="s">
        <v>33</v>
      </c>
      <c r="F5" s="7" t="s">
        <v>34</v>
      </c>
      <c r="G5" s="7" t="s">
        <v>32</v>
      </c>
      <c r="H5" s="8" t="s">
        <v>33</v>
      </c>
      <c r="I5" s="7" t="s">
        <v>34</v>
      </c>
    </row>
    <row r="6" spans="2:11" ht="17" customHeight="1">
      <c r="B6" s="46"/>
      <c r="C6" s="62" t="s">
        <v>0</v>
      </c>
      <c r="D6" s="56"/>
      <c r="E6" s="56"/>
      <c r="F6" s="57"/>
      <c r="G6" s="62" t="s">
        <v>1</v>
      </c>
      <c r="H6" s="56"/>
      <c r="I6" s="57"/>
    </row>
    <row r="7" spans="2:11" ht="17" customHeight="1">
      <c r="B7" s="13" t="s">
        <v>2</v>
      </c>
      <c r="C7" s="11">
        <v>6498</v>
      </c>
      <c r="D7" s="14">
        <v>3382</v>
      </c>
      <c r="E7" s="14">
        <v>1027</v>
      </c>
      <c r="F7" s="14">
        <v>2089</v>
      </c>
      <c r="G7" s="15">
        <v>52.046783625730995</v>
      </c>
      <c r="H7" s="16">
        <v>15.804863034779933</v>
      </c>
      <c r="I7" s="16">
        <v>32.148353339489077</v>
      </c>
      <c r="K7" s="3"/>
    </row>
    <row r="8" spans="2:11" ht="17" customHeight="1">
      <c r="B8" s="10" t="s">
        <v>3</v>
      </c>
      <c r="C8" s="17">
        <v>8536</v>
      </c>
      <c r="D8" s="18">
        <v>2313</v>
      </c>
      <c r="E8" s="18">
        <v>1434</v>
      </c>
      <c r="F8" s="18">
        <v>4789</v>
      </c>
      <c r="G8" s="19">
        <v>27.097000937207124</v>
      </c>
      <c r="H8" s="20">
        <v>16.799437675726335</v>
      </c>
      <c r="I8" s="20">
        <v>56.103561387066541</v>
      </c>
      <c r="K8" s="3"/>
    </row>
    <row r="9" spans="2:11" ht="17" customHeight="1">
      <c r="B9" s="2" t="s">
        <v>4</v>
      </c>
      <c r="C9" s="11">
        <v>1252</v>
      </c>
      <c r="D9" s="14">
        <v>339</v>
      </c>
      <c r="E9" s="14">
        <v>209</v>
      </c>
      <c r="F9" s="14">
        <v>704</v>
      </c>
      <c r="G9" s="15">
        <v>27.076677316293928</v>
      </c>
      <c r="H9" s="16">
        <v>16.693290734824281</v>
      </c>
      <c r="I9" s="16">
        <v>56.230031948881788</v>
      </c>
      <c r="K9" s="3"/>
    </row>
    <row r="10" spans="2:11" ht="17" customHeight="1">
      <c r="B10" s="10" t="s">
        <v>5</v>
      </c>
      <c r="C10" s="17">
        <v>2306</v>
      </c>
      <c r="D10" s="18">
        <v>248</v>
      </c>
      <c r="E10" s="18">
        <v>203</v>
      </c>
      <c r="F10" s="18">
        <v>1855</v>
      </c>
      <c r="G10" s="19">
        <v>10.75455333911535</v>
      </c>
      <c r="H10" s="20">
        <v>8.8031222896790986</v>
      </c>
      <c r="I10" s="20">
        <v>80.442324371205544</v>
      </c>
      <c r="K10" s="3"/>
    </row>
    <row r="11" spans="2:11" ht="17" customHeight="1">
      <c r="B11" s="2" t="s">
        <v>6</v>
      </c>
      <c r="C11" s="11">
        <v>506</v>
      </c>
      <c r="D11" s="14">
        <v>206</v>
      </c>
      <c r="E11" s="14">
        <v>75</v>
      </c>
      <c r="F11" s="14">
        <v>225</v>
      </c>
      <c r="G11" s="15">
        <v>40.711462450592883</v>
      </c>
      <c r="H11" s="16">
        <v>14.822134387351779</v>
      </c>
      <c r="I11" s="16">
        <v>44.466403162055336</v>
      </c>
      <c r="K11" s="3"/>
    </row>
    <row r="12" spans="2:11" ht="17" customHeight="1">
      <c r="B12" s="10" t="s">
        <v>7</v>
      </c>
      <c r="C12" s="17">
        <v>1020</v>
      </c>
      <c r="D12" s="18">
        <v>387</v>
      </c>
      <c r="E12" s="18">
        <v>156</v>
      </c>
      <c r="F12" s="18">
        <v>477</v>
      </c>
      <c r="G12" s="19">
        <v>37.941176470588232</v>
      </c>
      <c r="H12" s="20">
        <v>15.294117647058824</v>
      </c>
      <c r="I12" s="20">
        <v>46.764705882352942</v>
      </c>
      <c r="K12" s="3"/>
    </row>
    <row r="13" spans="2:11" ht="17" customHeight="1">
      <c r="B13" s="2" t="s">
        <v>8</v>
      </c>
      <c r="C13" s="11">
        <v>3499</v>
      </c>
      <c r="D13" s="14">
        <v>546</v>
      </c>
      <c r="E13" s="14">
        <v>407</v>
      </c>
      <c r="F13" s="14">
        <v>2546</v>
      </c>
      <c r="G13" s="15">
        <v>15.604458416690482</v>
      </c>
      <c r="H13" s="16">
        <v>11.631894827093456</v>
      </c>
      <c r="I13" s="16">
        <v>72.763646756216062</v>
      </c>
      <c r="K13" s="3"/>
    </row>
    <row r="14" spans="2:11" ht="17" customHeight="1">
      <c r="B14" s="10" t="s">
        <v>9</v>
      </c>
      <c r="C14" s="17">
        <v>1819</v>
      </c>
      <c r="D14" s="18">
        <v>67</v>
      </c>
      <c r="E14" s="18">
        <v>73</v>
      </c>
      <c r="F14" s="18">
        <v>1679</v>
      </c>
      <c r="G14" s="19">
        <v>3.6833424958768552</v>
      </c>
      <c r="H14" s="20">
        <v>4.0131940626717979</v>
      </c>
      <c r="I14" s="20">
        <v>92.303463441451342</v>
      </c>
      <c r="K14" s="3"/>
    </row>
    <row r="15" spans="2:11" ht="17" customHeight="1">
      <c r="B15" s="2" t="s">
        <v>10</v>
      </c>
      <c r="C15" s="11">
        <v>6681</v>
      </c>
      <c r="D15" s="14">
        <v>2268</v>
      </c>
      <c r="E15" s="14">
        <v>1114</v>
      </c>
      <c r="F15" s="14">
        <v>3299</v>
      </c>
      <c r="G15" s="15">
        <v>33.947013920071846</v>
      </c>
      <c r="H15" s="16">
        <v>16.674150576261038</v>
      </c>
      <c r="I15" s="16">
        <v>49.378835503667119</v>
      </c>
      <c r="K15" s="3"/>
    </row>
    <row r="16" spans="2:11" ht="17" customHeight="1">
      <c r="B16" s="10" t="s">
        <v>11</v>
      </c>
      <c r="C16" s="17">
        <v>7251</v>
      </c>
      <c r="D16" s="18">
        <v>1542</v>
      </c>
      <c r="E16" s="18">
        <v>1289</v>
      </c>
      <c r="F16" s="18">
        <v>4420</v>
      </c>
      <c r="G16" s="19">
        <v>21.26603227141084</v>
      </c>
      <c r="H16" s="20">
        <v>17.776858364363537</v>
      </c>
      <c r="I16" s="20">
        <v>60.957109364225623</v>
      </c>
      <c r="K16" s="3"/>
    </row>
    <row r="17" spans="2:17" ht="17" customHeight="1">
      <c r="B17" s="2" t="s">
        <v>12</v>
      </c>
      <c r="C17" s="11">
        <v>1848</v>
      </c>
      <c r="D17" s="14">
        <v>449</v>
      </c>
      <c r="E17" s="14">
        <v>296</v>
      </c>
      <c r="F17" s="14">
        <v>1103</v>
      </c>
      <c r="G17" s="15">
        <v>24.296536796536795</v>
      </c>
      <c r="H17" s="16">
        <v>16.017316017316016</v>
      </c>
      <c r="I17" s="16">
        <v>59.686147186147188</v>
      </c>
      <c r="K17" s="3"/>
    </row>
    <row r="18" spans="2:17" ht="17" customHeight="1">
      <c r="B18" s="10" t="s">
        <v>13</v>
      </c>
      <c r="C18" s="17">
        <v>419</v>
      </c>
      <c r="D18" s="18">
        <v>57</v>
      </c>
      <c r="E18" s="18">
        <v>47</v>
      </c>
      <c r="F18" s="18">
        <v>315</v>
      </c>
      <c r="G18" s="19">
        <v>13.60381861575179</v>
      </c>
      <c r="H18" s="20">
        <v>11.217183770883056</v>
      </c>
      <c r="I18" s="20">
        <v>75.178997613365155</v>
      </c>
      <c r="K18" s="3"/>
    </row>
    <row r="19" spans="2:17" ht="17" customHeight="1">
      <c r="B19" s="2" t="s">
        <v>14</v>
      </c>
      <c r="C19" s="11">
        <v>4050</v>
      </c>
      <c r="D19" s="14">
        <v>167</v>
      </c>
      <c r="E19" s="14">
        <v>167</v>
      </c>
      <c r="F19" s="14">
        <v>3716</v>
      </c>
      <c r="G19" s="15">
        <v>4.1234567901234565</v>
      </c>
      <c r="H19" s="16">
        <v>4.1234567901234565</v>
      </c>
      <c r="I19" s="16">
        <v>91.753086419753089</v>
      </c>
      <c r="K19" s="3"/>
    </row>
    <row r="20" spans="2:17" ht="17" customHeight="1">
      <c r="B20" s="10" t="s">
        <v>15</v>
      </c>
      <c r="C20" s="17">
        <v>1873</v>
      </c>
      <c r="D20" s="18">
        <v>142</v>
      </c>
      <c r="E20" s="18">
        <v>123</v>
      </c>
      <c r="F20" s="18">
        <v>1608</v>
      </c>
      <c r="G20" s="19">
        <v>7.581420181526962</v>
      </c>
      <c r="H20" s="20">
        <v>6.5670048051254675</v>
      </c>
      <c r="I20" s="20">
        <v>85.851575013347571</v>
      </c>
      <c r="K20" s="3"/>
    </row>
    <row r="21" spans="2:17" ht="17" customHeight="1">
      <c r="B21" s="2" t="s">
        <v>16</v>
      </c>
      <c r="C21" s="11">
        <v>2005</v>
      </c>
      <c r="D21" s="14">
        <v>646</v>
      </c>
      <c r="E21" s="14">
        <v>349</v>
      </c>
      <c r="F21" s="14">
        <v>1010</v>
      </c>
      <c r="G21" s="15">
        <v>32.219451371571076</v>
      </c>
      <c r="H21" s="16">
        <v>17.406483790523691</v>
      </c>
      <c r="I21" s="16">
        <v>50.374064837905237</v>
      </c>
      <c r="K21" s="3"/>
      <c r="Q21" s="5"/>
    </row>
    <row r="22" spans="2:17" ht="17" customHeight="1">
      <c r="B22" s="10" t="s">
        <v>17</v>
      </c>
      <c r="C22" s="17">
        <v>2003</v>
      </c>
      <c r="D22" s="21">
        <v>101</v>
      </c>
      <c r="E22" s="22">
        <v>106</v>
      </c>
      <c r="F22" s="21">
        <v>1796</v>
      </c>
      <c r="G22" s="23">
        <v>5.0424363454817778</v>
      </c>
      <c r="H22" s="24">
        <v>5.2920619071392911</v>
      </c>
      <c r="I22" s="20">
        <v>89.665501747378926</v>
      </c>
      <c r="K22" s="3"/>
    </row>
    <row r="23" spans="2:17" ht="17" customHeight="1">
      <c r="B23" s="12" t="s">
        <v>18</v>
      </c>
      <c r="C23" s="25">
        <v>13303</v>
      </c>
      <c r="D23" s="25">
        <v>1064</v>
      </c>
      <c r="E23" s="25">
        <v>881</v>
      </c>
      <c r="F23" s="25">
        <v>11358</v>
      </c>
      <c r="G23" s="26">
        <v>7.9981958956626329</v>
      </c>
      <c r="H23" s="27">
        <v>6.6225663384199054</v>
      </c>
      <c r="I23" s="28">
        <v>85.379237765917466</v>
      </c>
      <c r="K23" s="3"/>
    </row>
    <row r="24" spans="2:17" ht="17" customHeight="1">
      <c r="B24" s="1" t="s">
        <v>19</v>
      </c>
      <c r="C24" s="11">
        <v>38263</v>
      </c>
      <c r="D24" s="11">
        <v>11796</v>
      </c>
      <c r="E24" s="11">
        <v>6194</v>
      </c>
      <c r="F24" s="11">
        <v>20273</v>
      </c>
      <c r="G24" s="29">
        <v>30.828737945273502</v>
      </c>
      <c r="H24" s="16">
        <v>16.187962261192276</v>
      </c>
      <c r="I24" s="16">
        <v>52.983299793534222</v>
      </c>
      <c r="K24" s="3"/>
    </row>
    <row r="25" spans="2:17" ht="17" customHeight="1">
      <c r="B25" s="9" t="s">
        <v>20</v>
      </c>
      <c r="C25" s="30">
        <v>51566</v>
      </c>
      <c r="D25" s="30">
        <v>12860</v>
      </c>
      <c r="E25" s="30">
        <v>7075</v>
      </c>
      <c r="F25" s="30">
        <v>31631</v>
      </c>
      <c r="G25" s="31">
        <v>24.938913237404492</v>
      </c>
      <c r="H25" s="31">
        <v>13.720280805181709</v>
      </c>
      <c r="I25" s="31">
        <v>61.340805957413799</v>
      </c>
      <c r="K25" s="3"/>
    </row>
    <row r="26" spans="2:17">
      <c r="B26" s="63" t="s">
        <v>23</v>
      </c>
      <c r="C26" s="63"/>
      <c r="D26" s="63"/>
      <c r="E26" s="63"/>
      <c r="F26" s="63"/>
      <c r="G26" s="63"/>
      <c r="H26" s="63"/>
      <c r="I26" s="63"/>
    </row>
    <row r="27" spans="2:17">
      <c r="B27" s="64" t="s">
        <v>35</v>
      </c>
      <c r="C27" s="64"/>
      <c r="D27" s="64"/>
      <c r="E27" s="64"/>
      <c r="F27" s="64"/>
      <c r="G27" s="64"/>
      <c r="H27" s="64"/>
      <c r="I27" s="64"/>
    </row>
    <row r="28" spans="2:17">
      <c r="B28" s="65" t="s">
        <v>36</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50.25" customHeight="1">
      <c r="B31" s="58" t="s">
        <v>45</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31:I31"/>
    <mergeCell ref="B2:I2"/>
    <mergeCell ref="C3:C5"/>
    <mergeCell ref="D3:I4"/>
    <mergeCell ref="C6:F6"/>
    <mergeCell ref="G6:I6"/>
    <mergeCell ref="B29:I29"/>
    <mergeCell ref="B3:B6"/>
    <mergeCell ref="B26:I26"/>
    <mergeCell ref="B27:I27"/>
    <mergeCell ref="B28:I28"/>
    <mergeCell ref="B30:I30"/>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41</v>
      </c>
      <c r="C2" s="43"/>
      <c r="D2" s="43"/>
      <c r="E2" s="43"/>
      <c r="F2" s="43"/>
      <c r="G2" s="43"/>
      <c r="H2" s="43"/>
      <c r="I2" s="43"/>
    </row>
    <row r="3" spans="2:11" ht="14.75" customHeight="1">
      <c r="B3" s="44" t="s">
        <v>65</v>
      </c>
      <c r="C3" s="47" t="s">
        <v>47</v>
      </c>
      <c r="D3" s="49" t="s">
        <v>27</v>
      </c>
      <c r="E3" s="50"/>
      <c r="F3" s="50"/>
      <c r="G3" s="50"/>
      <c r="H3" s="50"/>
      <c r="I3" s="51"/>
    </row>
    <row r="4" spans="2:11" ht="15" customHeight="1">
      <c r="B4" s="45"/>
      <c r="C4" s="48"/>
      <c r="D4" s="52"/>
      <c r="E4" s="53"/>
      <c r="F4" s="53"/>
      <c r="G4" s="53"/>
      <c r="H4" s="53"/>
      <c r="I4" s="54"/>
    </row>
    <row r="5" spans="2:11" ht="21" customHeight="1">
      <c r="B5" s="45"/>
      <c r="C5" s="48"/>
      <c r="D5" s="7" t="s">
        <v>32</v>
      </c>
      <c r="E5" s="8" t="s">
        <v>33</v>
      </c>
      <c r="F5" s="7" t="s">
        <v>34</v>
      </c>
      <c r="G5" s="7" t="s">
        <v>32</v>
      </c>
      <c r="H5" s="8" t="s">
        <v>33</v>
      </c>
      <c r="I5" s="7" t="s">
        <v>34</v>
      </c>
    </row>
    <row r="6" spans="2:11" ht="17" customHeight="1">
      <c r="B6" s="46"/>
      <c r="C6" s="62" t="s">
        <v>0</v>
      </c>
      <c r="D6" s="56"/>
      <c r="E6" s="56"/>
      <c r="F6" s="57"/>
      <c r="G6" s="62" t="s">
        <v>1</v>
      </c>
      <c r="H6" s="56"/>
      <c r="I6" s="57"/>
    </row>
    <row r="7" spans="2:11" ht="17" customHeight="1">
      <c r="B7" s="13" t="s">
        <v>2</v>
      </c>
      <c r="C7" s="11">
        <v>6080</v>
      </c>
      <c r="D7" s="14">
        <v>2993</v>
      </c>
      <c r="E7" s="14">
        <v>982</v>
      </c>
      <c r="F7" s="14">
        <v>2105</v>
      </c>
      <c r="G7" s="15">
        <v>49.226973684210527</v>
      </c>
      <c r="H7" s="16">
        <v>16.151315789473685</v>
      </c>
      <c r="I7" s="16">
        <v>34.621710526315788</v>
      </c>
      <c r="K7" s="3"/>
    </row>
    <row r="8" spans="2:11" ht="17" customHeight="1">
      <c r="B8" s="10" t="s">
        <v>3</v>
      </c>
      <c r="C8" s="17">
        <v>8487</v>
      </c>
      <c r="D8" s="18">
        <v>2181</v>
      </c>
      <c r="E8" s="18">
        <v>1467</v>
      </c>
      <c r="F8" s="18">
        <v>4839</v>
      </c>
      <c r="G8" s="19">
        <v>25.698126546482857</v>
      </c>
      <c r="H8" s="20">
        <v>17.285259809119829</v>
      </c>
      <c r="I8" s="20">
        <v>57.01661364439731</v>
      </c>
      <c r="K8" s="3"/>
    </row>
    <row r="9" spans="2:11" ht="17" customHeight="1">
      <c r="B9" s="2" t="s">
        <v>4</v>
      </c>
      <c r="C9" s="11">
        <v>1172</v>
      </c>
      <c r="D9" s="14">
        <v>305</v>
      </c>
      <c r="E9" s="14">
        <v>178</v>
      </c>
      <c r="F9" s="14">
        <v>689</v>
      </c>
      <c r="G9" s="15">
        <v>26.023890784982935</v>
      </c>
      <c r="H9" s="16">
        <v>15.187713310580206</v>
      </c>
      <c r="I9" s="16">
        <v>58.788395904436861</v>
      </c>
      <c r="K9" s="3"/>
    </row>
    <row r="10" spans="2:11" ht="17" customHeight="1">
      <c r="B10" s="10" t="s">
        <v>5</v>
      </c>
      <c r="C10" s="17">
        <v>2184</v>
      </c>
      <c r="D10" s="18">
        <v>201</v>
      </c>
      <c r="E10" s="18">
        <v>194</v>
      </c>
      <c r="F10" s="18">
        <v>1789</v>
      </c>
      <c r="G10" s="19">
        <v>9.2032967032967026</v>
      </c>
      <c r="H10" s="20">
        <v>8.8827838827838832</v>
      </c>
      <c r="I10" s="20">
        <v>81.913919413919416</v>
      </c>
      <c r="K10" s="3"/>
    </row>
    <row r="11" spans="2:11" ht="17" customHeight="1">
      <c r="B11" s="2" t="s">
        <v>6</v>
      </c>
      <c r="C11" s="11">
        <v>535</v>
      </c>
      <c r="D11" s="14">
        <v>157</v>
      </c>
      <c r="E11" s="14">
        <v>88</v>
      </c>
      <c r="F11" s="14">
        <v>290</v>
      </c>
      <c r="G11" s="15">
        <v>29.345794392523363</v>
      </c>
      <c r="H11" s="16">
        <v>16.44859813084112</v>
      </c>
      <c r="I11" s="16">
        <v>54.205607476635514</v>
      </c>
      <c r="K11" s="3"/>
    </row>
    <row r="12" spans="2:11" ht="17" customHeight="1">
      <c r="B12" s="10" t="s">
        <v>7</v>
      </c>
      <c r="C12" s="17">
        <v>1052</v>
      </c>
      <c r="D12" s="18">
        <v>378</v>
      </c>
      <c r="E12" s="18">
        <v>131</v>
      </c>
      <c r="F12" s="18">
        <v>543</v>
      </c>
      <c r="G12" s="19">
        <v>35.931558935361217</v>
      </c>
      <c r="H12" s="20">
        <v>12.452471482889734</v>
      </c>
      <c r="I12" s="20">
        <v>51.615969581749049</v>
      </c>
      <c r="K12" s="3"/>
    </row>
    <row r="13" spans="2:11" ht="17" customHeight="1">
      <c r="B13" s="2" t="s">
        <v>8</v>
      </c>
      <c r="C13" s="11">
        <v>3455</v>
      </c>
      <c r="D13" s="14">
        <v>534</v>
      </c>
      <c r="E13" s="14">
        <v>419</v>
      </c>
      <c r="F13" s="14">
        <v>2502</v>
      </c>
      <c r="G13" s="15">
        <v>15.455861070911721</v>
      </c>
      <c r="H13" s="16">
        <v>12.127351664254704</v>
      </c>
      <c r="I13" s="16">
        <v>72.416787264833573</v>
      </c>
      <c r="K13" s="3"/>
    </row>
    <row r="14" spans="2:11" ht="17" customHeight="1">
      <c r="B14" s="10" t="s">
        <v>9</v>
      </c>
      <c r="C14" s="17">
        <v>1789</v>
      </c>
      <c r="D14" s="18">
        <v>60</v>
      </c>
      <c r="E14" s="18">
        <v>56</v>
      </c>
      <c r="F14" s="18">
        <v>1673</v>
      </c>
      <c r="G14" s="19">
        <v>3.3538289547233093</v>
      </c>
      <c r="H14" s="20">
        <v>3.130240357741755</v>
      </c>
      <c r="I14" s="20">
        <v>93.515930687534933</v>
      </c>
      <c r="K14" s="3"/>
    </row>
    <row r="15" spans="2:11" ht="17" customHeight="1">
      <c r="B15" s="2" t="s">
        <v>10</v>
      </c>
      <c r="C15" s="11">
        <v>6362</v>
      </c>
      <c r="D15" s="14">
        <v>2232</v>
      </c>
      <c r="E15" s="14">
        <v>1068</v>
      </c>
      <c r="F15" s="14">
        <v>3062</v>
      </c>
      <c r="G15" s="15">
        <v>35.083307136120716</v>
      </c>
      <c r="H15" s="16">
        <v>16.787173844702924</v>
      </c>
      <c r="I15" s="16">
        <v>48.129519019176357</v>
      </c>
      <c r="K15" s="3"/>
    </row>
    <row r="16" spans="2:11" ht="17" customHeight="1">
      <c r="B16" s="10" t="s">
        <v>11</v>
      </c>
      <c r="C16" s="17">
        <v>7106</v>
      </c>
      <c r="D16" s="18">
        <v>1424</v>
      </c>
      <c r="E16" s="18">
        <v>1194</v>
      </c>
      <c r="F16" s="18">
        <v>4488</v>
      </c>
      <c r="G16" s="19">
        <v>20.039403321137069</v>
      </c>
      <c r="H16" s="20">
        <v>16.802701942020828</v>
      </c>
      <c r="I16" s="20">
        <v>63.157894736842103</v>
      </c>
      <c r="K16" s="3"/>
    </row>
    <row r="17" spans="2:17" ht="17" customHeight="1">
      <c r="B17" s="2" t="s">
        <v>12</v>
      </c>
      <c r="C17" s="11">
        <v>1807</v>
      </c>
      <c r="D17" s="14">
        <v>449</v>
      </c>
      <c r="E17" s="14">
        <v>278</v>
      </c>
      <c r="F17" s="14">
        <v>1080</v>
      </c>
      <c r="G17" s="15">
        <v>24.847814056447149</v>
      </c>
      <c r="H17" s="16">
        <v>15.384615384615385</v>
      </c>
      <c r="I17" s="16">
        <v>59.767570558937464</v>
      </c>
      <c r="K17" s="3"/>
    </row>
    <row r="18" spans="2:17" ht="17" customHeight="1">
      <c r="B18" s="10" t="s">
        <v>13</v>
      </c>
      <c r="C18" s="17">
        <v>449</v>
      </c>
      <c r="D18" s="18">
        <v>64</v>
      </c>
      <c r="E18" s="18">
        <v>45</v>
      </c>
      <c r="F18" s="18">
        <v>340</v>
      </c>
      <c r="G18" s="19">
        <v>14.253897550111359</v>
      </c>
      <c r="H18" s="20">
        <v>10.022271714922049</v>
      </c>
      <c r="I18" s="20">
        <v>75.723830734966597</v>
      </c>
      <c r="K18" s="3"/>
    </row>
    <row r="19" spans="2:17" ht="17" customHeight="1">
      <c r="B19" s="2" t="s">
        <v>14</v>
      </c>
      <c r="C19" s="11">
        <v>4024</v>
      </c>
      <c r="D19" s="14">
        <v>143</v>
      </c>
      <c r="E19" s="14">
        <v>129</v>
      </c>
      <c r="F19" s="14">
        <v>3752</v>
      </c>
      <c r="G19" s="15">
        <v>3.5536779324055665</v>
      </c>
      <c r="H19" s="16">
        <v>3.2057654075546718</v>
      </c>
      <c r="I19" s="16">
        <v>93.240556660039758</v>
      </c>
      <c r="K19" s="3"/>
    </row>
    <row r="20" spans="2:17" ht="17" customHeight="1">
      <c r="B20" s="10" t="s">
        <v>15</v>
      </c>
      <c r="C20" s="17">
        <v>1858</v>
      </c>
      <c r="D20" s="18">
        <v>97</v>
      </c>
      <c r="E20" s="18">
        <v>133</v>
      </c>
      <c r="F20" s="18">
        <v>1628</v>
      </c>
      <c r="G20" s="19">
        <v>5.2206673842841766</v>
      </c>
      <c r="H20" s="20">
        <v>7.1582346609257268</v>
      </c>
      <c r="I20" s="20">
        <v>87.621097954790102</v>
      </c>
      <c r="K20" s="3"/>
    </row>
    <row r="21" spans="2:17" ht="17" customHeight="1">
      <c r="B21" s="2" t="s">
        <v>16</v>
      </c>
      <c r="C21" s="11">
        <v>1994</v>
      </c>
      <c r="D21" s="14">
        <v>591</v>
      </c>
      <c r="E21" s="14">
        <v>336</v>
      </c>
      <c r="F21" s="14">
        <v>1067</v>
      </c>
      <c r="G21" s="15">
        <v>29.638916750250754</v>
      </c>
      <c r="H21" s="16">
        <v>16.850551654964896</v>
      </c>
      <c r="I21" s="16">
        <v>53.510531594784354</v>
      </c>
      <c r="K21" s="3"/>
      <c r="Q21" s="5"/>
    </row>
    <row r="22" spans="2:17" ht="17" customHeight="1">
      <c r="B22" s="10" t="s">
        <v>17</v>
      </c>
      <c r="C22" s="17">
        <v>1986</v>
      </c>
      <c r="D22" s="21">
        <v>82</v>
      </c>
      <c r="E22" s="22">
        <v>92</v>
      </c>
      <c r="F22" s="21">
        <v>1812</v>
      </c>
      <c r="G22" s="23">
        <v>4.1289023162134946</v>
      </c>
      <c r="H22" s="24">
        <v>4.6324269889224574</v>
      </c>
      <c r="I22" s="20">
        <v>91.238670694864055</v>
      </c>
      <c r="K22" s="3"/>
    </row>
    <row r="23" spans="2:17" ht="17" customHeight="1">
      <c r="B23" s="12" t="s">
        <v>18</v>
      </c>
      <c r="C23" s="25">
        <v>13013</v>
      </c>
      <c r="D23" s="25">
        <v>888</v>
      </c>
      <c r="E23" s="25">
        <v>782</v>
      </c>
      <c r="F23" s="25">
        <v>11343</v>
      </c>
      <c r="G23" s="26">
        <v>6.823945285483747</v>
      </c>
      <c r="H23" s="27">
        <v>6.0093752401444709</v>
      </c>
      <c r="I23" s="28">
        <v>87.166679474371776</v>
      </c>
      <c r="K23" s="3"/>
    </row>
    <row r="24" spans="2:17" ht="17" customHeight="1">
      <c r="B24" s="1" t="s">
        <v>19</v>
      </c>
      <c r="C24" s="11">
        <v>37327</v>
      </c>
      <c r="D24" s="11">
        <v>11003</v>
      </c>
      <c r="E24" s="11">
        <v>6008</v>
      </c>
      <c r="F24" s="11">
        <v>20316</v>
      </c>
      <c r="G24" s="29">
        <v>29.477322045704181</v>
      </c>
      <c r="H24" s="16">
        <v>16.095587644332522</v>
      </c>
      <c r="I24" s="16">
        <v>54.427090309963297</v>
      </c>
      <c r="K24" s="3"/>
    </row>
    <row r="25" spans="2:17" ht="17" customHeight="1">
      <c r="B25" s="9" t="s">
        <v>20</v>
      </c>
      <c r="C25" s="30">
        <v>50340</v>
      </c>
      <c r="D25" s="30">
        <v>11891</v>
      </c>
      <c r="E25" s="30">
        <v>6790</v>
      </c>
      <c r="F25" s="30">
        <v>31659</v>
      </c>
      <c r="G25" s="31">
        <v>23.621374652363926</v>
      </c>
      <c r="H25" s="31">
        <v>13.488279698053239</v>
      </c>
      <c r="I25" s="31">
        <v>62.890345649582834</v>
      </c>
      <c r="K25" s="3"/>
    </row>
    <row r="26" spans="2:17">
      <c r="B26" s="63" t="s">
        <v>23</v>
      </c>
      <c r="C26" s="63"/>
      <c r="D26" s="63"/>
      <c r="E26" s="63"/>
      <c r="F26" s="63"/>
      <c r="G26" s="63"/>
      <c r="H26" s="63"/>
      <c r="I26" s="63"/>
    </row>
    <row r="27" spans="2:17">
      <c r="B27" s="64" t="s">
        <v>35</v>
      </c>
      <c r="C27" s="64"/>
      <c r="D27" s="64"/>
      <c r="E27" s="64"/>
      <c r="F27" s="64"/>
      <c r="G27" s="64"/>
      <c r="H27" s="64"/>
      <c r="I27" s="64"/>
    </row>
    <row r="28" spans="2:17">
      <c r="B28" s="65" t="s">
        <v>36</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47.25" customHeight="1">
      <c r="B31" s="58" t="s">
        <v>40</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31:I31"/>
    <mergeCell ref="B2:I2"/>
    <mergeCell ref="C3:C5"/>
    <mergeCell ref="D3:I4"/>
    <mergeCell ref="C6:F6"/>
    <mergeCell ref="G6:I6"/>
    <mergeCell ref="B29:I29"/>
    <mergeCell ref="B3:B6"/>
    <mergeCell ref="B26:I26"/>
    <mergeCell ref="B27:I27"/>
    <mergeCell ref="B28:I28"/>
    <mergeCell ref="B30:I30"/>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dimension ref="B2:Q52"/>
  <sheetViews>
    <sheetView zoomScale="80" zoomScaleNormal="80" workbookViewId="0">
      <selection activeCell="B2" sqref="B2:I2"/>
    </sheetView>
  </sheetViews>
  <sheetFormatPr baseColWidth="10" defaultColWidth="11" defaultRowHeight="15"/>
  <cols>
    <col min="2" max="2" width="32.5" customWidth="1"/>
    <col min="3" max="9" width="22" customWidth="1"/>
  </cols>
  <sheetData>
    <row r="2" spans="2:11" s="6" customFormat="1" ht="19">
      <c r="B2" s="43" t="s">
        <v>38</v>
      </c>
      <c r="C2" s="43"/>
      <c r="D2" s="43"/>
      <c r="E2" s="43"/>
      <c r="F2" s="43"/>
      <c r="G2" s="43"/>
      <c r="H2" s="43"/>
      <c r="I2" s="43"/>
    </row>
    <row r="3" spans="2:11" ht="14.75" customHeight="1">
      <c r="B3" s="44" t="s">
        <v>65</v>
      </c>
      <c r="C3" s="47" t="s">
        <v>47</v>
      </c>
      <c r="D3" s="49" t="s">
        <v>27</v>
      </c>
      <c r="E3" s="50"/>
      <c r="F3" s="50"/>
      <c r="G3" s="50"/>
      <c r="H3" s="50"/>
      <c r="I3" s="51"/>
    </row>
    <row r="4" spans="2:11" ht="15" customHeight="1">
      <c r="B4" s="45"/>
      <c r="C4" s="48"/>
      <c r="D4" s="52"/>
      <c r="E4" s="53"/>
      <c r="F4" s="53"/>
      <c r="G4" s="53"/>
      <c r="H4" s="53"/>
      <c r="I4" s="54"/>
    </row>
    <row r="5" spans="2:11" ht="21" customHeight="1">
      <c r="B5" s="45"/>
      <c r="C5" s="48"/>
      <c r="D5" s="7" t="s">
        <v>32</v>
      </c>
      <c r="E5" s="8" t="s">
        <v>33</v>
      </c>
      <c r="F5" s="7" t="s">
        <v>34</v>
      </c>
      <c r="G5" s="7" t="s">
        <v>32</v>
      </c>
      <c r="H5" s="8" t="s">
        <v>33</v>
      </c>
      <c r="I5" s="7" t="s">
        <v>34</v>
      </c>
    </row>
    <row r="6" spans="2:11" ht="17" customHeight="1">
      <c r="B6" s="46"/>
      <c r="C6" s="62" t="s">
        <v>0</v>
      </c>
      <c r="D6" s="56"/>
      <c r="E6" s="56"/>
      <c r="F6" s="57"/>
      <c r="G6" s="62" t="s">
        <v>1</v>
      </c>
      <c r="H6" s="56"/>
      <c r="I6" s="57"/>
    </row>
    <row r="7" spans="2:11" ht="17" customHeight="1">
      <c r="B7" s="13" t="s">
        <v>2</v>
      </c>
      <c r="C7" s="11">
        <v>5872</v>
      </c>
      <c r="D7" s="14">
        <v>2806</v>
      </c>
      <c r="E7" s="14">
        <v>933</v>
      </c>
      <c r="F7" s="14">
        <v>2133</v>
      </c>
      <c r="G7" s="15">
        <v>47.786103542234329</v>
      </c>
      <c r="H7" s="16">
        <v>15.888964577656676</v>
      </c>
      <c r="I7" s="16">
        <v>36.324931880108991</v>
      </c>
      <c r="K7" s="3"/>
    </row>
    <row r="8" spans="2:11" ht="17" customHeight="1">
      <c r="B8" s="10" t="s">
        <v>3</v>
      </c>
      <c r="C8" s="17">
        <v>8638</v>
      </c>
      <c r="D8" s="18">
        <v>2130</v>
      </c>
      <c r="E8" s="18">
        <v>1447</v>
      </c>
      <c r="F8" s="18">
        <v>5061</v>
      </c>
      <c r="G8" s="19">
        <v>24.658485760592729</v>
      </c>
      <c r="H8" s="20">
        <v>16.751562861773557</v>
      </c>
      <c r="I8" s="20">
        <v>58.58995137763371</v>
      </c>
      <c r="K8" s="3"/>
    </row>
    <row r="9" spans="2:11" ht="17" customHeight="1">
      <c r="B9" s="2" t="s">
        <v>4</v>
      </c>
      <c r="C9" s="11">
        <v>1144</v>
      </c>
      <c r="D9" s="14">
        <v>297</v>
      </c>
      <c r="E9" s="14">
        <v>174</v>
      </c>
      <c r="F9" s="14">
        <v>673</v>
      </c>
      <c r="G9" s="15">
        <v>25.96153846153846</v>
      </c>
      <c r="H9" s="16">
        <v>15.20979020979021</v>
      </c>
      <c r="I9" s="16">
        <v>58.828671328671327</v>
      </c>
      <c r="K9" s="3"/>
    </row>
    <row r="10" spans="2:11" ht="17" customHeight="1">
      <c r="B10" s="10" t="s">
        <v>5</v>
      </c>
      <c r="C10" s="17">
        <v>2170</v>
      </c>
      <c r="D10" s="18">
        <v>181</v>
      </c>
      <c r="E10" s="18">
        <v>159</v>
      </c>
      <c r="F10" s="18">
        <v>1830</v>
      </c>
      <c r="G10" s="19">
        <v>8.3410138248847918</v>
      </c>
      <c r="H10" s="20">
        <v>7.3271889400921655</v>
      </c>
      <c r="I10" s="20">
        <v>84.331797235023046</v>
      </c>
      <c r="K10" s="3"/>
    </row>
    <row r="11" spans="2:11" ht="17" customHeight="1">
      <c r="B11" s="2" t="s">
        <v>6</v>
      </c>
      <c r="C11" s="11">
        <v>528</v>
      </c>
      <c r="D11" s="14">
        <v>194</v>
      </c>
      <c r="E11" s="14">
        <v>88</v>
      </c>
      <c r="F11" s="14">
        <v>246</v>
      </c>
      <c r="G11" s="15">
        <v>36.742424242424242</v>
      </c>
      <c r="H11" s="16">
        <v>16.666666666666668</v>
      </c>
      <c r="I11" s="16">
        <v>46.590909090909093</v>
      </c>
      <c r="K11" s="3"/>
    </row>
    <row r="12" spans="2:11" ht="17" customHeight="1">
      <c r="B12" s="10" t="s">
        <v>7</v>
      </c>
      <c r="C12" s="17">
        <v>965</v>
      </c>
      <c r="D12" s="18">
        <v>306</v>
      </c>
      <c r="E12" s="18">
        <v>126</v>
      </c>
      <c r="F12" s="18">
        <v>533</v>
      </c>
      <c r="G12" s="19">
        <v>31.709844559585491</v>
      </c>
      <c r="H12" s="20">
        <v>13.05699481865285</v>
      </c>
      <c r="I12" s="20">
        <v>55.233160621761655</v>
      </c>
      <c r="K12" s="3"/>
    </row>
    <row r="13" spans="2:11" ht="17" customHeight="1">
      <c r="B13" s="2" t="s">
        <v>8</v>
      </c>
      <c r="C13" s="11">
        <v>3389</v>
      </c>
      <c r="D13" s="14">
        <v>519</v>
      </c>
      <c r="E13" s="14">
        <v>394</v>
      </c>
      <c r="F13" s="14">
        <v>2476</v>
      </c>
      <c r="G13" s="15">
        <v>15.314251991737976</v>
      </c>
      <c r="H13" s="16">
        <v>11.625848332841546</v>
      </c>
      <c r="I13" s="16">
        <v>73.059899675420482</v>
      </c>
      <c r="K13" s="3"/>
    </row>
    <row r="14" spans="2:11" ht="17" customHeight="1">
      <c r="B14" s="10" t="s">
        <v>9</v>
      </c>
      <c r="C14" s="17">
        <v>1781</v>
      </c>
      <c r="D14" s="18">
        <v>45</v>
      </c>
      <c r="E14" s="18">
        <v>53</v>
      </c>
      <c r="F14" s="18">
        <v>1683</v>
      </c>
      <c r="G14" s="19">
        <v>2.5266704098820889</v>
      </c>
      <c r="H14" s="20">
        <v>2.9758562605277934</v>
      </c>
      <c r="I14" s="20">
        <v>94.497473329590122</v>
      </c>
      <c r="K14" s="3"/>
    </row>
    <row r="15" spans="2:11" ht="17" customHeight="1">
      <c r="B15" s="2" t="s">
        <v>10</v>
      </c>
      <c r="C15" s="11">
        <v>6026</v>
      </c>
      <c r="D15" s="14">
        <v>1883</v>
      </c>
      <c r="E15" s="14">
        <v>955</v>
      </c>
      <c r="F15" s="14">
        <v>3188</v>
      </c>
      <c r="G15" s="15">
        <v>31.247925655492864</v>
      </c>
      <c r="H15" s="16">
        <v>15.847992034517093</v>
      </c>
      <c r="I15" s="16">
        <v>52.904082309990045</v>
      </c>
      <c r="K15" s="3"/>
    </row>
    <row r="16" spans="2:11" ht="17" customHeight="1">
      <c r="B16" s="10" t="s">
        <v>11</v>
      </c>
      <c r="C16" s="17">
        <v>6968</v>
      </c>
      <c r="D16" s="18">
        <v>1283</v>
      </c>
      <c r="E16" s="18">
        <v>1061</v>
      </c>
      <c r="F16" s="18">
        <v>4624</v>
      </c>
      <c r="G16" s="19">
        <v>18.412743972445465</v>
      </c>
      <c r="H16" s="20">
        <v>15.226750861079219</v>
      </c>
      <c r="I16" s="20">
        <v>66.36050516647532</v>
      </c>
      <c r="K16" s="3"/>
    </row>
    <row r="17" spans="2:17" ht="17" customHeight="1">
      <c r="B17" s="2" t="s">
        <v>12</v>
      </c>
      <c r="C17" s="11">
        <v>1770</v>
      </c>
      <c r="D17" s="14">
        <v>414</v>
      </c>
      <c r="E17" s="14">
        <v>292</v>
      </c>
      <c r="F17" s="14">
        <v>1064</v>
      </c>
      <c r="G17" s="15">
        <v>23.389830508474578</v>
      </c>
      <c r="H17" s="16">
        <v>16.497175141242938</v>
      </c>
      <c r="I17" s="16">
        <v>60.112994350282484</v>
      </c>
      <c r="K17" s="3"/>
    </row>
    <row r="18" spans="2:17" ht="17" customHeight="1">
      <c r="B18" s="10" t="s">
        <v>13</v>
      </c>
      <c r="C18" s="17">
        <v>426</v>
      </c>
      <c r="D18" s="18">
        <v>56</v>
      </c>
      <c r="E18" s="18">
        <v>58</v>
      </c>
      <c r="F18" s="18">
        <v>312</v>
      </c>
      <c r="G18" s="19">
        <v>13.145539906103286</v>
      </c>
      <c r="H18" s="20">
        <v>13.615023474178404</v>
      </c>
      <c r="I18" s="20">
        <v>73.239436619718305</v>
      </c>
      <c r="K18" s="3"/>
    </row>
    <row r="19" spans="2:17" ht="17" customHeight="1">
      <c r="B19" s="2" t="s">
        <v>14</v>
      </c>
      <c r="C19" s="11">
        <v>3968</v>
      </c>
      <c r="D19" s="14">
        <v>115</v>
      </c>
      <c r="E19" s="14">
        <v>116</v>
      </c>
      <c r="F19" s="14">
        <v>3737</v>
      </c>
      <c r="G19" s="15">
        <v>2.8981854838709675</v>
      </c>
      <c r="H19" s="16">
        <v>2.9233870967741935</v>
      </c>
      <c r="I19" s="16">
        <v>94.178427419354833</v>
      </c>
      <c r="K19" s="3"/>
    </row>
    <row r="20" spans="2:17" ht="17" customHeight="1">
      <c r="B20" s="10" t="s">
        <v>15</v>
      </c>
      <c r="C20" s="17">
        <v>1888</v>
      </c>
      <c r="D20" s="18">
        <v>77</v>
      </c>
      <c r="E20" s="18">
        <v>136</v>
      </c>
      <c r="F20" s="18">
        <v>1675</v>
      </c>
      <c r="G20" s="19">
        <v>4.0783898305084749</v>
      </c>
      <c r="H20" s="20">
        <v>7.2033898305084749</v>
      </c>
      <c r="I20" s="20">
        <v>88.718220338983045</v>
      </c>
      <c r="K20" s="3"/>
    </row>
    <row r="21" spans="2:17" ht="17" customHeight="1">
      <c r="B21" s="2" t="s">
        <v>16</v>
      </c>
      <c r="C21" s="11">
        <v>1926</v>
      </c>
      <c r="D21" s="14">
        <v>538</v>
      </c>
      <c r="E21" s="14">
        <v>303</v>
      </c>
      <c r="F21" s="14">
        <v>1085</v>
      </c>
      <c r="G21" s="15">
        <v>27.933541017653166</v>
      </c>
      <c r="H21" s="16">
        <v>15.732087227414331</v>
      </c>
      <c r="I21" s="16">
        <v>56.334371754932505</v>
      </c>
      <c r="K21" s="3"/>
      <c r="Q21" s="5"/>
    </row>
    <row r="22" spans="2:17" ht="17" customHeight="1">
      <c r="B22" s="10" t="s">
        <v>17</v>
      </c>
      <c r="C22" s="17">
        <v>1920</v>
      </c>
      <c r="D22" s="21">
        <v>93</v>
      </c>
      <c r="E22" s="22">
        <v>98</v>
      </c>
      <c r="F22" s="21">
        <v>1729</v>
      </c>
      <c r="G22" s="23">
        <v>4.84375</v>
      </c>
      <c r="H22" s="24">
        <v>5.104166666666667</v>
      </c>
      <c r="I22" s="20">
        <v>90.052083333333329</v>
      </c>
      <c r="K22" s="3"/>
    </row>
    <row r="23" spans="2:17" ht="17" customHeight="1">
      <c r="B23" s="12" t="s">
        <v>18</v>
      </c>
      <c r="C23" s="25">
        <v>12871</v>
      </c>
      <c r="D23" s="25">
        <v>808</v>
      </c>
      <c r="E23" s="25">
        <v>736</v>
      </c>
      <c r="F23" s="25">
        <v>11327</v>
      </c>
      <c r="G23" s="26">
        <v>6.2776785020588921</v>
      </c>
      <c r="H23" s="27">
        <v>5.7182814078160202</v>
      </c>
      <c r="I23" s="28">
        <v>88.004040090125088</v>
      </c>
      <c r="K23" s="3"/>
    </row>
    <row r="24" spans="2:17" ht="17" customHeight="1">
      <c r="B24" s="1" t="s">
        <v>19</v>
      </c>
      <c r="C24" s="11">
        <v>36508</v>
      </c>
      <c r="D24" s="11">
        <v>10129</v>
      </c>
      <c r="E24" s="11">
        <v>5657</v>
      </c>
      <c r="F24" s="11">
        <v>20722</v>
      </c>
      <c r="G24" s="29">
        <v>27.744603922427959</v>
      </c>
      <c r="H24" s="16">
        <v>15.495233921332311</v>
      </c>
      <c r="I24" s="16">
        <v>56.76016215623973</v>
      </c>
      <c r="K24" s="3"/>
    </row>
    <row r="25" spans="2:17" ht="17" customHeight="1">
      <c r="B25" s="9" t="s">
        <v>20</v>
      </c>
      <c r="C25" s="30">
        <v>49379</v>
      </c>
      <c r="D25" s="30">
        <v>10937</v>
      </c>
      <c r="E25" s="30">
        <v>6393</v>
      </c>
      <c r="F25" s="30">
        <v>32049</v>
      </c>
      <c r="G25" s="31">
        <v>22.149091719151865</v>
      </c>
      <c r="H25" s="31">
        <v>12.946799246643311</v>
      </c>
      <c r="I25" s="31">
        <v>64.904109034204822</v>
      </c>
      <c r="K25" s="3"/>
    </row>
    <row r="26" spans="2:17">
      <c r="B26" s="63" t="s">
        <v>23</v>
      </c>
      <c r="C26" s="63"/>
      <c r="D26" s="63"/>
      <c r="E26" s="63"/>
      <c r="F26" s="63"/>
      <c r="G26" s="63"/>
      <c r="H26" s="63"/>
      <c r="I26" s="63"/>
    </row>
    <row r="27" spans="2:17">
      <c r="B27" s="64" t="s">
        <v>35</v>
      </c>
      <c r="C27" s="64"/>
      <c r="D27" s="64"/>
      <c r="E27" s="64"/>
      <c r="F27" s="64"/>
      <c r="G27" s="64"/>
      <c r="H27" s="64"/>
      <c r="I27" s="64"/>
    </row>
    <row r="28" spans="2:17">
      <c r="B28" s="65" t="s">
        <v>36</v>
      </c>
      <c r="C28" s="65"/>
      <c r="D28" s="65"/>
      <c r="E28" s="65"/>
      <c r="F28" s="65"/>
      <c r="G28" s="65"/>
      <c r="H28" s="65"/>
      <c r="I28" s="65"/>
    </row>
    <row r="29" spans="2:17" ht="29" customHeight="1">
      <c r="B29" s="60" t="s">
        <v>22</v>
      </c>
      <c r="C29" s="60"/>
      <c r="D29" s="60"/>
      <c r="E29" s="60"/>
      <c r="F29" s="60"/>
      <c r="G29" s="60"/>
      <c r="H29" s="60"/>
      <c r="I29" s="60"/>
    </row>
    <row r="30" spans="2:17">
      <c r="B30" s="64" t="s">
        <v>42</v>
      </c>
      <c r="C30" s="64"/>
      <c r="D30" s="64"/>
      <c r="E30" s="64"/>
      <c r="F30" s="64"/>
      <c r="G30" s="64"/>
      <c r="H30" s="64"/>
      <c r="I30" s="64"/>
    </row>
    <row r="31" spans="2:17" ht="32.75" customHeight="1">
      <c r="B31" s="58" t="s">
        <v>66</v>
      </c>
      <c r="C31" s="58"/>
      <c r="D31" s="58"/>
      <c r="E31" s="58"/>
      <c r="F31" s="58"/>
      <c r="G31" s="58"/>
      <c r="H31" s="58"/>
      <c r="I31" s="58"/>
    </row>
    <row r="34" spans="3:5">
      <c r="C34" s="4"/>
      <c r="D34" s="4"/>
      <c r="E34" s="4"/>
    </row>
    <row r="35" spans="3:5">
      <c r="C35" s="4"/>
      <c r="D35" s="4"/>
      <c r="E35" s="4"/>
    </row>
    <row r="36" spans="3:5">
      <c r="C36" s="4"/>
      <c r="D36" s="4"/>
      <c r="E36" s="4"/>
    </row>
    <row r="37" spans="3:5">
      <c r="C37" s="4"/>
      <c r="D37" s="4"/>
      <c r="E37" s="4"/>
    </row>
    <row r="38" spans="3:5">
      <c r="C38" s="4"/>
      <c r="D38" s="4"/>
      <c r="E38" s="4"/>
    </row>
    <row r="39" spans="3:5">
      <c r="C39" s="4"/>
      <c r="D39" s="4"/>
      <c r="E39" s="4"/>
    </row>
    <row r="40" spans="3:5">
      <c r="C40" s="4"/>
      <c r="D40" s="4"/>
      <c r="E40" s="4"/>
    </row>
    <row r="41" spans="3:5">
      <c r="C41" s="4"/>
      <c r="D41" s="4"/>
      <c r="E41" s="4"/>
    </row>
    <row r="42" spans="3:5">
      <c r="C42" s="4"/>
      <c r="D42" s="4"/>
      <c r="E42" s="4"/>
    </row>
    <row r="43" spans="3:5">
      <c r="C43" s="4"/>
      <c r="D43" s="4"/>
      <c r="E43" s="4"/>
    </row>
    <row r="44" spans="3:5">
      <c r="C44" s="4"/>
      <c r="D44" s="4"/>
      <c r="E44" s="4"/>
    </row>
    <row r="45" spans="3:5">
      <c r="C45" s="4"/>
      <c r="D45" s="4"/>
      <c r="E45" s="4"/>
    </row>
    <row r="46" spans="3:5">
      <c r="C46" s="4"/>
      <c r="D46" s="4"/>
      <c r="E46" s="4"/>
    </row>
    <row r="47" spans="3:5">
      <c r="C47" s="4"/>
      <c r="D47" s="4"/>
      <c r="E47" s="4"/>
    </row>
    <row r="48" spans="3:5">
      <c r="C48" s="4"/>
      <c r="D48" s="4"/>
      <c r="E48" s="4"/>
    </row>
    <row r="49" spans="3:5">
      <c r="C49" s="4"/>
      <c r="D49" s="4"/>
      <c r="E49" s="4"/>
    </row>
    <row r="50" spans="3:5">
      <c r="C50" s="4"/>
      <c r="D50" s="4"/>
      <c r="E50" s="4"/>
    </row>
    <row r="51" spans="3:5">
      <c r="C51" s="4"/>
      <c r="D51" s="4"/>
      <c r="E51" s="4"/>
    </row>
    <row r="52" spans="3:5">
      <c r="C52" s="4"/>
      <c r="D52" s="4"/>
      <c r="E52" s="4"/>
    </row>
  </sheetData>
  <mergeCells count="12">
    <mergeCell ref="B31:I31"/>
    <mergeCell ref="B2:I2"/>
    <mergeCell ref="C3:C5"/>
    <mergeCell ref="D3:I4"/>
    <mergeCell ref="C6:F6"/>
    <mergeCell ref="G6:I6"/>
    <mergeCell ref="B29:I29"/>
    <mergeCell ref="B3:B6"/>
    <mergeCell ref="B26:I26"/>
    <mergeCell ref="B27:I27"/>
    <mergeCell ref="B28:I28"/>
    <mergeCell ref="B30:I30"/>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3D433DF16989542A0D398C943814711" ma:contentTypeVersion="1" ma:contentTypeDescription="Ein neues Dokument erstellen." ma:contentTypeScope="" ma:versionID="33ba1c0d1b2efd60a2a24d99e19b8209">
  <xsd:schema xmlns:xsd="http://www.w3.org/2001/XMLSchema" xmlns:xs="http://www.w3.org/2001/XMLSchema" xmlns:p="http://schemas.microsoft.com/office/2006/metadata/properties" xmlns:ns2="c36c42b8-7270-431b-8ac7-ff1b8da8aa77" targetNamespace="http://schemas.microsoft.com/office/2006/metadata/properties" ma:root="true" ma:fieldsID="2ec49206785ed8dfd15f984295187eb9" ns2:_="">
    <xsd:import namespace="c36c42b8-7270-431b-8ac7-ff1b8da8aa7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6c42b8-7270-431b-8ac7-ff1b8da8aa77"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8C18F7-FCFB-458C-AE32-F2A64C905E37}">
  <ds:schemaRefs>
    <ds:schemaRef ds:uri="c36c42b8-7270-431b-8ac7-ff1b8da8aa7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46DE6F1-EF02-4583-AA37-73CF00CC18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6c42b8-7270-431b-8ac7-ff1b8da8a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392736-0229-42AB-82E2-4A846BCFB4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16</vt:i4>
      </vt:variant>
    </vt:vector>
  </HeadingPairs>
  <TitlesOfParts>
    <vt:vector size="16" baseType="lpstr">
      <vt:lpstr>01.03.2020 Krippengruppen</vt:lpstr>
      <vt:lpstr>01.03.2019 Krippengruppen</vt:lpstr>
      <vt:lpstr>01.03.2018 Krippengruppen </vt:lpstr>
      <vt:lpstr>01.03.2017 Krippengruppen</vt:lpstr>
      <vt:lpstr>01.03.2016 Krippengruppen</vt:lpstr>
      <vt:lpstr>01.03.2020 Kindergartengruppen</vt:lpstr>
      <vt:lpstr>01.03.2019 Kindergartengruppen</vt:lpstr>
      <vt:lpstr>01.03.2018 Kindergartengruppen</vt:lpstr>
      <vt:lpstr>01.03.2017 Kindergartengruppen</vt:lpstr>
      <vt:lpstr>01.03.2016 Kindergartengruppen</vt:lpstr>
      <vt:lpstr>01.03.2020 KiGa (2 Jährige)</vt:lpstr>
      <vt:lpstr>01.03.2019 KiGa (2 Jährige)</vt:lpstr>
      <vt:lpstr>01.03.2020 U4</vt:lpstr>
      <vt:lpstr>01.03.2019 U4</vt:lpstr>
      <vt:lpstr>01.03.2020 altersübergreifend</vt:lpstr>
      <vt:lpstr>01.03.2019 altersübergreifend</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Löhle, Anna</dc:creator>
  <cp:lastModifiedBy>Microsoft Office User</cp:lastModifiedBy>
  <dcterms:created xsi:type="dcterms:W3CDTF">2017-06-20T12:07:47Z</dcterms:created>
  <dcterms:modified xsi:type="dcterms:W3CDTF">2023-02-13T14:43:15Z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0x01010083D433DF16989542A0D398C943814711</vt:lpwstr>
  </property>
</Properties>
</file>