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8232E3D4-C163-49D8-B88F-A0B3541173D5}" xr6:coauthVersionLast="36" xr6:coauthVersionMax="47" xr10:uidLastSave="{00000000-0000-0000-0000-000000000000}"/>
  <bookViews>
    <workbookView xWindow="0" yWindow="0" windowWidth="28800" windowHeight="12225" xr2:uid="{00000000-000D-0000-FFFF-FFFF00000000}"/>
  </bookViews>
  <sheets>
    <sheet name="Inhalt" sheetId="5" r:id="rId1"/>
    <sheet name="2022" sheetId="7" r:id="rId2"/>
    <sheet name="2021" sheetId="6" r:id="rId3"/>
    <sheet name="2020" sheetId="1" r:id="rId4"/>
    <sheet name="2019" sheetId="2" r:id="rId5"/>
    <sheet name="2018" sheetId="3" r:id="rId6"/>
    <sheet name="2017" sheetId="4" r:id="rId7"/>
  </sheets>
  <externalReferences>
    <externalReference r:id="rId8"/>
    <externalReference r:id="rId9"/>
    <externalReference r:id="rId10"/>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7" l="1"/>
  <c r="C25" i="7"/>
  <c r="D24" i="7"/>
  <c r="C24" i="7"/>
  <c r="D23" i="7"/>
  <c r="C23" i="7"/>
  <c r="D25" i="6" l="1"/>
  <c r="C25" i="6"/>
  <c r="D24" i="6"/>
  <c r="C24" i="6"/>
  <c r="D23" i="6"/>
  <c r="C23" i="6"/>
  <c r="D24" i="4" l="1"/>
  <c r="D23" i="4"/>
  <c r="C22" i="4"/>
  <c r="F22" i="4" s="1"/>
  <c r="C21" i="4"/>
  <c r="F21" i="4" s="1"/>
  <c r="C20" i="4"/>
  <c r="F20" i="4" s="1"/>
  <c r="C19" i="4"/>
  <c r="F19" i="4" s="1"/>
  <c r="C18" i="4"/>
  <c r="F18" i="4" s="1"/>
  <c r="C17" i="4"/>
  <c r="F17" i="4" s="1"/>
  <c r="C16" i="4"/>
  <c r="F16" i="4" s="1"/>
  <c r="C15" i="4"/>
  <c r="F15" i="4" s="1"/>
  <c r="C14" i="4"/>
  <c r="F14" i="4" s="1"/>
  <c r="C13" i="4"/>
  <c r="F13" i="4" s="1"/>
  <c r="C12" i="4"/>
  <c r="F12" i="4" s="1"/>
  <c r="C11" i="4"/>
  <c r="F11" i="4" s="1"/>
  <c r="C10" i="4"/>
  <c r="F10" i="4" s="1"/>
  <c r="C9" i="4"/>
  <c r="F9" i="4" s="1"/>
  <c r="C8" i="4"/>
  <c r="F8" i="4" s="1"/>
  <c r="C7" i="4"/>
  <c r="C24" i="4" l="1"/>
  <c r="D25" i="4"/>
  <c r="C23" i="4"/>
  <c r="C25" i="4" s="1"/>
  <c r="F25" i="4" s="1"/>
  <c r="F7" i="4"/>
  <c r="F24" i="4"/>
  <c r="F23" i="4" l="1"/>
  <c r="C24" i="3" l="1"/>
  <c r="F24" i="3" s="1"/>
  <c r="C23" i="3"/>
  <c r="F23" i="3" s="1"/>
  <c r="F22" i="3"/>
  <c r="F21" i="3"/>
  <c r="F20" i="3"/>
  <c r="F19" i="3"/>
  <c r="F18" i="3"/>
  <c r="F17" i="3"/>
  <c r="F16" i="3"/>
  <c r="F15" i="3"/>
  <c r="F14" i="3"/>
  <c r="F13" i="3"/>
  <c r="F12" i="3"/>
  <c r="F11" i="3"/>
  <c r="F10" i="3"/>
  <c r="F9" i="3"/>
  <c r="F8" i="3"/>
  <c r="F7" i="3"/>
  <c r="C25" i="3" l="1"/>
  <c r="F25" i="3" s="1"/>
  <c r="D25" i="1"/>
  <c r="D24" i="1"/>
  <c r="D23" i="1"/>
</calcChain>
</file>

<file path=xl/sharedStrings.xml><?xml version="1.0" encoding="utf-8"?>
<sst xmlns="http://schemas.openxmlformats.org/spreadsheetml/2006/main" count="211" uniqueCount="46">
  <si>
    <t>Tab130_i70_lm20: Kindertagespflegepersonen, Anzahl an Kindern* und durchschnittliche Anzahl an Kindern pro Kindertagespflegeperson in den Bundesländern am 01.03.2019 (Anzahl; Median; Mittelwert; Std.-Abweichung)</t>
  </si>
  <si>
    <t>Bundesland</t>
  </si>
  <si>
    <t>Kindertagespflege-personen insgesamt</t>
  </si>
  <si>
    <t>Betreute Kinder*</t>
  </si>
  <si>
    <t>Durchschnittliche Anzahl an Kindern* pro Kindertagespflegeperson</t>
  </si>
  <si>
    <t>Anzahl</t>
  </si>
  <si>
    <t>Median</t>
  </si>
  <si>
    <t>Mittelwert</t>
  </si>
  <si>
    <t>Std.-Abweichung</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</si>
  <si>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</si>
  <si>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</si>
  <si>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</si>
  <si>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</si>
  <si>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</si>
  <si>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</si>
  <si>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</si>
  <si>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</si>
  <si>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</si>
  <si>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</si>
  <si>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</si>
  <si>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</si>
  <si>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</si>
  <si>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</si>
  <si>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</si>
  <si>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</si>
  <si>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</si>
  <si>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</si>
  <si>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</si>
  <si>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Quelle: FDZ der Statistischen Ämter des Bundes und der Länder, Kinder und tätige Personen in Tageseinrichtungen und in öffentlich geförderter Kindertagespflege, 2019; berechnet von der Bertelsmann Stiftung, 2020.</t>
  </si>
  <si>
    <t>Tab130_i70_lm21: Kindertagespflegepersonen, Anzahl an Kindern* und durchschnittliche Anzahl an Kindern pro Kindertagespflegeperson in den Bundesländern am 01.03.2020 (Anzahl; Median; Mittelwert; Std.-Abweichung)</t>
  </si>
  <si>
    <t>Kindertagespflegepersonen insgesamt</t>
  </si>
  <si>
    <t>Quelle: FDZ der Statistischen Ämter des Bundes und der Länder, Kinder und tätige Personen in Tageseinrichtungen und in öffentlich geförderter Kindertagespflege, 2020; berechnet vom LG Empirische Bildungsforschung der FernUniversität in Hagen, 2021.</t>
  </si>
  <si>
    <t>Tab130_i70_lm19: Kindertagespflegepersonen, Anzahl an Kindern* und durchschnittliche Anzahl an Kindern pro Kindertagespflegeperson in den Bundesländern am 01.03.2018 (Anzahl; Median; Mittelwert; Std.-Abweichung)</t>
  </si>
  <si>
    <t>Quelle: FDZ der Statistischen Ämter des Bundes und der Länder, Kinder und tätige Personen in Tageseinrichtungen und in öffentlich geförderter Kindertagespflege, 2018; berechnet von der Bertelsmann Stiftung, 2020.</t>
  </si>
  <si>
    <t>Tab130_i70_lm18: Kindertagespflegepersonen, Anzahl an Kindern* und durchschnittliche Anzahl an Kindern pro Kindertagespflegeperson in den Bundesländern am 01.03.2017 (Anzahl; Median; Mittelwert; Std.-Abweichung)</t>
  </si>
  <si>
    <t>Quelle: FDZ der Statistischen Ämter des Bundes und der Länder, Kinder und tätige Personen in Tageseinrichtungen und in öffentlich geförderter Kindertagespflege, 2017; berechnet vom LG Empirische Bildungsforschung der FernUniversität in Hagen, 2020.</t>
  </si>
  <si>
    <t>*Die Anzahl betreuter Kinder stammt aus der Statistik zu Kindern und tätigen Personen in öffentlich geförderter Kindertagespflege - Teilerhebung Tagespflegepersonen. Im Rahmen der Teilerhebung "Kinder in Kindertagespflege" wird ebenfalls die Anzahl betreuter Kinder in der Kindertagespflege erfasst. Dadurch ergeben sich Abweichungen zu anderen Auswertungen, die alle betreuten Kinder berücksichtigen.</t>
  </si>
  <si>
    <t>Inhaltsverzeichnis</t>
  </si>
  <si>
    <t>Datenjahr</t>
  </si>
  <si>
    <t>Link</t>
  </si>
  <si>
    <t>Durchschnittliche Anzahl an Kindern pro Kindertagespflegeperson</t>
  </si>
  <si>
    <t>Tab130_i70_lm22: Kindertagespflegepersonen, Anzahl an Kindern* und durchschnittliche Anzahl an Kindern pro Kindertagespflegeperson in den Bundesländern am 01.03.2021** (Anzahl; Median; Mittelwert; Std.-Abweichung)</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</si>
  <si>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</si>
  <si>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</si>
  <si>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Tab130_i70_lm23: Kindertagespflegepersonen, Anzahl an Kindern* und durchschnittliche Anzahl an Kindern pro Kindertagespflegeperson in den Bundesländern am 01.03.2022 (Anzahl; Median; Mittelwert; Std.-Abweichung)</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</si>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</sst>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font>
      <sz val="11"/>
      <color theme="1"/>
      <name val="Calibri"/>
      <family val="2"/>
      <scheme val="minor"/>
    </font>
    <font>
      <sz val="11"/>
      <color theme="1"/>
      <name val="Calibri"/>
      <family val="2"/>
      <scheme val="minor"/>
    </font>
    <font>
      <b/>
      <sz val="12"/>
      <color rgb="FFC00000"/>
      <name val="Calibri"/>
      <family val="2"/>
      <scheme val="minor"/>
    </font>
    <font>
      <sz val="10"/>
      <name val="Arial"/>
      <family val="2"/>
    </font>
    <font>
      <b/>
      <sz val="11"/>
      <name val="Calibri"/>
      <family val="2"/>
      <scheme val="minor"/>
    </font>
    <font>
      <i/>
      <sz val="11"/>
      <name val="Calibri"/>
      <family val="2"/>
      <scheme val="minor"/>
    </font>
    <font>
      <sz val="11"/>
      <name val="Calibri"/>
      <family val="2"/>
      <scheme val="minor"/>
    </font>
    <font>
      <sz val="11"/>
      <color rgb="FF000000"/>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8">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DED9C4"/>
        <bgColor rgb="FF000000"/>
      </patternFill>
    </fill>
    <fill>
      <patternFill patternType="solid">
        <fgColor rgb="FFEEE7CF"/>
        <bgColor indexed="64"/>
      </patternFill>
    </fill>
    <fill>
      <patternFill patternType="solid">
        <fgColor rgb="FFDAEEF3"/>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0" fontId="3" fillId="0" borderId="0"/>
    <xf numFmtId="0" fontId="1" fillId="0" borderId="0"/>
    <xf numFmtId="0" fontId="1" fillId="0" borderId="0"/>
    <xf numFmtId="0" fontId="1" fillId="0" borderId="0"/>
    <xf numFmtId="0" fontId="8" fillId="0" borderId="0" applyNumberFormat="0" applyFill="0" applyBorder="0" applyAlignment="0" applyProtection="0"/>
    <xf numFmtId="0" fontId="16" fillId="0" borderId="0" applyNumberFormat="0" applyFill="0" applyBorder="0" applyAlignment="0" applyProtection="0"/>
  </cellStyleXfs>
  <cellXfs count="98">
    <xf numFmtId="0" fontId="0" fillId="0" borderId="0" xfId="0"/>
    <xf numFmtId="0" fontId="1" fillId="0" borderId="0" xfId="1"/>
    <xf numFmtId="0" fontId="5" fillId="3" borderId="12" xfId="3" applyFont="1" applyFill="1" applyBorder="1" applyAlignment="1">
      <alignment horizontal="center" vertical="center" wrapText="1"/>
    </xf>
    <xf numFmtId="0" fontId="5" fillId="3" borderId="12" xfId="4" applyFont="1" applyFill="1" applyBorder="1" applyAlignment="1">
      <alignment horizontal="center" vertical="center" wrapText="1"/>
    </xf>
    <xf numFmtId="0" fontId="5" fillId="3" borderId="12" xfId="5" applyFont="1" applyFill="1" applyBorder="1" applyAlignment="1">
      <alignment horizontal="center" vertical="center" wrapText="1"/>
    </xf>
    <xf numFmtId="0" fontId="6" fillId="0" borderId="7" xfId="1" applyFont="1" applyBorder="1"/>
    <xf numFmtId="3" fontId="7" fillId="0" borderId="6" xfId="1" applyNumberFormat="1" applyFont="1" applyBorder="1" applyAlignment="1">
      <alignment horizontal="right" wrapText="1" indent="3"/>
    </xf>
    <xf numFmtId="3" fontId="7" fillId="0" borderId="8" xfId="1" applyNumberFormat="1" applyFont="1" applyBorder="1" applyAlignment="1">
      <alignment horizontal="right" wrapText="1" indent="3"/>
    </xf>
    <xf numFmtId="164" fontId="6" fillId="0" borderId="0" xfId="1" applyNumberFormat="1" applyFont="1" applyAlignment="1">
      <alignment horizontal="right" indent="4"/>
    </xf>
    <xf numFmtId="164" fontId="6" fillId="0" borderId="6" xfId="1" applyNumberFormat="1" applyFont="1" applyBorder="1" applyAlignment="1">
      <alignment horizontal="right" indent="4"/>
    </xf>
    <xf numFmtId="164" fontId="1" fillId="0" borderId="0" xfId="1" applyNumberFormat="1"/>
    <xf numFmtId="0" fontId="6" fillId="0" borderId="0" xfId="2" applyFont="1"/>
    <xf numFmtId="3" fontId="1" fillId="0" borderId="0" xfId="1" applyNumberFormat="1"/>
    <xf numFmtId="0" fontId="6" fillId="4" borderId="7" xfId="1" applyFont="1" applyFill="1" applyBorder="1"/>
    <xf numFmtId="3" fontId="7" fillId="4" borderId="6" xfId="1" applyNumberFormat="1" applyFont="1" applyFill="1" applyBorder="1" applyAlignment="1">
      <alignment horizontal="right" wrapText="1" indent="3"/>
    </xf>
    <xf numFmtId="3" fontId="7" fillId="4" borderId="8" xfId="1" applyNumberFormat="1" applyFont="1" applyFill="1" applyBorder="1" applyAlignment="1">
      <alignment horizontal="right" wrapText="1" indent="3"/>
    </xf>
    <xf numFmtId="164" fontId="6" fillId="4" borderId="0" xfId="1" applyNumberFormat="1" applyFont="1" applyFill="1" applyAlignment="1">
      <alignment horizontal="right" indent="4"/>
    </xf>
    <xf numFmtId="164" fontId="6" fillId="4" borderId="6" xfId="1" applyNumberFormat="1" applyFont="1" applyFill="1" applyBorder="1" applyAlignment="1">
      <alignment horizontal="right" indent="4"/>
    </xf>
    <xf numFmtId="3" fontId="6" fillId="0" borderId="0" xfId="2" applyNumberFormat="1" applyFont="1"/>
    <xf numFmtId="164" fontId="7" fillId="4" borderId="6" xfId="1" applyNumberFormat="1" applyFont="1" applyFill="1" applyBorder="1" applyAlignment="1">
      <alignment horizontal="right" wrapText="1" indent="4"/>
    </xf>
    <xf numFmtId="164" fontId="7" fillId="4" borderId="7" xfId="1" applyNumberFormat="1" applyFont="1" applyFill="1" applyBorder="1" applyAlignment="1">
      <alignment horizontal="right" wrapText="1" indent="4"/>
    </xf>
    <xf numFmtId="164" fontId="7" fillId="0" borderId="6" xfId="1" applyNumberFormat="1" applyFont="1" applyBorder="1" applyAlignment="1">
      <alignment horizontal="right" wrapText="1" indent="4"/>
    </xf>
    <xf numFmtId="164" fontId="7" fillId="0" borderId="7" xfId="1" applyNumberFormat="1" applyFont="1" applyBorder="1" applyAlignment="1">
      <alignment horizontal="right" wrapText="1" indent="4"/>
    </xf>
    <xf numFmtId="3" fontId="7" fillId="4" borderId="9" xfId="1" applyNumberFormat="1" applyFont="1" applyFill="1" applyBorder="1" applyAlignment="1">
      <alignment horizontal="right" wrapText="1" indent="3"/>
    </xf>
    <xf numFmtId="164" fontId="7" fillId="4" borderId="9" xfId="1" applyNumberFormat="1" applyFont="1" applyFill="1" applyBorder="1" applyAlignment="1">
      <alignment horizontal="right" wrapText="1" indent="4"/>
    </xf>
    <xf numFmtId="164" fontId="7" fillId="4" borderId="10" xfId="1" applyNumberFormat="1" applyFont="1" applyFill="1" applyBorder="1" applyAlignment="1">
      <alignment horizontal="right" wrapText="1" indent="4"/>
    </xf>
    <xf numFmtId="0" fontId="6" fillId="5" borderId="2" xfId="0" applyFont="1" applyFill="1" applyBorder="1"/>
    <xf numFmtId="3" fontId="7" fillId="3" borderId="6" xfId="1" applyNumberFormat="1" applyFont="1" applyFill="1" applyBorder="1" applyAlignment="1">
      <alignment horizontal="right" wrapText="1" indent="3"/>
    </xf>
    <xf numFmtId="164" fontId="7" fillId="3" borderId="6" xfId="1" applyNumberFormat="1" applyFont="1" applyFill="1" applyBorder="1" applyAlignment="1">
      <alignment horizontal="right" wrapText="1" indent="4"/>
    </xf>
    <xf numFmtId="164" fontId="7" fillId="3" borderId="7" xfId="1" applyNumberFormat="1" applyFont="1" applyFill="1" applyBorder="1" applyAlignment="1">
      <alignment horizontal="right" wrapText="1" indent="4"/>
    </xf>
    <xf numFmtId="0" fontId="6" fillId="0" borderId="6" xfId="0" applyFont="1" applyBorder="1"/>
    <xf numFmtId="3" fontId="6" fillId="0" borderId="6" xfId="1" applyNumberFormat="1" applyFont="1" applyBorder="1" applyAlignment="1">
      <alignment horizontal="right" indent="3"/>
    </xf>
    <xf numFmtId="164" fontId="6" fillId="0" borderId="7" xfId="1" applyNumberFormat="1" applyFont="1" applyBorder="1" applyAlignment="1">
      <alignment horizontal="right" indent="4"/>
    </xf>
    <xf numFmtId="0" fontId="6" fillId="3" borderId="9" xfId="1" applyFont="1" applyFill="1" applyBorder="1"/>
    <xf numFmtId="3" fontId="7" fillId="3" borderId="9" xfId="1" applyNumberFormat="1" applyFont="1" applyFill="1" applyBorder="1" applyAlignment="1">
      <alignment horizontal="right" wrapText="1" indent="3"/>
    </xf>
    <xf numFmtId="164" fontId="7" fillId="3" borderId="9" xfId="1" applyNumberFormat="1" applyFont="1" applyFill="1" applyBorder="1" applyAlignment="1">
      <alignment horizontal="right" wrapText="1" indent="4"/>
    </xf>
    <xf numFmtId="164" fontId="7" fillId="3" borderId="10" xfId="1" applyNumberFormat="1" applyFont="1" applyFill="1" applyBorder="1" applyAlignment="1">
      <alignment horizontal="right" wrapText="1" indent="4"/>
    </xf>
    <xf numFmtId="165" fontId="1" fillId="0" borderId="0" xfId="1" applyNumberFormat="1"/>
    <xf numFmtId="165" fontId="7" fillId="0" borderId="8" xfId="1" applyNumberFormat="1" applyFont="1" applyBorder="1" applyAlignment="1">
      <alignment horizontal="right" wrapText="1" indent="4"/>
    </xf>
    <xf numFmtId="165" fontId="7" fillId="4" borderId="8" xfId="1" applyNumberFormat="1" applyFont="1" applyFill="1" applyBorder="1" applyAlignment="1">
      <alignment horizontal="right" wrapText="1" indent="4"/>
    </xf>
    <xf numFmtId="165" fontId="7" fillId="4" borderId="6" xfId="1" applyNumberFormat="1" applyFont="1" applyFill="1" applyBorder="1" applyAlignment="1">
      <alignment horizontal="right" wrapText="1" indent="4"/>
    </xf>
    <xf numFmtId="165" fontId="7" fillId="0" borderId="6" xfId="1" applyNumberFormat="1" applyFont="1" applyBorder="1" applyAlignment="1">
      <alignment horizontal="right" wrapText="1" indent="4"/>
    </xf>
    <xf numFmtId="165" fontId="7" fillId="4" borderId="9" xfId="1" applyNumberFormat="1" applyFont="1" applyFill="1" applyBorder="1" applyAlignment="1">
      <alignment horizontal="right" wrapText="1" indent="4"/>
    </xf>
    <xf numFmtId="0" fontId="0" fillId="6" borderId="0" xfId="0" applyFill="1"/>
    <xf numFmtId="0" fontId="1" fillId="0" borderId="0" xfId="1" applyFont="1" applyFill="1"/>
    <xf numFmtId="164" fontId="1" fillId="0" borderId="0" xfId="1" applyNumberFormat="1" applyFont="1" applyFill="1"/>
    <xf numFmtId="3" fontId="6" fillId="0" borderId="0" xfId="2" applyNumberFormat="1" applyFont="1" applyFill="1" applyBorder="1"/>
    <xf numFmtId="0" fontId="6" fillId="0" borderId="0" xfId="2" applyFont="1" applyFill="1" applyBorder="1"/>
    <xf numFmtId="3" fontId="1" fillId="0" borderId="0" xfId="1" applyNumberFormat="1" applyFont="1" applyFill="1"/>
    <xf numFmtId="0" fontId="1" fillId="0" borderId="0" xfId="1" applyFont="1" applyFill="1" applyBorder="1"/>
    <xf numFmtId="165" fontId="1" fillId="0" borderId="0" xfId="1" applyNumberFormat="1" applyFont="1" applyFill="1"/>
    <xf numFmtId="0" fontId="9" fillId="6" borderId="0" xfId="0" applyFont="1" applyFill="1" applyAlignment="1">
      <alignment horizontal="center" vertical="top"/>
    </xf>
    <xf numFmtId="0" fontId="10" fillId="6" borderId="0" xfId="0" applyFont="1" applyFill="1" applyAlignment="1">
      <alignment horizontal="center" vertical="top"/>
    </xf>
    <xf numFmtId="0" fontId="11" fillId="0" borderId="0" xfId="0" applyFont="1" applyAlignment="1">
      <alignment horizontal="center" vertical="center"/>
    </xf>
    <xf numFmtId="0" fontId="12" fillId="0" borderId="0" xfId="0" applyFont="1" applyAlignment="1">
      <alignment horizontal="center" vertical="center"/>
    </xf>
    <xf numFmtId="0" fontId="13" fillId="3" borderId="12" xfId="0" applyFont="1" applyFill="1" applyBorder="1" applyAlignment="1">
      <alignment horizontal="center" vertical="center"/>
    </xf>
    <xf numFmtId="0" fontId="14" fillId="7" borderId="7" xfId="0" applyFont="1" applyFill="1" applyBorder="1" applyAlignment="1">
      <alignment horizontal="center" vertical="center"/>
    </xf>
    <xf numFmtId="0" fontId="14" fillId="7" borderId="8" xfId="0" applyFont="1" applyFill="1" applyBorder="1" applyAlignment="1">
      <alignment horizontal="center" vertical="center"/>
    </xf>
    <xf numFmtId="0" fontId="15" fillId="7" borderId="7" xfId="6" applyFont="1" applyFill="1" applyBorder="1" applyAlignment="1">
      <alignment horizontal="left" vertical="center" wrapText="1" indent="1"/>
    </xf>
    <xf numFmtId="0" fontId="15" fillId="7" borderId="0" xfId="6" applyFont="1" applyFill="1" applyBorder="1" applyAlignment="1">
      <alignment horizontal="left" vertical="center" wrapText="1" indent="1"/>
    </xf>
    <xf numFmtId="0" fontId="15" fillId="7" borderId="8" xfId="6" applyFont="1" applyFill="1" applyBorder="1" applyAlignment="1">
      <alignment horizontal="left" vertical="center" wrapText="1" inden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5" fillId="0" borderId="7" xfId="6" applyFont="1" applyBorder="1" applyAlignment="1">
      <alignment horizontal="left" vertical="center" wrapText="1" indent="1"/>
    </xf>
    <xf numFmtId="0" fontId="15" fillId="0" borderId="0" xfId="6" applyFont="1" applyBorder="1" applyAlignment="1">
      <alignment horizontal="left" vertical="center" wrapText="1" indent="1"/>
    </xf>
    <xf numFmtId="0" fontId="15" fillId="0" borderId="8" xfId="6" applyFont="1" applyBorder="1" applyAlignment="1">
      <alignment horizontal="left" vertical="center" wrapText="1" indent="1"/>
    </xf>
    <xf numFmtId="0" fontId="16" fillId="6" borderId="0" xfId="7" applyFill="1" applyBorder="1" applyAlignment="1">
      <alignment horizontal="left"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5" fillId="0" borderId="10" xfId="6" applyFont="1" applyBorder="1" applyAlignment="1">
      <alignment horizontal="left" vertical="center" wrapText="1" indent="1"/>
    </xf>
    <xf numFmtId="0" fontId="15" fillId="0" borderId="1" xfId="6" applyFont="1" applyBorder="1" applyAlignment="1">
      <alignment horizontal="left" vertical="center" wrapText="1" indent="1"/>
    </xf>
    <xf numFmtId="0" fontId="15" fillId="0" borderId="11" xfId="6" applyFont="1" applyBorder="1" applyAlignment="1">
      <alignment horizontal="left" vertical="center" wrapText="1" indent="1"/>
    </xf>
    <xf numFmtId="0" fontId="6" fillId="0" borderId="4" xfId="2" applyFont="1" applyFill="1" applyBorder="1" applyAlignment="1">
      <alignment horizontal="left" vertical="center" wrapText="1"/>
    </xf>
    <xf numFmtId="0" fontId="6" fillId="0" borderId="0" xfId="2" applyFont="1" applyFill="1" applyBorder="1" applyAlignment="1">
      <alignment horizontal="left" vertical="top" wrapText="1"/>
    </xf>
    <xf numFmtId="0" fontId="6" fillId="0" borderId="0" xfId="1"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4" fillId="2" borderId="2"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9" xfId="2" applyFont="1" applyFill="1" applyBorder="1" applyAlignment="1">
      <alignment horizontal="center" vertical="center"/>
    </xf>
    <xf numFmtId="0" fontId="4" fillId="2" borderId="2"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5" fillId="3" borderId="10"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6" fillId="0" borderId="4" xfId="2" applyFont="1" applyBorder="1" applyAlignment="1">
      <alignment horizontal="left" vertical="center" wrapText="1"/>
    </xf>
    <xf numFmtId="0" fontId="6" fillId="0" borderId="0" xfId="1" applyFont="1" applyAlignment="1">
      <alignment horizontal="left" vertical="center" wrapText="1"/>
    </xf>
    <xf numFmtId="0" fontId="2" fillId="0" borderId="0" xfId="0" applyFont="1" applyAlignment="1">
      <alignment horizontal="left" vertical="center" wrapText="1"/>
    </xf>
    <xf numFmtId="0" fontId="4" fillId="2" borderId="0" xfId="2" applyFont="1" applyFill="1" applyAlignment="1">
      <alignment horizontal="center" vertical="center" wrapText="1"/>
    </xf>
  </cellXfs>
  <cellStyles count="8">
    <cellStyle name="Hyperlink" xfId="7" xr:uid="{38CC4B99-BA54-45AD-9147-30742362A3DA}"/>
    <cellStyle name="Link" xfId="6" builtinId="8"/>
    <cellStyle name="Standard" xfId="0" builtinId="0"/>
    <cellStyle name="Standard 2 2 2" xfId="2" xr:uid="{E78AC982-321B-4EBF-B03A-717279F97160}"/>
    <cellStyle name="Standard 2 2 2 2" xfId="1" xr:uid="{FD998DC5-B3D5-485A-A58B-50331B9CB7A1}"/>
    <cellStyle name="style1582111241542" xfId="3" xr:uid="{47FE70D3-6D71-4B15-A83C-9953D627B0C9}"/>
    <cellStyle name="style1582111241670" xfId="4" xr:uid="{6B00C37C-D50F-4B18-91E0-B950182FB9B0}"/>
    <cellStyle name="style1582111241737" xfId="5" xr:uid="{F537CAEC-4781-4315-AE59-EA2FC0895D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ausemi\Desktop\LM22_BL_Gesamtdatei_04.07.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L/LGSchuetz/Empirische%20Bildungsforschung/FORSCHUNG/Monitoring%20Fr&#252;hkindliche%20Bildung/L&#228;ndermonitoring%202021/Auswertung/Tagespflege%20DJ12-DJ20/Kindertagespflege%20Auswertungen/Tagespflegepersonen%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rausemi\Desktop\LM23_BL_Gesamtdatei_11.07.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_i2_lm22"/>
      <sheetName val="Tab2_i3_lm22"/>
      <sheetName val="Tab3_i3_lm22"/>
      <sheetName val="Tab3h_i3h_lm22"/>
      <sheetName val="Tab4_i3_lm22"/>
      <sheetName val="Tab5_i3_lm22"/>
      <sheetName val="Tab6_i4a_lm22"/>
      <sheetName val="Tab6a_i4a1_lm22"/>
      <sheetName val="Tab6b_i4a2_lm22"/>
      <sheetName val="Tab6c_i4a3_lm22"/>
      <sheetName val="Tab7_i4a_lm22"/>
      <sheetName val="Tab7a_i4a1_lm22"/>
      <sheetName val="Tab7b_i4a2_lm22"/>
      <sheetName val="Tab7c_i4a3_lm22"/>
      <sheetName val="Tab8_i4a_lm22"/>
      <sheetName val="Tab8a_i4a1_lm22"/>
      <sheetName val="Tab8b_i4a2_lm22"/>
      <sheetName val="Tab8c_i4a3_lm22"/>
      <sheetName val="Tab9_i4a_lm22"/>
      <sheetName val="Tab9a_i4a1_lm22"/>
      <sheetName val="Tab9b_i4a2_lm22"/>
      <sheetName val="Tab9c_i4a3_lm22"/>
      <sheetName val="Tab10_i4a_lm22"/>
      <sheetName val="Tab10a_i4a1_lm22"/>
      <sheetName val="Tab10b_i4a2_lm22"/>
      <sheetName val="Tab10c_i4a3_lm22"/>
      <sheetName val="Tab11_i4a_lm22"/>
      <sheetName val="Tab11a_i4a1_lm22"/>
      <sheetName val="Tab11b_i4a2_lm22"/>
      <sheetName val="Tab11c_i4a3_lm22"/>
      <sheetName val="Tab12_i4a_lm22"/>
      <sheetName val="Tab12a_i4a1_lm22"/>
      <sheetName val="Tab12b_i4a2_lm22"/>
      <sheetName val="Tab12c_i4a3_lm22"/>
      <sheetName val="Tab13_i4a_lm22"/>
      <sheetName val="Tab13a_i4a1_lm22"/>
      <sheetName val="Tab13b_i4a2_lm22"/>
      <sheetName val="Tab13c_i4a3_lm22"/>
      <sheetName val="Tab14_i4a_lm22"/>
      <sheetName val="Tab14a_i4a1_lm22"/>
      <sheetName val="Tab14b_i4a2_lm22"/>
      <sheetName val="Tab14c_i4a3_lm22"/>
      <sheetName val="Tab15a_i5_lm22"/>
      <sheetName val="Tab16a_i5_lm22"/>
      <sheetName val="Tab17a_i5h_lm22"/>
      <sheetName val="Tab18a_i5a_lm22"/>
      <sheetName val="Tab19a_i5a_lm22"/>
      <sheetName val="Tab20a_i5a_lm22"/>
      <sheetName val="Tab21c_i6b_lm21"/>
      <sheetName val="Tab21d_i6b_lm21"/>
      <sheetName val="Tab22_i8b_lm21"/>
      <sheetName val="Tab23_i7_lm21"/>
      <sheetName val="Tab27_i11a1_lm22"/>
      <sheetName val="Tab28_i11c_lm22"/>
      <sheetName val="Tab29_i11b_lm22"/>
      <sheetName val="Tab29oh_i11boh_lm22"/>
      <sheetName val="Tab29h_i11bh_lm22"/>
      <sheetName val="Tab36b_i10_lm22"/>
      <sheetName val="Tab36b1_i10_lm22"/>
      <sheetName val="Tab36b2_i10_lm22"/>
      <sheetName val="Tab37a_i1a_lm21"/>
      <sheetName val="Tab37b_i1b_Im20"/>
      <sheetName val="Tab38a_i4d1_lm21"/>
      <sheetName val="Tab39a_i4d1_lm21"/>
      <sheetName val="Tab41a1_i4b1b_lm22"/>
      <sheetName val="Tab41a2_i4b1b_lm22"/>
      <sheetName val="Tab42_i11d_lm22"/>
      <sheetName val="Tab42a_i11d_lm22"/>
      <sheetName val="Tab42oh_i11doh_lm22"/>
      <sheetName val="Tab42h_i11dh_lm22"/>
      <sheetName val="Tab43a1_i9a_lm22"/>
      <sheetName val="Tab43a2_i9c_lm22"/>
      <sheetName val="Tab43a2_i9ch_lm22"/>
      <sheetName val="Tab43a3_i9c_lm22"/>
      <sheetName val="Tab44_i11a4_lm22"/>
      <sheetName val="Tab44oh_i11a4oh_lm22"/>
      <sheetName val="Tab44h_i11a4h_lm22"/>
      <sheetName val="Tab45_i13_lm21 "/>
      <sheetName val="Tab46_i4b3_lm22"/>
      <sheetName val="Tab47_i11a3_lm22"/>
      <sheetName val="Tab47oh_i11a3oh_lm22"/>
      <sheetName val="Tab47h_i11a3h_lm22"/>
      <sheetName val="Tab47zr_i11a3_lm22"/>
      <sheetName val="Tab50a_i4b2b_lm22"/>
      <sheetName val="Tab51_i4d2_lm22"/>
      <sheetName val="Tab51a_i4d2a_lm22"/>
      <sheetName val="Tab51b_i4d2b_lm22"/>
      <sheetName val="Tab51c_i4d2c_lm22"/>
      <sheetName val="Tab51d_i4d2d_lm22"/>
      <sheetName val="Tab51e_i4d2e_lm22"/>
      <sheetName val="Tab59a_i4c3_lm22"/>
      <sheetName val="Tab59aoh_i4c3oh_lm22"/>
      <sheetName val="Tab59ah_i4c3h_lm22"/>
      <sheetName val="Tab60_i11a2_lm22"/>
      <sheetName val="Tab65_i21_lm22"/>
      <sheetName val="Tab65oh_i21oh_lm22"/>
      <sheetName val="Tab65h_i21h_lm22"/>
      <sheetName val="Tab65a_i21a_lm22"/>
      <sheetName val="Tab65aoh_i21aoh_lm22"/>
      <sheetName val="Tab65ah_i21ah_lm22"/>
      <sheetName val="Tab65b_i21b_lm22"/>
      <sheetName val="Tab65boh_i21boh_lm22"/>
      <sheetName val="Tab65bh_i21bh_lm22"/>
      <sheetName val="Tab66_i22_lm22"/>
      <sheetName val="Tab66oh_i22oh_lm22"/>
      <sheetName val="Tab66h_i22h_lm22"/>
      <sheetName val="Tab66a_i22a_lm22"/>
      <sheetName val="Tab66b_i22b_lm22"/>
      <sheetName val="Tab66c_i22c_lm22"/>
      <sheetName val="Tab67_i23_lm22"/>
      <sheetName val="Tab67oh_i23oh_lm22"/>
      <sheetName val="Tab67h_i23h_lm22"/>
      <sheetName val="Tab68_i24_lm22"/>
      <sheetName val="Tab68oh_i24oh_lm22"/>
      <sheetName val="Tab68h_i24h_lm22"/>
      <sheetName val="Tab69_i25_lm22"/>
      <sheetName val="Tab69oh_i25oh_lm22"/>
      <sheetName val="Tab69h_i25h_lm22"/>
      <sheetName val="Tab70_i17a_lm21"/>
      <sheetName val="Tab71_i4b4_lm22"/>
      <sheetName val="Tab72_i4b4a_lm22"/>
      <sheetName val="Tab73_i11e_lm22"/>
      <sheetName val="Tab74_i27_lm22"/>
      <sheetName val="Tab74oh_i27oh_lm22"/>
      <sheetName val="Tab74h_i27h_lm22"/>
      <sheetName val="Tab75_i28_lm22"/>
      <sheetName val="Tab76_i29_lm22"/>
      <sheetName val="Tab77_i30_lm22"/>
      <sheetName val="Tab78_i31_lm22"/>
      <sheetName val="Tab78oh_i31oh_lm22"/>
      <sheetName val="Tab78h_i31h_lm22"/>
      <sheetName val="Tab79_i32_lm22"/>
      <sheetName val="Tab80_i32_lm22"/>
      <sheetName val="Tab80a_i32_lm22"/>
      <sheetName val="Tab81_i33_lm22"/>
      <sheetName val="Tab81oh_i33oh_lm22"/>
      <sheetName val="Tab81h_i33h_lm22"/>
      <sheetName val="Tab82_i9d_lm22"/>
      <sheetName val="Tab83_i34_lm22"/>
      <sheetName val="Tab83oh_i34oh_lm22"/>
      <sheetName val="Tab83h_i34h_lm22"/>
      <sheetName val="Tab84_i4c4_lm20"/>
      <sheetName val="Tab85_i40_lm22"/>
      <sheetName val="Tab85oh_i40oh_lm22"/>
      <sheetName val="Tab85h_i40h_lm22"/>
      <sheetName val="Tab86_i50_lm22"/>
      <sheetName val="Tab86a_i50a_lm22"/>
      <sheetName val="Tab87_i41_lm22"/>
      <sheetName val="Tab87a_i41_lm22"/>
      <sheetName val="Tab88a_i2b_lm22"/>
      <sheetName val="Tab88b_i2b_lm22"/>
      <sheetName val="Tab89_i43_lm19"/>
      <sheetName val="Tab90_i43_lm19"/>
      <sheetName val="Tab91_i44_lm22"/>
      <sheetName val="Tab91oh_i44oh_lm22"/>
      <sheetName val="Tab91h_i44h_lm22"/>
      <sheetName val="Tab92_i45a_lm22"/>
      <sheetName val="Tab93_i45b_lm22"/>
      <sheetName val="Tab94_i9f_lm22"/>
      <sheetName val="Tab94a_i9f_lm22"/>
      <sheetName val="Tab94b_i9f_lm22"/>
      <sheetName val="Tab94c_i9f_lm22"/>
      <sheetName val="Tab94d_i9f_lm22"/>
      <sheetName val="Tab94e_i9h_lm22"/>
      <sheetName val="Tab95_i11f_lm22"/>
      <sheetName val="Tab95oh_i11foh_lm22"/>
      <sheetName val="Tab95h_i11fh_lm22"/>
      <sheetName val="Tab95zr_i11f_lm22"/>
      <sheetName val="Tab96_i46_lm22"/>
      <sheetName val="Tab96oh_i46oh_lm22"/>
      <sheetName val="Tab96h_i46h_lm22"/>
      <sheetName val="Tab97_i47_lm22"/>
      <sheetName val="Tab98_i48_lm22"/>
      <sheetName val="Tab99_i48_lm22"/>
      <sheetName val="Tab100_i49_lm22"/>
      <sheetName val="Tab100oh_i49oh_lm22"/>
      <sheetName val="Tab100h_i49h_lm22"/>
      <sheetName val="Tab101_i42a_lm20"/>
      <sheetName val="Tab102_i42b_lm20"/>
      <sheetName val="Tab103_i42b_lm20"/>
      <sheetName val="Tab104_i43a_lm20"/>
      <sheetName val="Tab105_i43b_lm20"/>
      <sheetName val="Tab106_i43b_lm20"/>
      <sheetName val="Tab107_i9e_lm22"/>
      <sheetName val="Tab108_i26_lm22"/>
      <sheetName val="Tab108oh_i26oh_lm22"/>
      <sheetName val="Tab108h_i26h_lm22"/>
      <sheetName val="Tab108a_i26a_lm22"/>
      <sheetName val="Tab108b_i26b_lm22"/>
      <sheetName val="Tab108c_i26c_lm22"/>
      <sheetName val="Tab109_i51_lm21"/>
      <sheetName val="Tab110_i52_lm21"/>
      <sheetName val="Tab111_i53_lm22"/>
      <sheetName val="Tab112_i54_lm22"/>
      <sheetName val="Tab113_i55_lm20"/>
      <sheetName val="Tab114_i56_lm20"/>
      <sheetName val="Tab115_i57_lm21"/>
      <sheetName val="Tab116_i58_lm22"/>
      <sheetName val="Tab116a_i58a_lm22"/>
      <sheetName val="Tab116b_i58b_lm22"/>
      <sheetName val="Tab116c_i58c_lm22"/>
      <sheetName val="Tab116d_i58d_lm22"/>
      <sheetName val="Tab116e_i58e_lm22"/>
      <sheetName val="Tab116f_i58f_lm22"/>
      <sheetName val="Tab116h_i58h_lm22"/>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2"/>
      <sheetName val="Tab127_i67_lm22"/>
      <sheetName val="Tab128_i68_lm22"/>
      <sheetName val="Tab129_i69_lm22"/>
      <sheetName val="Tab130_i70_lm22"/>
      <sheetName val="Tab131_i71_lm22"/>
      <sheetName val="Tab132_i72_lm22"/>
      <sheetName val="Tab133_i73_lm22"/>
      <sheetName val="Tab134_i74_lm22"/>
      <sheetName val="Tab135_i75_lm22"/>
      <sheetName val="Tab136_i75_lm22"/>
      <sheetName val="Tab137_i75_lm22"/>
      <sheetName val="Tab138_i3a_lm22"/>
      <sheetName val="Tab139c_i4a3_lm21"/>
      <sheetName val="Tab140_i76_lm22"/>
      <sheetName val="Tab141_i77_lm22"/>
      <sheetName val="Tab142_i78_lm22"/>
      <sheetName val="Tab143_i78_lm22"/>
      <sheetName val="Tab144_i2c_lm21"/>
      <sheetName val="Tab145_i78_lm22"/>
      <sheetName val="Tab146_i78_lm22"/>
      <sheetName val="Tab147_i78_lm22"/>
      <sheetName val="i38_Bildungspläne_lm21"/>
      <sheetName val="i39_Regelungen_lm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row r="23">
          <cell r="C23">
            <v>5150</v>
          </cell>
        </row>
        <row r="24">
          <cell r="C24">
            <v>37873</v>
          </cell>
        </row>
        <row r="25">
          <cell r="C25">
            <v>43023</v>
          </cell>
        </row>
      </sheetData>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26_i66_lm18"/>
      <sheetName val="Tab127_i67_lm18"/>
      <sheetName val="Tab128_i68_lm18"/>
      <sheetName val="Tab129_i69_lm18"/>
      <sheetName val="Tab130_i70_lm18"/>
      <sheetName val="Tab131_i71_lm18"/>
      <sheetName val="Tab132_i72_lm18"/>
      <sheetName val="Tab133_i73_lm18"/>
      <sheetName val="Tab134_i74_lm18"/>
    </sheetNames>
    <sheetDataSet>
      <sheetData sheetId="0"/>
      <sheetData sheetId="1"/>
      <sheetData sheetId="2"/>
      <sheetData sheetId="3">
        <row r="7">
          <cell r="C7">
            <v>6683</v>
          </cell>
        </row>
        <row r="8">
          <cell r="C8">
            <v>3298</v>
          </cell>
        </row>
        <row r="9">
          <cell r="C9">
            <v>1599</v>
          </cell>
        </row>
        <row r="10">
          <cell r="C10">
            <v>1101</v>
          </cell>
        </row>
        <row r="11">
          <cell r="C11">
            <v>302</v>
          </cell>
        </row>
        <row r="12">
          <cell r="C12">
            <v>954</v>
          </cell>
        </row>
        <row r="13">
          <cell r="C13">
            <v>2966</v>
          </cell>
        </row>
        <row r="14">
          <cell r="C14">
            <v>1168</v>
          </cell>
        </row>
        <row r="15">
          <cell r="C15">
            <v>6027</v>
          </cell>
        </row>
        <row r="16">
          <cell r="C16">
            <v>14271</v>
          </cell>
        </row>
        <row r="17">
          <cell r="C17">
            <v>1519</v>
          </cell>
        </row>
        <row r="18">
          <cell r="C18">
            <v>236</v>
          </cell>
        </row>
        <row r="19">
          <cell r="C19">
            <v>1657</v>
          </cell>
        </row>
        <row r="20">
          <cell r="C20">
            <v>186</v>
          </cell>
        </row>
        <row r="21">
          <cell r="C21">
            <v>1653</v>
          </cell>
        </row>
        <row r="22">
          <cell r="C22">
            <v>335</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_i2_lm22"/>
      <sheetName val="Tab2_i3_lm23"/>
      <sheetName val="Tab3_i3_lm23"/>
      <sheetName val="Tab3h_i3h_lm23"/>
      <sheetName val="Tab4_i3_lm23"/>
      <sheetName val="Tab5_i3_lm23"/>
      <sheetName val="Tab6_i4a_lm23"/>
      <sheetName val="Tab6a_i4a1_lm23"/>
      <sheetName val="Tab6b_i4a2_lm23"/>
      <sheetName val="Tab6c_i4a3_lm23"/>
      <sheetName val="Tab7_i4a_lm23"/>
      <sheetName val="Tab7a_i4a1_lm23"/>
      <sheetName val="Tab7b_i4a2_lm23"/>
      <sheetName val="Tab7c_i4a3_lm23"/>
      <sheetName val="Tab8_i4a_lm23"/>
      <sheetName val="Tab8a_i4a1_lm23"/>
      <sheetName val="Tab8b_i4a2_lm23"/>
      <sheetName val="Tab8c_i4a3_lm23"/>
      <sheetName val="Tab9_i4a_lm23"/>
      <sheetName val="Tab9a_i4a1_lm23"/>
      <sheetName val="Tab9b_i4a2_lm23"/>
      <sheetName val="Tab9c_i4a3_lm23"/>
      <sheetName val="Tab10_i4a_lm23"/>
      <sheetName val="Tab10a_i4a1_lm23"/>
      <sheetName val="Tab10b_i4a2_lm23"/>
      <sheetName val="Tab10c_i4a3_lm23"/>
      <sheetName val="Tab11_i4a_lm23"/>
      <sheetName val="Tab11a_i4a1_lm23"/>
      <sheetName val="Tab11b_i4a2_lm23"/>
      <sheetName val="Tab11c_i4a3_lm23"/>
      <sheetName val="Tab12_i4a_lm23"/>
      <sheetName val="Tab12a_i4a1_lm23"/>
      <sheetName val="Tab12b_i4a2_lm23"/>
      <sheetName val="Tab12c_i4a3_lm23"/>
      <sheetName val="Tab13_i4a_lm23"/>
      <sheetName val="Tab13a_i4a1_lm23"/>
      <sheetName val="Tab13b_i4a2_lm23"/>
      <sheetName val="Tab13c_i4a3_lm23"/>
      <sheetName val="Tab14_i4a_lm23"/>
      <sheetName val="Tab14a_i4a1_lm23"/>
      <sheetName val="Tab14b_i4a2_lm23"/>
      <sheetName val="Tab14c_i4a3_lm23"/>
      <sheetName val="Tab15a_i5_lm23"/>
      <sheetName val="Tab16a_i5_lm23"/>
      <sheetName val="Tab17a_i5h_lm23"/>
      <sheetName val="Tab18a_i5a_lm23"/>
      <sheetName val="Tab19a_i5a_lm23"/>
      <sheetName val="Tab20a_i5a_lm23"/>
      <sheetName val="Tab21c_i6b_lm23"/>
      <sheetName val="Tab21d_i6b_lm23"/>
      <sheetName val="Tab22_i8b_lm23"/>
      <sheetName val="Tab23_i7_lm23"/>
      <sheetName val="Tab27_i11a1_lm23"/>
      <sheetName val="Tab28_i11c_lm23"/>
      <sheetName val="Tab29_i11b_lm23"/>
      <sheetName val="Tab29oh_i11boh_lm23"/>
      <sheetName val="Tab29h_i11bh_lm23"/>
      <sheetName val="Tab36b_i10_lm23"/>
      <sheetName val="Tab36b1_i10_lm23"/>
      <sheetName val="Tab36b2_i10_lm23"/>
      <sheetName val="Tab37a_i1a_lm22"/>
      <sheetName val="Tab37b_i1b_Im22"/>
      <sheetName val="Tab38a_i4d1_lm21"/>
      <sheetName val="Tab39a_i4d1_lm21"/>
      <sheetName val="Tab41a1_i4b1b_lm23"/>
      <sheetName val="Tab41a2_i4b1b_lm22"/>
      <sheetName val="Tab42_i11d_lm22"/>
      <sheetName val="Tab42a_i11d_lm23"/>
      <sheetName val="Tab42oh_i11doh_lm23"/>
      <sheetName val="Tab42h_i11dh_lm23"/>
      <sheetName val="Tab43a1_i9a_lm23"/>
      <sheetName val="Tab43a2_i9c_lm23"/>
      <sheetName val="Tab43a2_i9ch_lm23"/>
      <sheetName val="Tab43a3_i9c_lm22"/>
      <sheetName val="Tab44_i11a4_lm23"/>
      <sheetName val="Tab44oh_i11a4oh_lm23"/>
      <sheetName val="Tab44h_i11a4h_lm23"/>
      <sheetName val="Tab45_i13_lm23"/>
      <sheetName val="Tab46_i4b3_lm23"/>
      <sheetName val="Tab47_i11a3_lm23"/>
      <sheetName val="Tab47oh_i11a3oh_lm23"/>
      <sheetName val="Tab47h_i11a3h_lm23"/>
      <sheetName val="Tab47zr_i11a3_lm22"/>
      <sheetName val="Tab50a_i4b2b_lm23"/>
      <sheetName val="Tab51_i4d2_lm23"/>
      <sheetName val="Tab51a_i4d2a_lm23"/>
      <sheetName val="Tab51b_i4d2b_lm23"/>
      <sheetName val="Tab51c_i4d2c_lm23"/>
      <sheetName val="Tab51d_i4d2d_lm23"/>
      <sheetName val="Tab51e_i4d2e_lm23"/>
      <sheetName val="Tab59a_i4c3_lm23"/>
      <sheetName val="Tab59aoh_i4c3oh_lm23"/>
      <sheetName val="Tab59ah_i4c3h_lm23"/>
      <sheetName val="Tab60_i11a2_lm22"/>
      <sheetName val="Tab65_i21_lm23"/>
      <sheetName val="Tab65oh_i21oh_lm23"/>
      <sheetName val="Tab65h_i21h_lm23"/>
      <sheetName val="Tab65a_i21a_lm23"/>
      <sheetName val="Tab65aoh_i21aoh_lm23"/>
      <sheetName val="Tab65ah_i21ah_lm23"/>
      <sheetName val="Tab65b_i21b_lm23"/>
      <sheetName val="Tab65boh_i21boh_lm23"/>
      <sheetName val="Tab65bh_i21bh_lm23"/>
      <sheetName val="Tab66_i22_lm23"/>
      <sheetName val="Tab66oh_i22oh_lm23"/>
      <sheetName val="Tab66h_i22h_lm23"/>
      <sheetName val="Tab66a_i22a_lm23"/>
      <sheetName val="Tab66b_i22b_lm23"/>
      <sheetName val="Tab66c_i22c_lm23"/>
      <sheetName val="Tab67_i23_lm23"/>
      <sheetName val="Tab67oh_i23oh_lm23"/>
      <sheetName val="Tab67h_i23h_lm23"/>
      <sheetName val="Tab68_i24_lm23"/>
      <sheetName val="Tab68oh_i24oh_lm23"/>
      <sheetName val="Tab68h_i24h_lm23"/>
      <sheetName val="Tab69_i25_lm23"/>
      <sheetName val="Tab69oh_i25oh_lm23"/>
      <sheetName val="Tab69h_i25h_lm23"/>
      <sheetName val="Tab70_i17a_lm23"/>
      <sheetName val="Tab71_i4b4_lm23"/>
      <sheetName val="Tab72_i4b4a_lm23"/>
      <sheetName val="Tab73_i11e_lm23"/>
      <sheetName val="Tab74_i27_lm23"/>
      <sheetName val="Tab74oh_i27oh_lm23"/>
      <sheetName val="Tab74h_i27h_lm23"/>
      <sheetName val="Tab75_i28_lm23"/>
      <sheetName val="Tab76_i29_lm23"/>
      <sheetName val="Tab77_i30_lm23"/>
      <sheetName val="Tab78_i31_lm23"/>
      <sheetName val="Tab78oh_i31oh_lm23"/>
      <sheetName val="Tab78h_i31h_lm23"/>
      <sheetName val="Tab79_i32_lm23"/>
      <sheetName val="Tab80_i32_lm23"/>
      <sheetName val="Tab80a_i32_lm23"/>
      <sheetName val="Tab81_i33_lm23"/>
      <sheetName val="Tab81oh_i33oh_lm23"/>
      <sheetName val="Tab81h_i33h_lm23"/>
      <sheetName val="Tab82_i9d_lm23"/>
      <sheetName val="Tab83_i34_lm23"/>
      <sheetName val="Tab83oh_i34oh_lm23"/>
      <sheetName val="Tab83h_i34h_lm23"/>
      <sheetName val="Tab84_i4c4_lm20"/>
      <sheetName val="Tab85_i40_lm23"/>
      <sheetName val="Tab85oh_i40oh_lm23"/>
      <sheetName val="Tab85h_i40h_lm23"/>
      <sheetName val="Tab86_i50_lm23"/>
      <sheetName val="Tab86a_i50a_lm23"/>
      <sheetName val="Tab87_i41_lm23"/>
      <sheetName val="Tab87a_i41_lm23"/>
      <sheetName val="Tab88a_i2b_lm22"/>
      <sheetName val="Tab88b_i2b_lm22"/>
      <sheetName val="Tab89_i43_lm23"/>
      <sheetName val="Tab90_i43_lm23"/>
      <sheetName val="Tab91_i44_lm23"/>
      <sheetName val="Tab91oh_i44oh_lm23"/>
      <sheetName val="Tab91h_i44h_lm23"/>
      <sheetName val="Tab92_i45a_lm23"/>
      <sheetName val="Tab93_i45b_lm23"/>
      <sheetName val="Tab94_i9f_lm23"/>
      <sheetName val="Tab94a_i9f_lm23"/>
      <sheetName val="Tab94b_i9f_lm23"/>
      <sheetName val="Tab94c_i9f_lm23"/>
      <sheetName val="Tab94d_i9f_lm23"/>
      <sheetName val="Tab94e_i9h_lm23"/>
      <sheetName val="Tab95_i11f_lm23"/>
      <sheetName val="Tab95oh_i11foh_lm23"/>
      <sheetName val="Tab95h_i11fh_lm23"/>
      <sheetName val="Tab95zr_i11f_lm23"/>
      <sheetName val="Tab96_i46_lm23"/>
      <sheetName val="Tab96oh_i46oh_lm23"/>
      <sheetName val="Tab96h_i46h_lm23"/>
      <sheetName val="Tab97_i47_lm23"/>
      <sheetName val="Tab98_i48_lm23"/>
      <sheetName val="Tab99_i48_lm23"/>
      <sheetName val="Tab100_i49_lm23"/>
      <sheetName val="Tab100oh_i49oh_lm23"/>
      <sheetName val="Tab100h_i49h_lm23"/>
      <sheetName val="Tab101_i42a_lm20"/>
      <sheetName val="Tab102_i42b_lm20"/>
      <sheetName val="Tab103_i42b_lm20"/>
      <sheetName val="Tab104_i43a_lm20"/>
      <sheetName val="Tab105_i43b_lm20"/>
      <sheetName val="Tab106_i43b_lm20"/>
      <sheetName val="Tab107_i9e_lm23"/>
      <sheetName val="Tab108_i26_lm23"/>
      <sheetName val="Tab108oh_i26oh_lm23"/>
      <sheetName val="Tab108h_i26h_lm23"/>
      <sheetName val="Tab108a_i26a_lm23"/>
      <sheetName val="Tab108b_i26b_lm23"/>
      <sheetName val="Tab108c_i26c_lm23"/>
      <sheetName val="Tab109_i51_lm21"/>
      <sheetName val="Tab110_i52_lm21"/>
      <sheetName val="Tab111_i53_lm23"/>
      <sheetName val="Tab112_i54_lm23"/>
      <sheetName val="Tab114_i56_lm20"/>
      <sheetName val="Tab115_i57_lm21"/>
      <sheetName val="Tab116_i58_lm23"/>
      <sheetName val="Tab116a_i58a_lm23"/>
      <sheetName val="Tab116b_i58b_lm23"/>
      <sheetName val="Tab116c_i58c_lm23"/>
      <sheetName val="Tab116d_i58d_lm23"/>
      <sheetName val="Tab116e_i58e_lm23"/>
      <sheetName val="Tab116f_i58f_lm23"/>
      <sheetName val="Tab116h_i58h_lm23"/>
      <sheetName val="Tab117_i59_lm23"/>
      <sheetName val="Tab117oh_i59oh_lm23"/>
      <sheetName val="Tab117h_i59h_lm23"/>
      <sheetName val="Tab118_i60_lm23"/>
      <sheetName val="Tab118oh_i60oh_lm23"/>
      <sheetName val="Tab118h_i60h_lm23"/>
      <sheetName val="Tab119_lm21"/>
      <sheetName val="Tab120_lm20"/>
      <sheetName val="Tab121_i61_lm23"/>
      <sheetName val="Tab122_i62_lm23"/>
      <sheetName val="Tab123_i63_lm23"/>
      <sheetName val="Tab124_i64_lm23"/>
      <sheetName val="Tab125_i65_lm23"/>
      <sheetName val="Tab126_i66_lm23"/>
      <sheetName val="Tab127_i67_lm23"/>
      <sheetName val="Tab128_i68_lm23"/>
      <sheetName val="Tab129_i69_lm23"/>
      <sheetName val="Tab130_i70_lm23"/>
      <sheetName val="Tab131_i71_lm23"/>
      <sheetName val="Tab132_i72_lm23"/>
      <sheetName val="Tab133_i73_lm23"/>
      <sheetName val="Tab134_i74_lm23"/>
      <sheetName val="Tab135_i75_lm23"/>
      <sheetName val="Tab136_i75_lm23"/>
      <sheetName val="Tab137_i75_lm23"/>
      <sheetName val="Tab138_i3a_lm23"/>
      <sheetName val="Tab139c_i4a3_lm23"/>
      <sheetName val="Tab140_i76_lm23"/>
      <sheetName val="Tab141_i77_lm23"/>
      <sheetName val="Tab142_i4b4_lm23"/>
      <sheetName val="Tab143_i4b4_lm23"/>
      <sheetName val="Tab144_i2c_lm22"/>
      <sheetName val="Tab145_i78_lm23"/>
      <sheetName val="Tab146_i78_lm23"/>
      <sheetName val="Tab147_i78_lm23"/>
      <sheetName val="Tab148_i79_lm23"/>
      <sheetName val="Tab149_i80_lm23"/>
      <sheetName val="Tab150_i81_lm23"/>
      <sheetName val="Tab150oh_i81oh_lm23"/>
      <sheetName val="Tab150h_i81h_lm23"/>
      <sheetName val="Tab151_i82_lm23"/>
      <sheetName val="Tab151oh_i82oh_lm23"/>
      <sheetName val="Tab151h_i82h_lm23"/>
      <sheetName val="Tab152_i83_lm23"/>
      <sheetName val="Tab152oh_i83oh_lm23"/>
      <sheetName val="Tab152h_i83h_lm23"/>
      <sheetName val="Tab153_i84_lm23"/>
      <sheetName val="i38_Bildungspläne_lm22"/>
      <sheetName val="i39_Regelungen_lm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row r="23">
          <cell r="C23">
            <v>4827</v>
          </cell>
        </row>
        <row r="24">
          <cell r="C24">
            <v>37037</v>
          </cell>
        </row>
        <row r="25">
          <cell r="C25">
            <v>41864</v>
          </cell>
        </row>
      </sheetData>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FEEC1-7DCB-41E2-A2C7-F32BA1BD224D}">
  <sheetPr>
    <tabColor rgb="FF00B0F0"/>
  </sheetPr>
  <dimension ref="A1:J14"/>
  <sheetViews>
    <sheetView tabSelected="1" topLeftCell="A2" workbookViewId="0">
      <selection activeCell="D8" sqref="D8:I8"/>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43"/>
      <c r="B1" s="43"/>
      <c r="C1" s="43"/>
      <c r="D1" s="43"/>
      <c r="E1" s="43"/>
      <c r="F1" s="43"/>
      <c r="G1" s="43"/>
      <c r="H1" s="43"/>
      <c r="I1" s="43"/>
      <c r="J1" s="43"/>
    </row>
    <row r="2" spans="1:10">
      <c r="A2" s="43"/>
      <c r="B2" s="51" t="s">
        <v>37</v>
      </c>
      <c r="C2" s="52"/>
      <c r="D2" s="52"/>
      <c r="E2" s="52"/>
      <c r="F2" s="52"/>
      <c r="G2" s="52"/>
      <c r="H2" s="52"/>
      <c r="I2" s="52"/>
      <c r="J2" s="43"/>
    </row>
    <row r="3" spans="1:10" ht="24" customHeight="1">
      <c r="A3" s="43"/>
      <c r="B3" s="52"/>
      <c r="C3" s="52"/>
      <c r="D3" s="52"/>
      <c r="E3" s="52"/>
      <c r="F3" s="52"/>
      <c r="G3" s="52"/>
      <c r="H3" s="52"/>
      <c r="I3" s="52"/>
      <c r="J3" s="43"/>
    </row>
    <row r="4" spans="1:10">
      <c r="A4" s="43"/>
      <c r="B4" s="53" t="s">
        <v>40</v>
      </c>
      <c r="C4" s="54"/>
      <c r="D4" s="54"/>
      <c r="E4" s="54"/>
      <c r="F4" s="54"/>
      <c r="G4" s="54"/>
      <c r="H4" s="54"/>
      <c r="I4" s="54"/>
      <c r="J4" s="43"/>
    </row>
    <row r="5" spans="1:10" ht="39.950000000000003" customHeight="1">
      <c r="A5" s="43"/>
      <c r="B5" s="54"/>
      <c r="C5" s="54"/>
      <c r="D5" s="54"/>
      <c r="E5" s="54"/>
      <c r="F5" s="54"/>
      <c r="G5" s="54"/>
      <c r="H5" s="54"/>
      <c r="I5" s="54"/>
      <c r="J5" s="43"/>
    </row>
    <row r="6" spans="1:10">
      <c r="A6" s="43"/>
      <c r="B6" s="55" t="s">
        <v>38</v>
      </c>
      <c r="C6" s="55"/>
      <c r="D6" s="55" t="s">
        <v>39</v>
      </c>
      <c r="E6" s="55"/>
      <c r="F6" s="55"/>
      <c r="G6" s="55"/>
      <c r="H6" s="55"/>
      <c r="I6" s="55"/>
      <c r="J6" s="43"/>
    </row>
    <row r="7" spans="1:10">
      <c r="A7" s="43"/>
      <c r="B7" s="55"/>
      <c r="C7" s="55"/>
      <c r="D7" s="55"/>
      <c r="E7" s="55"/>
      <c r="F7" s="55"/>
      <c r="G7" s="55"/>
      <c r="H7" s="55"/>
      <c r="I7" s="55"/>
      <c r="J7" s="43"/>
    </row>
    <row r="8" spans="1:10" ht="31.5" customHeight="1">
      <c r="A8" s="43"/>
      <c r="B8" s="56">
        <v>2022</v>
      </c>
      <c r="C8" s="57"/>
      <c r="D8" s="58" t="s">
        <v>44</v>
      </c>
      <c r="E8" s="59"/>
      <c r="F8" s="59"/>
      <c r="G8" s="59"/>
      <c r="H8" s="59"/>
      <c r="I8" s="60"/>
      <c r="J8" s="43"/>
    </row>
    <row r="9" spans="1:10" ht="31.5" customHeight="1">
      <c r="A9" s="43"/>
      <c r="B9" s="61">
        <v>2021</v>
      </c>
      <c r="C9" s="62"/>
      <c r="D9" s="63" t="s">
        <v>41</v>
      </c>
      <c r="E9" s="64"/>
      <c r="F9" s="64"/>
      <c r="G9" s="64"/>
      <c r="H9" s="64"/>
      <c r="I9" s="65"/>
      <c r="J9" s="43"/>
    </row>
    <row r="10" spans="1:10" ht="31.5" customHeight="1">
      <c r="A10" s="43"/>
      <c r="B10" s="56">
        <v>2020</v>
      </c>
      <c r="C10" s="57"/>
      <c r="D10" s="58" t="s">
        <v>29</v>
      </c>
      <c r="E10" s="59"/>
      <c r="F10" s="59"/>
      <c r="G10" s="59"/>
      <c r="H10" s="59"/>
      <c r="I10" s="60"/>
      <c r="J10" s="43"/>
    </row>
    <row r="11" spans="1:10" ht="31.5" customHeight="1">
      <c r="A11" s="43"/>
      <c r="B11" s="61">
        <v>2019</v>
      </c>
      <c r="C11" s="62"/>
      <c r="D11" s="63" t="s">
        <v>0</v>
      </c>
      <c r="E11" s="64"/>
      <c r="F11" s="64"/>
      <c r="G11" s="64"/>
      <c r="H11" s="64"/>
      <c r="I11" s="65"/>
      <c r="J11" s="43"/>
    </row>
    <row r="12" spans="1:10" ht="31.5" customHeight="1">
      <c r="A12" s="43"/>
      <c r="B12" s="56">
        <v>2018</v>
      </c>
      <c r="C12" s="57"/>
      <c r="D12" s="58" t="s">
        <v>32</v>
      </c>
      <c r="E12" s="59"/>
      <c r="F12" s="59"/>
      <c r="G12" s="59"/>
      <c r="H12" s="59"/>
      <c r="I12" s="60"/>
      <c r="J12" s="43"/>
    </row>
    <row r="13" spans="1:10" ht="31.5" customHeight="1">
      <c r="A13" s="43"/>
      <c r="B13" s="67">
        <v>2017</v>
      </c>
      <c r="C13" s="68"/>
      <c r="D13" s="69" t="s">
        <v>34</v>
      </c>
      <c r="E13" s="70"/>
      <c r="F13" s="70"/>
      <c r="G13" s="70"/>
      <c r="H13" s="70"/>
      <c r="I13" s="71"/>
      <c r="J13" s="43"/>
    </row>
    <row r="14" spans="1:10" ht="15.75">
      <c r="A14" s="43"/>
      <c r="B14" s="43"/>
      <c r="C14" s="43"/>
      <c r="D14" s="66"/>
      <c r="E14" s="66"/>
      <c r="F14" s="66"/>
      <c r="G14" s="66"/>
      <c r="H14" s="66"/>
      <c r="I14" s="66"/>
      <c r="J14" s="43"/>
    </row>
  </sheetData>
  <mergeCells count="17">
    <mergeCell ref="D14:I14"/>
    <mergeCell ref="B11:C11"/>
    <mergeCell ref="D11:I11"/>
    <mergeCell ref="B12:C12"/>
    <mergeCell ref="D12:I12"/>
    <mergeCell ref="B13:C13"/>
    <mergeCell ref="D13:I13"/>
    <mergeCell ref="B2:I3"/>
    <mergeCell ref="B4:I5"/>
    <mergeCell ref="B6:C7"/>
    <mergeCell ref="D6:I7"/>
    <mergeCell ref="B10:C10"/>
    <mergeCell ref="D10:I10"/>
    <mergeCell ref="B9:C9"/>
    <mergeCell ref="D9:I9"/>
    <mergeCell ref="B8:C8"/>
    <mergeCell ref="D8:I8"/>
  </mergeCells>
  <hyperlinks>
    <hyperlink ref="D10:I10" location="'2020'!A1" display="Tab127_i67_lm21: Kindertagespflegepersonen nach Geschlecht* in den Bundesländern am 01.03.2020 (Anzahl; Anteil in %)" xr:uid="{8D229217-3783-40D3-8AAE-1BE91E2815CA}"/>
    <hyperlink ref="D11:I11" location="'2019'!A1" display="Tab127_i67_lm20: Kindertagespflegepersonen nach Geschlecht in den Bundesländern am 01.03.2019 (Anzahl; Anteil in %)" xr:uid="{8933B790-87FE-41F9-8EE9-842AEB57CE3F}"/>
    <hyperlink ref="D12:I12" location="'2018'!A1" display="Tab127_i67_lm19: Kindertagespflegepersonen nach Geschlecht in den Bundesländern am 01.03.2018 (Anzahl; Anteil in %)" xr:uid="{C59E8DED-38EA-4556-951F-7425CC22D532}"/>
    <hyperlink ref="D13:I13" location="'2017'!A1" display="Tab127_i67_lm18: Kindertagespflegepersonen nach Geschlecht in den Bundesländern am 01.03.2017 (Anzahl; Anteil in %)" xr:uid="{CF675F5C-6B9E-4896-BDDE-31CB390A51E6}"/>
    <hyperlink ref="D9:I9" location="'2021'!A1" display="Tab130_i70_lm22: Kindertagespflegepersonen, Anzahl an Kindern* und durchschnittliche Anzahl an Kindern pro Kindertagespflegeperson in den Bundesländern am 01.03.2021** (Anzahl; Median; Mittelwert; Std.-Abweichung)" xr:uid="{F88FAD87-291F-4E51-98AE-2634C7B8D1B7}"/>
    <hyperlink ref="D8:I8" location="'2022'!A1" display="Tab130_i70_lm23: Kindertagespflegepersonen, Anzahl an Kindern* und durchschnittliche Anzahl an Kindern pro Kindertagespflegeperson in den Bundesländern am 01.03.2022 (Anzahl; Median; Mittelwert; Std.-Abweichung)" xr:uid="{1D69EB14-3D2F-4340-98D4-CBE86D9674E4}"/>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74B4E-B0FA-4750-B9DE-F4C4EC266289}">
  <sheetPr>
    <tabColor rgb="FF002060"/>
  </sheetPr>
  <dimension ref="B2:K29"/>
  <sheetViews>
    <sheetView workbookViewId="0"/>
  </sheetViews>
  <sheetFormatPr baseColWidth="10" defaultColWidth="11.42578125" defaultRowHeight="15"/>
  <cols>
    <col min="1" max="1" width="11.42578125" style="1"/>
    <col min="2" max="2" width="33.42578125" style="1" customWidth="1"/>
    <col min="3" max="7" width="18.42578125" style="1" customWidth="1"/>
    <col min="8" max="16384" width="11.42578125" style="1"/>
  </cols>
  <sheetData>
    <row r="2" spans="2:8" ht="29.25" customHeight="1">
      <c r="B2" s="75" t="s">
        <v>44</v>
      </c>
      <c r="C2" s="96"/>
      <c r="D2" s="96"/>
      <c r="E2" s="96"/>
      <c r="F2" s="96"/>
      <c r="G2" s="96"/>
    </row>
    <row r="3" spans="2:8" ht="15" customHeight="1">
      <c r="B3" s="77" t="s">
        <v>1</v>
      </c>
      <c r="C3" s="80" t="s">
        <v>30</v>
      </c>
      <c r="D3" s="80" t="s">
        <v>3</v>
      </c>
      <c r="E3" s="83" t="s">
        <v>4</v>
      </c>
      <c r="F3" s="84"/>
      <c r="G3" s="85"/>
    </row>
    <row r="4" spans="2:8">
      <c r="B4" s="78"/>
      <c r="C4" s="81"/>
      <c r="D4" s="81"/>
      <c r="E4" s="86"/>
      <c r="F4" s="97"/>
      <c r="G4" s="88"/>
    </row>
    <row r="5" spans="2:8">
      <c r="B5" s="78"/>
      <c r="C5" s="82"/>
      <c r="D5" s="82"/>
      <c r="E5" s="89"/>
      <c r="F5" s="90"/>
      <c r="G5" s="91"/>
    </row>
    <row r="6" spans="2:8">
      <c r="B6" s="79"/>
      <c r="C6" s="92" t="s">
        <v>5</v>
      </c>
      <c r="D6" s="93"/>
      <c r="E6" s="2" t="s">
        <v>6</v>
      </c>
      <c r="F6" s="3" t="s">
        <v>7</v>
      </c>
      <c r="G6" s="4" t="s">
        <v>8</v>
      </c>
    </row>
    <row r="7" spans="2:8">
      <c r="B7" s="5" t="s">
        <v>9</v>
      </c>
      <c r="C7" s="6">
        <v>5909</v>
      </c>
      <c r="D7" s="7">
        <v>21693</v>
      </c>
      <c r="E7" s="38">
        <v>4</v>
      </c>
      <c r="F7" s="8">
        <v>3.7</v>
      </c>
      <c r="G7" s="9">
        <v>2</v>
      </c>
      <c r="H7" s="10"/>
    </row>
    <row r="8" spans="2:8" ht="14.85" customHeight="1">
      <c r="B8" s="13" t="s">
        <v>10</v>
      </c>
      <c r="C8" s="14">
        <v>3147</v>
      </c>
      <c r="D8" s="15">
        <v>12238</v>
      </c>
      <c r="E8" s="39">
        <v>4</v>
      </c>
      <c r="F8" s="16">
        <v>3.9</v>
      </c>
      <c r="G8" s="17">
        <v>1.6</v>
      </c>
      <c r="H8" s="10"/>
    </row>
    <row r="9" spans="2:8">
      <c r="B9" s="5" t="s">
        <v>11</v>
      </c>
      <c r="C9" s="6">
        <v>1420</v>
      </c>
      <c r="D9" s="7">
        <v>5508</v>
      </c>
      <c r="E9" s="38">
        <v>5</v>
      </c>
      <c r="F9" s="8">
        <v>3.9</v>
      </c>
      <c r="G9" s="9">
        <v>1.5</v>
      </c>
      <c r="H9" s="10"/>
    </row>
    <row r="10" spans="2:8">
      <c r="B10" s="13" t="s">
        <v>12</v>
      </c>
      <c r="C10" s="14">
        <v>852</v>
      </c>
      <c r="D10" s="14">
        <v>3451</v>
      </c>
      <c r="E10" s="40">
        <v>5</v>
      </c>
      <c r="F10" s="20">
        <v>4.0999999999999996</v>
      </c>
      <c r="G10" s="19">
        <v>1.3</v>
      </c>
      <c r="H10" s="10"/>
    </row>
    <row r="11" spans="2:8">
      <c r="B11" s="5" t="s">
        <v>13</v>
      </c>
      <c r="C11" s="6">
        <v>222</v>
      </c>
      <c r="D11" s="7">
        <v>581</v>
      </c>
      <c r="E11" s="38">
        <v>2</v>
      </c>
      <c r="F11" s="8">
        <v>2.6</v>
      </c>
      <c r="G11" s="9">
        <v>1.9</v>
      </c>
      <c r="H11" s="10"/>
    </row>
    <row r="12" spans="2:8">
      <c r="B12" s="13" t="s">
        <v>14</v>
      </c>
      <c r="C12" s="14">
        <v>706</v>
      </c>
      <c r="D12" s="15">
        <v>3005</v>
      </c>
      <c r="E12" s="39">
        <v>4</v>
      </c>
      <c r="F12" s="16">
        <v>4.3</v>
      </c>
      <c r="G12" s="17">
        <v>2.2000000000000002</v>
      </c>
      <c r="H12" s="10"/>
    </row>
    <row r="13" spans="2:8">
      <c r="B13" s="5" t="s">
        <v>15</v>
      </c>
      <c r="C13" s="6">
        <v>2798</v>
      </c>
      <c r="D13" s="7">
        <v>10547</v>
      </c>
      <c r="E13" s="38">
        <v>4</v>
      </c>
      <c r="F13" s="8">
        <v>3.8</v>
      </c>
      <c r="G13" s="9">
        <v>1.6</v>
      </c>
      <c r="H13" s="10"/>
    </row>
    <row r="14" spans="2:8">
      <c r="B14" s="13" t="s">
        <v>16</v>
      </c>
      <c r="C14" s="14">
        <v>722</v>
      </c>
      <c r="D14" s="15">
        <v>2926</v>
      </c>
      <c r="E14" s="39">
        <v>4</v>
      </c>
      <c r="F14" s="16">
        <v>4.0999999999999996</v>
      </c>
      <c r="G14" s="17">
        <v>1.1000000000000001</v>
      </c>
      <c r="H14" s="10"/>
    </row>
    <row r="15" spans="2:8" ht="14.85" customHeight="1">
      <c r="B15" s="5" t="s">
        <v>17</v>
      </c>
      <c r="C15" s="6">
        <v>5490</v>
      </c>
      <c r="D15" s="7">
        <v>21859</v>
      </c>
      <c r="E15" s="38">
        <v>4</v>
      </c>
      <c r="F15" s="8">
        <v>4</v>
      </c>
      <c r="G15" s="9">
        <v>2</v>
      </c>
      <c r="H15" s="10"/>
    </row>
    <row r="16" spans="2:8">
      <c r="B16" s="13" t="s">
        <v>18</v>
      </c>
      <c r="C16" s="14">
        <v>15346</v>
      </c>
      <c r="D16" s="15">
        <v>61360</v>
      </c>
      <c r="E16" s="39">
        <v>4</v>
      </c>
      <c r="F16" s="16">
        <v>4</v>
      </c>
      <c r="G16" s="17">
        <v>1.4</v>
      </c>
      <c r="H16" s="10"/>
    </row>
    <row r="17" spans="2:11" ht="14.85" customHeight="1">
      <c r="B17" s="5" t="s">
        <v>19</v>
      </c>
      <c r="C17" s="6">
        <v>1364</v>
      </c>
      <c r="D17" s="6">
        <v>4466</v>
      </c>
      <c r="E17" s="41">
        <v>3</v>
      </c>
      <c r="F17" s="22">
        <v>3.3</v>
      </c>
      <c r="G17" s="21">
        <v>1.9</v>
      </c>
      <c r="H17" s="10"/>
    </row>
    <row r="18" spans="2:11">
      <c r="B18" s="13" t="s">
        <v>20</v>
      </c>
      <c r="C18" s="14">
        <v>282</v>
      </c>
      <c r="D18" s="15">
        <v>1161</v>
      </c>
      <c r="E18" s="39">
        <v>4</v>
      </c>
      <c r="F18" s="16">
        <v>4.0999999999999996</v>
      </c>
      <c r="G18" s="17">
        <v>2.4</v>
      </c>
      <c r="H18" s="10"/>
    </row>
    <row r="19" spans="2:11">
      <c r="B19" s="5" t="s">
        <v>21</v>
      </c>
      <c r="C19" s="6">
        <v>1419</v>
      </c>
      <c r="D19" s="7">
        <v>6032</v>
      </c>
      <c r="E19" s="38">
        <v>5</v>
      </c>
      <c r="F19" s="8">
        <v>4.3</v>
      </c>
      <c r="G19" s="9">
        <v>1</v>
      </c>
      <c r="H19" s="10"/>
    </row>
    <row r="20" spans="2:11">
      <c r="B20" s="13" t="s">
        <v>22</v>
      </c>
      <c r="C20" s="14">
        <v>174</v>
      </c>
      <c r="D20" s="14">
        <v>814</v>
      </c>
      <c r="E20" s="40">
        <v>5</v>
      </c>
      <c r="F20" s="20">
        <v>4.7</v>
      </c>
      <c r="G20" s="19">
        <v>0.8</v>
      </c>
      <c r="H20" s="10"/>
    </row>
    <row r="21" spans="2:11">
      <c r="B21" s="5" t="s">
        <v>23</v>
      </c>
      <c r="C21" s="6">
        <v>1773</v>
      </c>
      <c r="D21" s="6">
        <v>7892</v>
      </c>
      <c r="E21" s="41">
        <v>5</v>
      </c>
      <c r="F21" s="22">
        <v>4.5</v>
      </c>
      <c r="G21" s="21">
        <v>1.4</v>
      </c>
      <c r="H21" s="10"/>
    </row>
    <row r="22" spans="2:11" ht="14.85" customHeight="1">
      <c r="B22" s="13" t="s">
        <v>24</v>
      </c>
      <c r="C22" s="23">
        <v>240</v>
      </c>
      <c r="D22" s="23">
        <v>872</v>
      </c>
      <c r="E22" s="42">
        <v>4</v>
      </c>
      <c r="F22" s="25">
        <v>3.6</v>
      </c>
      <c r="G22" s="24">
        <v>1.4</v>
      </c>
      <c r="H22" s="10"/>
    </row>
    <row r="23" spans="2:11">
      <c r="B23" s="26" t="s">
        <v>25</v>
      </c>
      <c r="C23" s="27">
        <f>([3]Tab129_i69_lm23!C23)</f>
        <v>4827</v>
      </c>
      <c r="D23" s="27">
        <f>D9+D10+D14+D19+D20+D22</f>
        <v>19603</v>
      </c>
      <c r="E23" s="28">
        <v>5</v>
      </c>
      <c r="F23" s="29">
        <v>4.0999999999999996</v>
      </c>
      <c r="G23" s="28">
        <v>1.3</v>
      </c>
      <c r="H23" s="10"/>
      <c r="I23" s="18"/>
      <c r="J23" s="11"/>
      <c r="K23" s="12"/>
    </row>
    <row r="24" spans="2:11">
      <c r="B24" s="30" t="s">
        <v>26</v>
      </c>
      <c r="C24" s="31">
        <f>([3]Tab129_i69_lm23!C24)</f>
        <v>37037</v>
      </c>
      <c r="D24" s="31">
        <f>D7+D8+D11+D12+D13+D15+D16+D17+D18+D21</f>
        <v>144802</v>
      </c>
      <c r="E24" s="9">
        <v>4</v>
      </c>
      <c r="F24" s="32">
        <v>3.9</v>
      </c>
      <c r="G24" s="9">
        <v>1.7</v>
      </c>
      <c r="H24" s="10"/>
      <c r="I24" s="18"/>
      <c r="K24" s="12"/>
    </row>
    <row r="25" spans="2:11">
      <c r="B25" s="33" t="s">
        <v>27</v>
      </c>
      <c r="C25" s="34">
        <f>([3]Tab129_i69_lm23!C25)</f>
        <v>41864</v>
      </c>
      <c r="D25" s="34">
        <f>SUM(D7:D22)</f>
        <v>164405</v>
      </c>
      <c r="E25" s="35">
        <v>4</v>
      </c>
      <c r="F25" s="36">
        <v>3.9</v>
      </c>
      <c r="G25" s="35">
        <v>1.6</v>
      </c>
      <c r="H25" s="10"/>
      <c r="I25" s="18"/>
      <c r="K25" s="12"/>
    </row>
    <row r="26" spans="2:11" ht="44.85" customHeight="1">
      <c r="B26" s="94" t="s">
        <v>36</v>
      </c>
      <c r="C26" s="94"/>
      <c r="D26" s="94"/>
      <c r="E26" s="94"/>
      <c r="F26" s="94"/>
      <c r="G26" s="94"/>
      <c r="K26" s="12"/>
    </row>
    <row r="27" spans="2:11" ht="35.25" customHeight="1">
      <c r="B27" s="95" t="s">
        <v>45</v>
      </c>
      <c r="C27" s="95"/>
      <c r="D27" s="95"/>
      <c r="E27" s="95"/>
      <c r="F27" s="95"/>
      <c r="G27" s="95"/>
      <c r="K27" s="12"/>
    </row>
    <row r="28" spans="2:11" ht="15" customHeight="1"/>
    <row r="29" spans="2:11">
      <c r="C29" s="12"/>
      <c r="D29" s="12"/>
      <c r="H29" s="37"/>
    </row>
  </sheetData>
  <mergeCells count="8">
    <mergeCell ref="B26:G26"/>
    <mergeCell ref="B27:G27"/>
    <mergeCell ref="B2:G2"/>
    <mergeCell ref="B3:B6"/>
    <mergeCell ref="C3:C5"/>
    <mergeCell ref="D3:D5"/>
    <mergeCell ref="E3:G5"/>
    <mergeCell ref="C6:D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D3276-8092-40F5-B605-24EBEB0479D7}">
  <dimension ref="B2:K30"/>
  <sheetViews>
    <sheetView workbookViewId="0"/>
  </sheetViews>
  <sheetFormatPr baseColWidth="10" defaultColWidth="11.42578125" defaultRowHeight="15"/>
  <cols>
    <col min="1" max="1" width="11.42578125" style="44"/>
    <col min="2" max="2" width="33.42578125" style="44" customWidth="1"/>
    <col min="3" max="7" width="18.42578125" style="44" customWidth="1"/>
    <col min="8" max="16384" width="11.42578125" style="44"/>
  </cols>
  <sheetData>
    <row r="2" spans="2:8" ht="29.25" customHeight="1">
      <c r="B2" s="75" t="s">
        <v>41</v>
      </c>
      <c r="C2" s="76"/>
      <c r="D2" s="76"/>
      <c r="E2" s="76"/>
      <c r="F2" s="76"/>
      <c r="G2" s="76"/>
    </row>
    <row r="3" spans="2:8" ht="15" customHeight="1">
      <c r="B3" s="77" t="s">
        <v>1</v>
      </c>
      <c r="C3" s="80" t="s">
        <v>30</v>
      </c>
      <c r="D3" s="80" t="s">
        <v>3</v>
      </c>
      <c r="E3" s="83" t="s">
        <v>4</v>
      </c>
      <c r="F3" s="84"/>
      <c r="G3" s="85"/>
    </row>
    <row r="4" spans="2:8">
      <c r="B4" s="78"/>
      <c r="C4" s="81"/>
      <c r="D4" s="81"/>
      <c r="E4" s="86"/>
      <c r="F4" s="87"/>
      <c r="G4" s="88"/>
    </row>
    <row r="5" spans="2:8">
      <c r="B5" s="78"/>
      <c r="C5" s="82"/>
      <c r="D5" s="82"/>
      <c r="E5" s="89"/>
      <c r="F5" s="90"/>
      <c r="G5" s="91"/>
    </row>
    <row r="6" spans="2:8">
      <c r="B6" s="79"/>
      <c r="C6" s="92" t="s">
        <v>5</v>
      </c>
      <c r="D6" s="93"/>
      <c r="E6" s="2" t="s">
        <v>6</v>
      </c>
      <c r="F6" s="3" t="s">
        <v>7</v>
      </c>
      <c r="G6" s="4" t="s">
        <v>8</v>
      </c>
    </row>
    <row r="7" spans="2:8">
      <c r="B7" s="5" t="s">
        <v>9</v>
      </c>
      <c r="C7" s="6">
        <v>6085</v>
      </c>
      <c r="D7" s="7">
        <v>21086</v>
      </c>
      <c r="E7" s="38">
        <v>3</v>
      </c>
      <c r="F7" s="8">
        <v>3.5</v>
      </c>
      <c r="G7" s="9">
        <v>1.9</v>
      </c>
      <c r="H7" s="45"/>
    </row>
    <row r="8" spans="2:8" ht="14.85" customHeight="1">
      <c r="B8" s="13" t="s">
        <v>10</v>
      </c>
      <c r="C8" s="14">
        <v>3235</v>
      </c>
      <c r="D8" s="15">
        <v>12280</v>
      </c>
      <c r="E8" s="39">
        <v>4</v>
      </c>
      <c r="F8" s="16">
        <v>3.8</v>
      </c>
      <c r="G8" s="17">
        <v>1.7</v>
      </c>
      <c r="H8" s="45"/>
    </row>
    <row r="9" spans="2:8">
      <c r="B9" s="5" t="s">
        <v>11</v>
      </c>
      <c r="C9" s="6">
        <v>1424</v>
      </c>
      <c r="D9" s="7">
        <v>5630</v>
      </c>
      <c r="E9" s="38">
        <v>5</v>
      </c>
      <c r="F9" s="8">
        <v>4</v>
      </c>
      <c r="G9" s="9">
        <v>1.4</v>
      </c>
      <c r="H9" s="45"/>
    </row>
    <row r="10" spans="2:8">
      <c r="B10" s="13" t="s">
        <v>12</v>
      </c>
      <c r="C10" s="14">
        <v>900</v>
      </c>
      <c r="D10" s="14">
        <v>3432</v>
      </c>
      <c r="E10" s="40">
        <v>4</v>
      </c>
      <c r="F10" s="20">
        <v>3.8</v>
      </c>
      <c r="G10" s="19">
        <v>1.4</v>
      </c>
      <c r="H10" s="45"/>
    </row>
    <row r="11" spans="2:8">
      <c r="B11" s="5" t="s">
        <v>13</v>
      </c>
      <c r="C11" s="6">
        <v>240</v>
      </c>
      <c r="D11" s="7">
        <v>1035</v>
      </c>
      <c r="E11" s="38">
        <v>5</v>
      </c>
      <c r="F11" s="8">
        <v>4.3</v>
      </c>
      <c r="G11" s="9">
        <v>1.5</v>
      </c>
      <c r="H11" s="45"/>
    </row>
    <row r="12" spans="2:8">
      <c r="B12" s="13" t="s">
        <v>14</v>
      </c>
      <c r="C12" s="14">
        <v>748</v>
      </c>
      <c r="D12" s="15">
        <v>3020</v>
      </c>
      <c r="E12" s="39">
        <v>4</v>
      </c>
      <c r="F12" s="16">
        <v>4</v>
      </c>
      <c r="G12" s="17">
        <v>2.1</v>
      </c>
      <c r="H12" s="45"/>
    </row>
    <row r="13" spans="2:8">
      <c r="B13" s="5" t="s">
        <v>15</v>
      </c>
      <c r="C13" s="6">
        <v>2820</v>
      </c>
      <c r="D13" s="7">
        <v>10370</v>
      </c>
      <c r="E13" s="38">
        <v>4</v>
      </c>
      <c r="F13" s="8">
        <v>3.7</v>
      </c>
      <c r="G13" s="9">
        <v>1.6</v>
      </c>
      <c r="H13" s="45"/>
    </row>
    <row r="14" spans="2:8">
      <c r="B14" s="13" t="s">
        <v>16</v>
      </c>
      <c r="C14" s="14">
        <v>818</v>
      </c>
      <c r="D14" s="15">
        <v>3373</v>
      </c>
      <c r="E14" s="39">
        <v>4</v>
      </c>
      <c r="F14" s="16">
        <v>4.0999999999999996</v>
      </c>
      <c r="G14" s="17">
        <v>1.1000000000000001</v>
      </c>
      <c r="H14" s="45"/>
    </row>
    <row r="15" spans="2:8" ht="14.85" customHeight="1">
      <c r="B15" s="5" t="s">
        <v>17</v>
      </c>
      <c r="C15" s="6">
        <v>5653</v>
      </c>
      <c r="D15" s="7">
        <v>22033</v>
      </c>
      <c r="E15" s="38">
        <v>4</v>
      </c>
      <c r="F15" s="8">
        <v>3.9</v>
      </c>
      <c r="G15" s="9">
        <v>2.1</v>
      </c>
      <c r="H15" s="45"/>
    </row>
    <row r="16" spans="2:8">
      <c r="B16" s="13" t="s">
        <v>18</v>
      </c>
      <c r="C16" s="14">
        <v>15635</v>
      </c>
      <c r="D16" s="15">
        <v>61038</v>
      </c>
      <c r="E16" s="39">
        <v>4</v>
      </c>
      <c r="F16" s="16">
        <v>3.9</v>
      </c>
      <c r="G16" s="17">
        <v>1.5</v>
      </c>
      <c r="H16" s="45"/>
    </row>
    <row r="17" spans="2:11" ht="14.85" customHeight="1">
      <c r="B17" s="5" t="s">
        <v>19</v>
      </c>
      <c r="C17" s="6">
        <v>1351</v>
      </c>
      <c r="D17" s="6">
        <v>4297</v>
      </c>
      <c r="E17" s="41">
        <v>3</v>
      </c>
      <c r="F17" s="22">
        <v>3.2</v>
      </c>
      <c r="G17" s="21">
        <v>2</v>
      </c>
      <c r="H17" s="45"/>
    </row>
    <row r="18" spans="2:11">
      <c r="B18" s="13" t="s">
        <v>20</v>
      </c>
      <c r="C18" s="14">
        <v>262</v>
      </c>
      <c r="D18" s="15">
        <v>1056</v>
      </c>
      <c r="E18" s="39">
        <v>4</v>
      </c>
      <c r="F18" s="16">
        <v>4</v>
      </c>
      <c r="G18" s="17">
        <v>2.5</v>
      </c>
      <c r="H18" s="45"/>
    </row>
    <row r="19" spans="2:11">
      <c r="B19" s="5" t="s">
        <v>21</v>
      </c>
      <c r="C19" s="6">
        <v>1559</v>
      </c>
      <c r="D19" s="7">
        <v>6600</v>
      </c>
      <c r="E19" s="38">
        <v>5</v>
      </c>
      <c r="F19" s="8">
        <v>4.2</v>
      </c>
      <c r="G19" s="9">
        <v>1</v>
      </c>
      <c r="H19" s="45"/>
    </row>
    <row r="20" spans="2:11">
      <c r="B20" s="13" t="s">
        <v>22</v>
      </c>
      <c r="C20" s="14">
        <v>187</v>
      </c>
      <c r="D20" s="14">
        <v>873</v>
      </c>
      <c r="E20" s="40">
        <v>5</v>
      </c>
      <c r="F20" s="20">
        <v>4.7</v>
      </c>
      <c r="G20" s="19">
        <v>0.8</v>
      </c>
      <c r="H20" s="45"/>
    </row>
    <row r="21" spans="2:11">
      <c r="B21" s="5" t="s">
        <v>23</v>
      </c>
      <c r="C21" s="6">
        <v>1844</v>
      </c>
      <c r="D21" s="6">
        <v>8283</v>
      </c>
      <c r="E21" s="41">
        <v>5</v>
      </c>
      <c r="F21" s="22">
        <v>4.5</v>
      </c>
      <c r="G21" s="21">
        <v>1.5</v>
      </c>
      <c r="H21" s="45"/>
    </row>
    <row r="22" spans="2:11" ht="14.85" customHeight="1">
      <c r="B22" s="13" t="s">
        <v>24</v>
      </c>
      <c r="C22" s="23">
        <v>262</v>
      </c>
      <c r="D22" s="23">
        <v>1062</v>
      </c>
      <c r="E22" s="42">
        <v>4</v>
      </c>
      <c r="F22" s="25">
        <v>3.6</v>
      </c>
      <c r="G22" s="24">
        <v>1.4</v>
      </c>
      <c r="H22" s="45"/>
    </row>
    <row r="23" spans="2:11">
      <c r="B23" s="26" t="s">
        <v>25</v>
      </c>
      <c r="C23" s="27">
        <f>([1]Tab129_i69_lm22!C23)</f>
        <v>5150</v>
      </c>
      <c r="D23" s="27">
        <f>D9+D10+D14+D19+D20+D22</f>
        <v>20970</v>
      </c>
      <c r="E23" s="28">
        <v>5</v>
      </c>
      <c r="F23" s="29">
        <v>4.0999999999999996</v>
      </c>
      <c r="G23" s="28">
        <v>1.3</v>
      </c>
      <c r="H23" s="45"/>
      <c r="I23" s="46"/>
      <c r="J23" s="47"/>
      <c r="K23" s="48"/>
    </row>
    <row r="24" spans="2:11">
      <c r="B24" s="30" t="s">
        <v>26</v>
      </c>
      <c r="C24" s="31">
        <f>([1]Tab129_i69_lm22!C24)</f>
        <v>37873</v>
      </c>
      <c r="D24" s="31">
        <f>D7+D8+D11+D12+D13+D15+D16+D17+D18+D21</f>
        <v>144498</v>
      </c>
      <c r="E24" s="9">
        <v>4</v>
      </c>
      <c r="F24" s="32">
        <v>3.8</v>
      </c>
      <c r="G24" s="9">
        <v>1.7</v>
      </c>
      <c r="H24" s="45"/>
      <c r="I24" s="46"/>
      <c r="J24" s="49"/>
      <c r="K24" s="48"/>
    </row>
    <row r="25" spans="2:11">
      <c r="B25" s="33" t="s">
        <v>27</v>
      </c>
      <c r="C25" s="34">
        <f>([1]Tab129_i69_lm22!C25)</f>
        <v>43023</v>
      </c>
      <c r="D25" s="34">
        <f>SUM(D7:D22)</f>
        <v>165468</v>
      </c>
      <c r="E25" s="35">
        <v>4</v>
      </c>
      <c r="F25" s="36">
        <v>3.8</v>
      </c>
      <c r="G25" s="35">
        <v>1.7</v>
      </c>
      <c r="H25" s="45"/>
      <c r="I25" s="46"/>
      <c r="J25" s="49"/>
      <c r="K25" s="48"/>
    </row>
    <row r="26" spans="2:11" ht="44.85" customHeight="1">
      <c r="B26" s="72" t="s">
        <v>36</v>
      </c>
      <c r="C26" s="72"/>
      <c r="D26" s="72"/>
      <c r="E26" s="72"/>
      <c r="F26" s="72"/>
      <c r="G26" s="72"/>
      <c r="K26" s="48"/>
    </row>
    <row r="27" spans="2:11" ht="92.25" customHeight="1">
      <c r="B27" s="73" t="s">
        <v>42</v>
      </c>
      <c r="C27" s="73"/>
      <c r="D27" s="73"/>
      <c r="E27" s="73"/>
      <c r="F27" s="73"/>
      <c r="G27" s="73"/>
      <c r="K27" s="48"/>
    </row>
    <row r="28" spans="2:11" ht="31.35" customHeight="1">
      <c r="B28" s="74" t="s">
        <v>43</v>
      </c>
      <c r="C28" s="74"/>
      <c r="D28" s="74"/>
      <c r="E28" s="74"/>
      <c r="F28" s="74"/>
      <c r="G28" s="74"/>
      <c r="K28" s="48"/>
    </row>
    <row r="30" spans="2:11">
      <c r="C30" s="48"/>
      <c r="D30" s="48"/>
      <c r="H30" s="50"/>
    </row>
  </sheetData>
  <mergeCells count="9">
    <mergeCell ref="B26:G26"/>
    <mergeCell ref="B27:G27"/>
    <mergeCell ref="B28:G28"/>
    <mergeCell ref="B2:G2"/>
    <mergeCell ref="B3:B6"/>
    <mergeCell ref="C3:C5"/>
    <mergeCell ref="D3:D5"/>
    <mergeCell ref="E3:G5"/>
    <mergeCell ref="C6:D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9"/>
  <sheetViews>
    <sheetView zoomScale="125" workbookViewId="0"/>
  </sheetViews>
  <sheetFormatPr baseColWidth="10" defaultColWidth="11.42578125" defaultRowHeight="15"/>
  <cols>
    <col min="1" max="1" width="11.42578125" style="1"/>
    <col min="2" max="2" width="33.42578125" style="1" customWidth="1"/>
    <col min="3" max="7" width="18.42578125" style="1" customWidth="1"/>
    <col min="8" max="16384" width="11.42578125" style="1"/>
  </cols>
  <sheetData>
    <row r="2" spans="2:8" ht="15.75">
      <c r="B2" s="75" t="s">
        <v>29</v>
      </c>
      <c r="C2" s="96"/>
      <c r="D2" s="96"/>
      <c r="E2" s="96"/>
      <c r="F2" s="96"/>
      <c r="G2" s="96"/>
    </row>
    <row r="3" spans="2:8" ht="15" customHeight="1">
      <c r="B3" s="77" t="s">
        <v>1</v>
      </c>
      <c r="C3" s="80" t="s">
        <v>30</v>
      </c>
      <c r="D3" s="80" t="s">
        <v>3</v>
      </c>
      <c r="E3" s="83" t="s">
        <v>4</v>
      </c>
      <c r="F3" s="84"/>
      <c r="G3" s="85"/>
    </row>
    <row r="4" spans="2:8">
      <c r="B4" s="78"/>
      <c r="C4" s="81"/>
      <c r="D4" s="81"/>
      <c r="E4" s="86"/>
      <c r="F4" s="97"/>
      <c r="G4" s="88"/>
    </row>
    <row r="5" spans="2:8">
      <c r="B5" s="78"/>
      <c r="C5" s="82"/>
      <c r="D5" s="82"/>
      <c r="E5" s="89"/>
      <c r="F5" s="90"/>
      <c r="G5" s="91"/>
    </row>
    <row r="6" spans="2:8">
      <c r="B6" s="79"/>
      <c r="C6" s="92" t="s">
        <v>5</v>
      </c>
      <c r="D6" s="93"/>
      <c r="E6" s="2" t="s">
        <v>6</v>
      </c>
      <c r="F6" s="3" t="s">
        <v>7</v>
      </c>
      <c r="G6" s="4" t="s">
        <v>8</v>
      </c>
    </row>
    <row r="7" spans="2:8">
      <c r="B7" s="5" t="s">
        <v>9</v>
      </c>
      <c r="C7" s="6">
        <v>6512</v>
      </c>
      <c r="D7" s="7">
        <v>22671</v>
      </c>
      <c r="E7" s="38">
        <v>3</v>
      </c>
      <c r="F7" s="8">
        <v>3.4814189189189078</v>
      </c>
      <c r="G7" s="9">
        <v>1.9514043826268501</v>
      </c>
      <c r="H7" s="10"/>
    </row>
    <row r="8" spans="2:8" ht="15" customHeight="1">
      <c r="B8" s="13" t="s">
        <v>10</v>
      </c>
      <c r="C8" s="14">
        <v>3425</v>
      </c>
      <c r="D8" s="15">
        <v>13059</v>
      </c>
      <c r="E8" s="39">
        <v>4</v>
      </c>
      <c r="F8" s="16">
        <v>3.8128467153284635</v>
      </c>
      <c r="G8" s="17">
        <v>1.743063249897759</v>
      </c>
      <c r="H8" s="10"/>
    </row>
    <row r="9" spans="2:8">
      <c r="B9" s="5" t="s">
        <v>11</v>
      </c>
      <c r="C9" s="6">
        <v>1601</v>
      </c>
      <c r="D9" s="7">
        <v>6159</v>
      </c>
      <c r="E9" s="38">
        <v>5</v>
      </c>
      <c r="F9" s="8">
        <v>3.846970643347905</v>
      </c>
      <c r="G9" s="9">
        <v>1.564350465772502</v>
      </c>
      <c r="H9" s="10"/>
    </row>
    <row r="10" spans="2:8">
      <c r="B10" s="13" t="s">
        <v>12</v>
      </c>
      <c r="C10" s="14">
        <v>991</v>
      </c>
      <c r="D10" s="14">
        <v>3956</v>
      </c>
      <c r="E10" s="40">
        <v>5</v>
      </c>
      <c r="F10" s="20">
        <v>3.9919273461150322</v>
      </c>
      <c r="G10" s="19">
        <v>1.340863365303508</v>
      </c>
      <c r="H10" s="10"/>
    </row>
    <row r="11" spans="2:8">
      <c r="B11" s="5" t="s">
        <v>13</v>
      </c>
      <c r="C11" s="6">
        <v>264</v>
      </c>
      <c r="D11" s="7">
        <v>1149</v>
      </c>
      <c r="E11" s="38">
        <v>5</v>
      </c>
      <c r="F11" s="8">
        <v>4.3522727272727302</v>
      </c>
      <c r="G11" s="9">
        <v>1.7377913480747584</v>
      </c>
      <c r="H11" s="10"/>
    </row>
    <row r="12" spans="2:8">
      <c r="B12" s="13" t="s">
        <v>14</v>
      </c>
      <c r="C12" s="14">
        <v>847</v>
      </c>
      <c r="D12" s="15">
        <v>3595</v>
      </c>
      <c r="E12" s="39">
        <v>4</v>
      </c>
      <c r="F12" s="16">
        <v>4.2443919716647045</v>
      </c>
      <c r="G12" s="17">
        <v>2.1444333515798735</v>
      </c>
      <c r="H12" s="10"/>
    </row>
    <row r="13" spans="2:8">
      <c r="B13" s="5" t="s">
        <v>15</v>
      </c>
      <c r="C13" s="6">
        <v>2870</v>
      </c>
      <c r="D13" s="7">
        <v>10621</v>
      </c>
      <c r="E13" s="38">
        <v>4</v>
      </c>
      <c r="F13" s="8">
        <v>3.7006968641114977</v>
      </c>
      <c r="G13" s="9">
        <v>1.6539082653255468</v>
      </c>
      <c r="H13" s="10"/>
    </row>
    <row r="14" spans="2:8">
      <c r="B14" s="13" t="s">
        <v>16</v>
      </c>
      <c r="C14" s="14">
        <v>906</v>
      </c>
      <c r="D14" s="15">
        <v>3758</v>
      </c>
      <c r="E14" s="39">
        <v>5</v>
      </c>
      <c r="F14" s="16">
        <v>4.1479028697571767</v>
      </c>
      <c r="G14" s="17">
        <v>1.1244058052432337</v>
      </c>
      <c r="H14" s="10"/>
    </row>
    <row r="15" spans="2:8" ht="15" customHeight="1">
      <c r="B15" s="5" t="s">
        <v>17</v>
      </c>
      <c r="C15" s="6">
        <v>6038</v>
      </c>
      <c r="D15" s="7">
        <v>23689</v>
      </c>
      <c r="E15" s="38">
        <v>4</v>
      </c>
      <c r="F15" s="8">
        <v>3.9233189797946308</v>
      </c>
      <c r="G15" s="9">
        <v>2.2316372580142727</v>
      </c>
      <c r="H15" s="10"/>
    </row>
    <row r="16" spans="2:8">
      <c r="B16" s="13" t="s">
        <v>18</v>
      </c>
      <c r="C16" s="14">
        <v>15586</v>
      </c>
      <c r="D16" s="15">
        <v>60399</v>
      </c>
      <c r="E16" s="39">
        <v>4</v>
      </c>
      <c r="F16" s="16">
        <v>3.875208520467087</v>
      </c>
      <c r="G16" s="17">
        <v>1.5497374853464279</v>
      </c>
      <c r="H16" s="10"/>
    </row>
    <row r="17" spans="2:11" ht="15" customHeight="1">
      <c r="B17" s="5" t="s">
        <v>19</v>
      </c>
      <c r="C17" s="6">
        <v>1505</v>
      </c>
      <c r="D17" s="6">
        <v>4709</v>
      </c>
      <c r="E17" s="41">
        <v>3</v>
      </c>
      <c r="F17" s="22">
        <v>3.1289036544850521</v>
      </c>
      <c r="G17" s="21">
        <v>2.0435733284673381</v>
      </c>
      <c r="H17" s="10"/>
    </row>
    <row r="18" spans="2:11">
      <c r="B18" s="13" t="s">
        <v>20</v>
      </c>
      <c r="C18" s="14">
        <v>270</v>
      </c>
      <c r="D18" s="15">
        <v>1062</v>
      </c>
      <c r="E18" s="39">
        <v>4</v>
      </c>
      <c r="F18" s="16">
        <v>3.9333333333333336</v>
      </c>
      <c r="G18" s="17">
        <v>2.2705484655854615</v>
      </c>
      <c r="H18" s="10"/>
    </row>
    <row r="19" spans="2:11">
      <c r="B19" s="5" t="s">
        <v>21</v>
      </c>
      <c r="C19" s="6">
        <v>1660</v>
      </c>
      <c r="D19" s="7">
        <v>7338</v>
      </c>
      <c r="E19" s="38">
        <v>5</v>
      </c>
      <c r="F19" s="8">
        <v>4.4204819277108411</v>
      </c>
      <c r="G19" s="9">
        <v>0.86819900277148543</v>
      </c>
      <c r="H19" s="10"/>
    </row>
    <row r="20" spans="2:11">
      <c r="B20" s="13" t="s">
        <v>22</v>
      </c>
      <c r="C20" s="14">
        <v>190</v>
      </c>
      <c r="D20" s="14">
        <v>857</v>
      </c>
      <c r="E20" s="40">
        <v>5</v>
      </c>
      <c r="F20" s="20">
        <v>4.5105263157894742</v>
      </c>
      <c r="G20" s="19">
        <v>0.94134584327881965</v>
      </c>
      <c r="H20" s="10"/>
    </row>
    <row r="21" spans="2:11">
      <c r="B21" s="5" t="s">
        <v>23</v>
      </c>
      <c r="C21" s="6">
        <v>1837</v>
      </c>
      <c r="D21" s="6">
        <v>8337</v>
      </c>
      <c r="E21" s="41">
        <v>5</v>
      </c>
      <c r="F21" s="22">
        <v>4.5383777898747928</v>
      </c>
      <c r="G21" s="21">
        <v>1.6907644114735709</v>
      </c>
      <c r="H21" s="10"/>
    </row>
    <row r="22" spans="2:11" ht="15" customHeight="1">
      <c r="B22" s="13" t="s">
        <v>24</v>
      </c>
      <c r="C22" s="23">
        <v>280</v>
      </c>
      <c r="D22" s="23">
        <v>1062</v>
      </c>
      <c r="E22" s="42">
        <v>4</v>
      </c>
      <c r="F22" s="25">
        <v>3.7928571428571409</v>
      </c>
      <c r="G22" s="24">
        <v>1.4091174114176095</v>
      </c>
      <c r="H22" s="10"/>
    </row>
    <row r="23" spans="2:11">
      <c r="B23" s="26" t="s">
        <v>25</v>
      </c>
      <c r="C23" s="27">
        <v>5628</v>
      </c>
      <c r="D23" s="27">
        <f>D9+D10+D14+D19+D20+D22</f>
        <v>23130</v>
      </c>
      <c r="E23" s="28">
        <v>5</v>
      </c>
      <c r="F23" s="29">
        <v>4.1098081023454247</v>
      </c>
      <c r="G23" s="28">
        <v>1.2756094305711669</v>
      </c>
      <c r="H23" s="10"/>
      <c r="I23" s="18"/>
      <c r="J23" s="11"/>
      <c r="K23" s="12"/>
    </row>
    <row r="24" spans="2:11">
      <c r="B24" s="30" t="s">
        <v>26</v>
      </c>
      <c r="C24" s="31">
        <v>39154</v>
      </c>
      <c r="D24" s="31">
        <f>D7+D8+D11+D12+D13+D15+D16+D17+D18+D21</f>
        <v>149291</v>
      </c>
      <c r="E24" s="9">
        <v>4</v>
      </c>
      <c r="F24" s="32">
        <v>3.8129182203606318</v>
      </c>
      <c r="G24" s="9">
        <v>1.8287235201862266</v>
      </c>
      <c r="H24" s="10"/>
      <c r="I24" s="18"/>
      <c r="K24" s="12"/>
    </row>
    <row r="25" spans="2:11">
      <c r="B25" s="33" t="s">
        <v>27</v>
      </c>
      <c r="C25" s="34">
        <v>44782</v>
      </c>
      <c r="D25" s="34">
        <f>SUM(D7:D22)</f>
        <v>172421</v>
      </c>
      <c r="E25" s="35">
        <v>4</v>
      </c>
      <c r="F25" s="36">
        <v>3.8502300031262409</v>
      </c>
      <c r="G25" s="35">
        <v>1.7714635054242436</v>
      </c>
      <c r="H25" s="10"/>
      <c r="I25" s="18"/>
      <c r="K25" s="12"/>
    </row>
    <row r="26" spans="2:11" ht="45" customHeight="1">
      <c r="B26" s="94" t="s">
        <v>36</v>
      </c>
      <c r="C26" s="94"/>
      <c r="D26" s="94"/>
      <c r="E26" s="94"/>
      <c r="F26" s="94"/>
      <c r="G26" s="94"/>
      <c r="K26" s="12"/>
    </row>
    <row r="27" spans="2:11" ht="31.5" customHeight="1">
      <c r="B27" s="95" t="s">
        <v>31</v>
      </c>
      <c r="C27" s="95"/>
      <c r="D27" s="95"/>
      <c r="E27" s="95"/>
      <c r="F27" s="95"/>
      <c r="G27" s="95"/>
      <c r="K27" s="12"/>
    </row>
    <row r="29" spans="2:11">
      <c r="C29" s="12"/>
      <c r="D29" s="12"/>
      <c r="H29" s="37"/>
    </row>
  </sheetData>
  <mergeCells count="8">
    <mergeCell ref="B26:G26"/>
    <mergeCell ref="B27:G27"/>
    <mergeCell ref="B2:G2"/>
    <mergeCell ref="B3:B6"/>
    <mergeCell ref="C3:C5"/>
    <mergeCell ref="D3:D5"/>
    <mergeCell ref="E3:G5"/>
    <mergeCell ref="C6:D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1AF24-913D-48A5-A530-EEA326F0C8C5}">
  <dimension ref="B2:K29"/>
  <sheetViews>
    <sheetView zoomScale="186" workbookViewId="0">
      <selection activeCell="B2" sqref="B2:G2"/>
    </sheetView>
  </sheetViews>
  <sheetFormatPr baseColWidth="10" defaultColWidth="11.42578125" defaultRowHeight="15"/>
  <cols>
    <col min="1" max="1" width="11.42578125" style="1"/>
    <col min="2" max="2" width="33.42578125" style="1" customWidth="1"/>
    <col min="3" max="7" width="18.42578125" style="1" customWidth="1"/>
    <col min="8" max="16384" width="11.42578125" style="1"/>
  </cols>
  <sheetData>
    <row r="2" spans="2:8" ht="15.75">
      <c r="B2" s="75" t="s">
        <v>0</v>
      </c>
      <c r="C2" s="96"/>
      <c r="D2" s="96"/>
      <c r="E2" s="96"/>
      <c r="F2" s="96"/>
      <c r="G2" s="96"/>
    </row>
    <row r="3" spans="2:8" ht="15" customHeight="1">
      <c r="B3" s="77" t="s">
        <v>1</v>
      </c>
      <c r="C3" s="80" t="s">
        <v>2</v>
      </c>
      <c r="D3" s="80" t="s">
        <v>3</v>
      </c>
      <c r="E3" s="83" t="s">
        <v>4</v>
      </c>
      <c r="F3" s="84"/>
      <c r="G3" s="85"/>
    </row>
    <row r="4" spans="2:8">
      <c r="B4" s="78"/>
      <c r="C4" s="81"/>
      <c r="D4" s="81"/>
      <c r="E4" s="86"/>
      <c r="F4" s="97"/>
      <c r="G4" s="88"/>
    </row>
    <row r="5" spans="2:8">
      <c r="B5" s="78"/>
      <c r="C5" s="82"/>
      <c r="D5" s="82"/>
      <c r="E5" s="89"/>
      <c r="F5" s="90"/>
      <c r="G5" s="91"/>
    </row>
    <row r="6" spans="2:8">
      <c r="B6" s="79"/>
      <c r="C6" s="92" t="s">
        <v>5</v>
      </c>
      <c r="D6" s="93"/>
      <c r="E6" s="2" t="s">
        <v>6</v>
      </c>
      <c r="F6" s="3" t="s">
        <v>7</v>
      </c>
      <c r="G6" s="4" t="s">
        <v>8</v>
      </c>
    </row>
    <row r="7" spans="2:8">
      <c r="B7" s="5" t="s">
        <v>9</v>
      </c>
      <c r="C7" s="6">
        <v>6562</v>
      </c>
      <c r="D7" s="7">
        <v>23030</v>
      </c>
      <c r="E7" s="38">
        <v>3</v>
      </c>
      <c r="F7" s="8">
        <v>3.509600731484313</v>
      </c>
      <c r="G7" s="9">
        <v>1.9685027487344602</v>
      </c>
      <c r="H7" s="10"/>
    </row>
    <row r="8" spans="2:8" ht="15" customHeight="1">
      <c r="B8" s="13" t="s">
        <v>10</v>
      </c>
      <c r="C8" s="14">
        <v>3409</v>
      </c>
      <c r="D8" s="15">
        <v>12711</v>
      </c>
      <c r="E8" s="39">
        <v>4</v>
      </c>
      <c r="F8" s="16">
        <v>3.7286594309181527</v>
      </c>
      <c r="G8" s="17">
        <v>1.7760477610498846</v>
      </c>
      <c r="H8" s="10"/>
    </row>
    <row r="9" spans="2:8">
      <c r="B9" s="5" t="s">
        <v>11</v>
      </c>
      <c r="C9" s="6">
        <v>1655</v>
      </c>
      <c r="D9" s="7">
        <v>6296</v>
      </c>
      <c r="E9" s="38">
        <v>5</v>
      </c>
      <c r="F9" s="8">
        <v>3.8042296072507504</v>
      </c>
      <c r="G9" s="9">
        <v>1.6366735650010307</v>
      </c>
      <c r="H9" s="10"/>
    </row>
    <row r="10" spans="2:8">
      <c r="B10" s="13" t="s">
        <v>12</v>
      </c>
      <c r="C10" s="14">
        <v>1014</v>
      </c>
      <c r="D10" s="14">
        <v>4212</v>
      </c>
      <c r="E10" s="40">
        <v>5</v>
      </c>
      <c r="F10" s="20">
        <v>4.1538461538461595</v>
      </c>
      <c r="G10" s="19">
        <v>1.2441372879682262</v>
      </c>
      <c r="H10" s="10"/>
    </row>
    <row r="11" spans="2:8">
      <c r="B11" s="5" t="s">
        <v>13</v>
      </c>
      <c r="C11" s="6">
        <v>278</v>
      </c>
      <c r="D11" s="7">
        <v>1149</v>
      </c>
      <c r="E11" s="38">
        <v>4</v>
      </c>
      <c r="F11" s="8">
        <v>4.1330935251798566</v>
      </c>
      <c r="G11" s="9">
        <v>1.888666119152089</v>
      </c>
      <c r="H11" s="10"/>
    </row>
    <row r="12" spans="2:8">
      <c r="B12" s="13" t="s">
        <v>14</v>
      </c>
      <c r="C12" s="14">
        <v>875</v>
      </c>
      <c r="D12" s="15">
        <v>3733</v>
      </c>
      <c r="E12" s="39">
        <v>5</v>
      </c>
      <c r="F12" s="16">
        <v>4.2662857142857131</v>
      </c>
      <c r="G12" s="17">
        <v>2.232215610452148</v>
      </c>
      <c r="H12" s="10"/>
    </row>
    <row r="13" spans="2:8">
      <c r="B13" s="5" t="s">
        <v>15</v>
      </c>
      <c r="C13" s="6">
        <v>2874</v>
      </c>
      <c r="D13" s="7">
        <v>10395</v>
      </c>
      <c r="E13" s="38">
        <v>4</v>
      </c>
      <c r="F13" s="8">
        <v>3.616910229645101</v>
      </c>
      <c r="G13" s="9">
        <v>1.7205801807283172</v>
      </c>
      <c r="H13" s="10"/>
    </row>
    <row r="14" spans="2:8">
      <c r="B14" s="13" t="s">
        <v>16</v>
      </c>
      <c r="C14" s="14">
        <v>990</v>
      </c>
      <c r="D14" s="15">
        <v>4061</v>
      </c>
      <c r="E14" s="39">
        <v>4</v>
      </c>
      <c r="F14" s="16">
        <v>4.1020202020201983</v>
      </c>
      <c r="G14" s="17">
        <v>1.0777161747334325</v>
      </c>
      <c r="H14" s="10"/>
    </row>
    <row r="15" spans="2:8" ht="15" customHeight="1">
      <c r="B15" s="5" t="s">
        <v>17</v>
      </c>
      <c r="C15" s="6">
        <v>6021</v>
      </c>
      <c r="D15" s="7">
        <v>23594</v>
      </c>
      <c r="E15" s="38">
        <v>4</v>
      </c>
      <c r="F15" s="8">
        <v>3.9186181697392564</v>
      </c>
      <c r="G15" s="9">
        <v>2.2960359781918727</v>
      </c>
      <c r="H15" s="10"/>
    </row>
    <row r="16" spans="2:8">
      <c r="B16" s="13" t="s">
        <v>18</v>
      </c>
      <c r="C16" s="14">
        <v>15237</v>
      </c>
      <c r="D16" s="15">
        <v>57621</v>
      </c>
      <c r="E16" s="39">
        <v>4</v>
      </c>
      <c r="F16" s="16">
        <v>3.7816499310887917</v>
      </c>
      <c r="G16" s="17">
        <v>1.5792396030558786</v>
      </c>
      <c r="H16" s="10"/>
    </row>
    <row r="17" spans="2:11" ht="15" customHeight="1">
      <c r="B17" s="5" t="s">
        <v>19</v>
      </c>
      <c r="C17" s="6">
        <v>1535</v>
      </c>
      <c r="D17" s="6">
        <v>4938</v>
      </c>
      <c r="E17" s="41">
        <v>3</v>
      </c>
      <c r="F17" s="22">
        <v>3.2169381107491821</v>
      </c>
      <c r="G17" s="21">
        <v>2.3454524238275236</v>
      </c>
      <c r="H17" s="10"/>
    </row>
    <row r="18" spans="2:11">
      <c r="B18" s="13" t="s">
        <v>20</v>
      </c>
      <c r="C18" s="14">
        <v>247</v>
      </c>
      <c r="D18" s="15">
        <v>878</v>
      </c>
      <c r="E18" s="39">
        <v>3</v>
      </c>
      <c r="F18" s="16">
        <v>3.5546558704453446</v>
      </c>
      <c r="G18" s="17">
        <v>2.4253171326862755</v>
      </c>
      <c r="H18" s="10"/>
    </row>
    <row r="19" spans="2:11">
      <c r="B19" s="5" t="s">
        <v>21</v>
      </c>
      <c r="C19" s="6">
        <v>1697</v>
      </c>
      <c r="D19" s="7">
        <v>7592</v>
      </c>
      <c r="E19" s="38">
        <v>5</v>
      </c>
      <c r="F19" s="8">
        <v>4.4737772539776124</v>
      </c>
      <c r="G19" s="9">
        <v>0.84920991575424432</v>
      </c>
      <c r="H19" s="10"/>
    </row>
    <row r="20" spans="2:11">
      <c r="B20" s="13" t="s">
        <v>22</v>
      </c>
      <c r="C20" s="14">
        <v>183</v>
      </c>
      <c r="D20" s="14">
        <v>843</v>
      </c>
      <c r="E20" s="40">
        <v>5</v>
      </c>
      <c r="F20" s="20">
        <v>4.6065573770491799</v>
      </c>
      <c r="G20" s="19">
        <v>0.90076930230525742</v>
      </c>
      <c r="H20" s="10"/>
    </row>
    <row r="21" spans="2:11">
      <c r="B21" s="5" t="s">
        <v>23</v>
      </c>
      <c r="C21" s="6">
        <v>1840</v>
      </c>
      <c r="D21" s="6">
        <v>8326</v>
      </c>
      <c r="E21" s="41">
        <v>5</v>
      </c>
      <c r="F21" s="22">
        <v>4.5250000000000128</v>
      </c>
      <c r="G21" s="21">
        <v>1.7720643531706561</v>
      </c>
      <c r="H21" s="10"/>
    </row>
    <row r="22" spans="2:11" ht="15" customHeight="1">
      <c r="B22" s="13" t="s">
        <v>24</v>
      </c>
      <c r="C22" s="23">
        <v>305</v>
      </c>
      <c r="D22" s="23">
        <v>1148</v>
      </c>
      <c r="E22" s="42">
        <v>4</v>
      </c>
      <c r="F22" s="25">
        <v>3.7639344262295085</v>
      </c>
      <c r="G22" s="24">
        <v>1.4588695139880847</v>
      </c>
      <c r="H22" s="10"/>
    </row>
    <row r="23" spans="2:11">
      <c r="B23" s="26" t="s">
        <v>25</v>
      </c>
      <c r="C23" s="27">
        <v>5844</v>
      </c>
      <c r="D23" s="27">
        <v>24152</v>
      </c>
      <c r="E23" s="28">
        <v>5</v>
      </c>
      <c r="F23" s="29">
        <v>4.1327857631759075</v>
      </c>
      <c r="G23" s="28">
        <v>1.2834574758084951</v>
      </c>
      <c r="H23" s="10"/>
      <c r="I23" s="18"/>
      <c r="J23" s="11"/>
      <c r="K23" s="12"/>
    </row>
    <row r="24" spans="2:11">
      <c r="B24" s="30" t="s">
        <v>26</v>
      </c>
      <c r="C24" s="31">
        <v>38878</v>
      </c>
      <c r="D24" s="31">
        <v>146375</v>
      </c>
      <c r="E24" s="9">
        <v>4</v>
      </c>
      <c r="F24" s="32">
        <v>3.7649827666032061</v>
      </c>
      <c r="G24" s="9">
        <v>1.8830402717772718</v>
      </c>
      <c r="H24" s="10"/>
      <c r="I24" s="18"/>
      <c r="K24" s="12"/>
    </row>
    <row r="25" spans="2:11">
      <c r="B25" s="33" t="s">
        <v>27</v>
      </c>
      <c r="C25" s="34">
        <v>44722</v>
      </c>
      <c r="D25" s="34">
        <v>170527</v>
      </c>
      <c r="E25" s="35">
        <v>4</v>
      </c>
      <c r="F25" s="36">
        <v>3.8130450337641277</v>
      </c>
      <c r="G25" s="35">
        <v>1.8201844623823371</v>
      </c>
      <c r="H25" s="10"/>
      <c r="I25" s="18"/>
      <c r="K25" s="12"/>
    </row>
    <row r="26" spans="2:11" ht="45" customHeight="1">
      <c r="B26" s="94" t="s">
        <v>36</v>
      </c>
      <c r="C26" s="94"/>
      <c r="D26" s="94"/>
      <c r="E26" s="94"/>
      <c r="F26" s="94"/>
      <c r="G26" s="94"/>
      <c r="K26" s="12"/>
    </row>
    <row r="27" spans="2:11" ht="31.5" customHeight="1">
      <c r="B27" s="95" t="s">
        <v>28</v>
      </c>
      <c r="C27" s="95"/>
      <c r="D27" s="95"/>
      <c r="E27" s="95"/>
      <c r="F27" s="95"/>
      <c r="G27" s="95"/>
      <c r="K27" s="12"/>
    </row>
    <row r="29" spans="2:11">
      <c r="C29" s="12"/>
      <c r="D29" s="12"/>
      <c r="H29" s="37"/>
    </row>
  </sheetData>
  <mergeCells count="8">
    <mergeCell ref="B26:G26"/>
    <mergeCell ref="B27:G27"/>
    <mergeCell ref="B2:G2"/>
    <mergeCell ref="B3:B6"/>
    <mergeCell ref="C3:C5"/>
    <mergeCell ref="D3:D5"/>
    <mergeCell ref="E3:G5"/>
    <mergeCell ref="C6:D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E77B2-7319-4A8C-8198-73EBE343A85A}">
  <dimension ref="B2:K29"/>
  <sheetViews>
    <sheetView zoomScale="163" workbookViewId="0">
      <selection activeCell="B2" sqref="B2:G2"/>
    </sheetView>
  </sheetViews>
  <sheetFormatPr baseColWidth="10" defaultColWidth="11.42578125" defaultRowHeight="15"/>
  <cols>
    <col min="1" max="1" width="11.42578125" style="1"/>
    <col min="2" max="2" width="33.42578125" style="1" customWidth="1"/>
    <col min="3" max="7" width="18.42578125" style="1" customWidth="1"/>
    <col min="8" max="16384" width="11.42578125" style="1"/>
  </cols>
  <sheetData>
    <row r="2" spans="2:8" ht="15.75">
      <c r="B2" s="75" t="s">
        <v>32</v>
      </c>
      <c r="C2" s="96"/>
      <c r="D2" s="96"/>
      <c r="E2" s="96"/>
      <c r="F2" s="96"/>
      <c r="G2" s="96"/>
    </row>
    <row r="3" spans="2:8" ht="15" customHeight="1">
      <c r="B3" s="77" t="s">
        <v>1</v>
      </c>
      <c r="C3" s="80" t="s">
        <v>30</v>
      </c>
      <c r="D3" s="80" t="s">
        <v>3</v>
      </c>
      <c r="E3" s="83" t="s">
        <v>4</v>
      </c>
      <c r="F3" s="84"/>
      <c r="G3" s="85"/>
    </row>
    <row r="4" spans="2:8">
      <c r="B4" s="78"/>
      <c r="C4" s="81"/>
      <c r="D4" s="81"/>
      <c r="E4" s="86"/>
      <c r="F4" s="97"/>
      <c r="G4" s="88"/>
    </row>
    <row r="5" spans="2:8">
      <c r="B5" s="78"/>
      <c r="C5" s="82"/>
      <c r="D5" s="82"/>
      <c r="E5" s="89"/>
      <c r="F5" s="90"/>
      <c r="G5" s="91"/>
    </row>
    <row r="6" spans="2:8">
      <c r="B6" s="79"/>
      <c r="C6" s="92" t="s">
        <v>5</v>
      </c>
      <c r="D6" s="93"/>
      <c r="E6" s="2" t="s">
        <v>6</v>
      </c>
      <c r="F6" s="3" t="s">
        <v>7</v>
      </c>
      <c r="G6" s="4" t="s">
        <v>8</v>
      </c>
    </row>
    <row r="7" spans="2:8">
      <c r="B7" s="5" t="s">
        <v>9</v>
      </c>
      <c r="C7" s="6">
        <v>6574</v>
      </c>
      <c r="D7" s="7">
        <v>22565</v>
      </c>
      <c r="E7" s="38">
        <v>3</v>
      </c>
      <c r="F7" s="8">
        <f t="shared" ref="F7:F25" si="0">D7/C7</f>
        <v>3.4324612108305446</v>
      </c>
      <c r="G7" s="9">
        <v>1.9685027487344602</v>
      </c>
      <c r="H7" s="10"/>
    </row>
    <row r="8" spans="2:8" ht="15" customHeight="1">
      <c r="B8" s="13" t="s">
        <v>10</v>
      </c>
      <c r="C8" s="14">
        <v>3385</v>
      </c>
      <c r="D8" s="15">
        <v>11949</v>
      </c>
      <c r="E8" s="39">
        <v>3</v>
      </c>
      <c r="F8" s="16">
        <f t="shared" si="0"/>
        <v>3.5299852289512557</v>
      </c>
      <c r="G8" s="17">
        <v>1.7760477610498846</v>
      </c>
      <c r="H8" s="10"/>
    </row>
    <row r="9" spans="2:8">
      <c r="B9" s="5" t="s">
        <v>11</v>
      </c>
      <c r="C9" s="6">
        <v>1621</v>
      </c>
      <c r="D9" s="7">
        <v>6210</v>
      </c>
      <c r="E9" s="38">
        <v>5</v>
      </c>
      <c r="F9" s="8">
        <f t="shared" si="0"/>
        <v>3.8309685379395435</v>
      </c>
      <c r="G9" s="9">
        <v>1.6366735650010307</v>
      </c>
      <c r="H9" s="10"/>
    </row>
    <row r="10" spans="2:8">
      <c r="B10" s="13" t="s">
        <v>12</v>
      </c>
      <c r="C10" s="14">
        <v>1056</v>
      </c>
      <c r="D10" s="14">
        <v>4265</v>
      </c>
      <c r="E10" s="40">
        <v>5</v>
      </c>
      <c r="F10" s="20">
        <f t="shared" si="0"/>
        <v>4.0388257575757578</v>
      </c>
      <c r="G10" s="19">
        <v>1.2441372879682262</v>
      </c>
      <c r="H10" s="10"/>
    </row>
    <row r="11" spans="2:8">
      <c r="B11" s="5" t="s">
        <v>13</v>
      </c>
      <c r="C11" s="6">
        <v>295</v>
      </c>
      <c r="D11" s="7">
        <v>1199</v>
      </c>
      <c r="E11" s="38">
        <v>4</v>
      </c>
      <c r="F11" s="8">
        <f t="shared" si="0"/>
        <v>4.0644067796610166</v>
      </c>
      <c r="G11" s="9">
        <v>1.888666119152089</v>
      </c>
      <c r="H11" s="10"/>
    </row>
    <row r="12" spans="2:8">
      <c r="B12" s="13" t="s">
        <v>14</v>
      </c>
      <c r="C12" s="14">
        <v>920</v>
      </c>
      <c r="D12" s="15">
        <v>3928</v>
      </c>
      <c r="E12" s="39">
        <v>4</v>
      </c>
      <c r="F12" s="16">
        <f t="shared" si="0"/>
        <v>4.2695652173913041</v>
      </c>
      <c r="G12" s="17">
        <v>2.232215610452148</v>
      </c>
      <c r="H12" s="10"/>
    </row>
    <row r="13" spans="2:8">
      <c r="B13" s="5" t="s">
        <v>15</v>
      </c>
      <c r="C13" s="6">
        <v>2817</v>
      </c>
      <c r="D13" s="7">
        <v>10082</v>
      </c>
      <c r="E13" s="38">
        <v>4</v>
      </c>
      <c r="F13" s="8">
        <f t="shared" si="0"/>
        <v>3.5789847355342563</v>
      </c>
      <c r="G13" s="9">
        <v>1.7205801807283172</v>
      </c>
      <c r="H13" s="10"/>
    </row>
    <row r="14" spans="2:8">
      <c r="B14" s="13" t="s">
        <v>16</v>
      </c>
      <c r="C14" s="14">
        <v>1073</v>
      </c>
      <c r="D14" s="15">
        <v>4393</v>
      </c>
      <c r="E14" s="39">
        <v>4</v>
      </c>
      <c r="F14" s="16">
        <f t="shared" si="0"/>
        <v>4.0941286113699906</v>
      </c>
      <c r="G14" s="17">
        <v>1.0777161747334325</v>
      </c>
      <c r="H14" s="10"/>
    </row>
    <row r="15" spans="2:8" ht="15" customHeight="1">
      <c r="B15" s="5" t="s">
        <v>17</v>
      </c>
      <c r="C15" s="6">
        <v>6050</v>
      </c>
      <c r="D15" s="7">
        <v>23635</v>
      </c>
      <c r="E15" s="38">
        <v>4</v>
      </c>
      <c r="F15" s="8">
        <f t="shared" si="0"/>
        <v>3.906611570247934</v>
      </c>
      <c r="G15" s="9">
        <v>2.2960359781918727</v>
      </c>
      <c r="H15" s="10"/>
    </row>
    <row r="16" spans="2:8">
      <c r="B16" s="13" t="s">
        <v>18</v>
      </c>
      <c r="C16" s="14">
        <v>14697</v>
      </c>
      <c r="D16" s="15">
        <v>54911</v>
      </c>
      <c r="E16" s="39">
        <v>4</v>
      </c>
      <c r="F16" s="16">
        <f t="shared" si="0"/>
        <v>3.736204667619242</v>
      </c>
      <c r="G16" s="17">
        <v>1.5792396030558786</v>
      </c>
      <c r="H16" s="10"/>
    </row>
    <row r="17" spans="2:11" ht="15" customHeight="1">
      <c r="B17" s="5" t="s">
        <v>19</v>
      </c>
      <c r="C17" s="6">
        <v>1524</v>
      </c>
      <c r="D17" s="6">
        <v>4815</v>
      </c>
      <c r="E17" s="41">
        <v>3</v>
      </c>
      <c r="F17" s="22">
        <f t="shared" si="0"/>
        <v>3.159448818897638</v>
      </c>
      <c r="G17" s="21">
        <v>2.3454524238275236</v>
      </c>
      <c r="H17" s="10"/>
    </row>
    <row r="18" spans="2:11">
      <c r="B18" s="13" t="s">
        <v>20</v>
      </c>
      <c r="C18" s="14">
        <v>239</v>
      </c>
      <c r="D18" s="15">
        <v>826</v>
      </c>
      <c r="E18" s="39">
        <v>3</v>
      </c>
      <c r="F18" s="16">
        <f t="shared" si="0"/>
        <v>3.4560669456066946</v>
      </c>
      <c r="G18" s="17">
        <v>2.4253171326862755</v>
      </c>
      <c r="H18" s="10"/>
    </row>
    <row r="19" spans="2:11">
      <c r="B19" s="5" t="s">
        <v>21</v>
      </c>
      <c r="C19" s="6">
        <v>1716</v>
      </c>
      <c r="D19" s="7">
        <v>7609</v>
      </c>
      <c r="E19" s="38">
        <v>5</v>
      </c>
      <c r="F19" s="8">
        <f t="shared" si="0"/>
        <v>4.4341491841491845</v>
      </c>
      <c r="G19" s="9">
        <v>0.84920991575424432</v>
      </c>
      <c r="H19" s="10"/>
    </row>
    <row r="20" spans="2:11">
      <c r="B20" s="13" t="s">
        <v>22</v>
      </c>
      <c r="C20" s="14">
        <v>189</v>
      </c>
      <c r="D20" s="14">
        <v>876</v>
      </c>
      <c r="E20" s="40">
        <v>5</v>
      </c>
      <c r="F20" s="20">
        <f t="shared" si="0"/>
        <v>4.6349206349206353</v>
      </c>
      <c r="G20" s="19">
        <v>0.90076930230525742</v>
      </c>
      <c r="H20" s="10"/>
    </row>
    <row r="21" spans="2:11">
      <c r="B21" s="5" t="s">
        <v>23</v>
      </c>
      <c r="C21" s="6">
        <v>1719</v>
      </c>
      <c r="D21" s="6">
        <v>7788</v>
      </c>
      <c r="E21" s="41">
        <v>5</v>
      </c>
      <c r="F21" s="22">
        <f t="shared" si="0"/>
        <v>4.5305410122164052</v>
      </c>
      <c r="G21" s="21">
        <v>1.7720643531706561</v>
      </c>
      <c r="H21" s="10"/>
    </row>
    <row r="22" spans="2:11" ht="15" customHeight="1">
      <c r="B22" s="13" t="s">
        <v>24</v>
      </c>
      <c r="C22" s="23">
        <v>306</v>
      </c>
      <c r="D22" s="23">
        <v>1127</v>
      </c>
      <c r="E22" s="42">
        <v>4</v>
      </c>
      <c r="F22" s="25">
        <f t="shared" si="0"/>
        <v>3.6830065359477122</v>
      </c>
      <c r="G22" s="24">
        <v>1.4588695139880847</v>
      </c>
      <c r="H22" s="10"/>
    </row>
    <row r="23" spans="2:11">
      <c r="B23" s="26" t="s">
        <v>25</v>
      </c>
      <c r="C23" s="27">
        <f t="shared" ref="C23" si="1">C10+C14+C19+C20+C22+C9</f>
        <v>5961</v>
      </c>
      <c r="D23" s="27">
        <v>24480</v>
      </c>
      <c r="E23" s="28">
        <v>5</v>
      </c>
      <c r="F23" s="29">
        <f t="shared" si="0"/>
        <v>4.1066935078007045</v>
      </c>
      <c r="G23" s="28">
        <v>1.2834574758084951</v>
      </c>
      <c r="H23" s="10"/>
      <c r="I23" s="18"/>
      <c r="J23" s="11"/>
      <c r="K23" s="12"/>
    </row>
    <row r="24" spans="2:11">
      <c r="B24" s="30" t="s">
        <v>26</v>
      </c>
      <c r="C24" s="31">
        <f t="shared" ref="C24" si="2">C7+C8+C11+C12+C13+C15+C16+C17+C18+C21</f>
        <v>38220</v>
      </c>
      <c r="D24" s="31">
        <v>141698</v>
      </c>
      <c r="E24" s="9">
        <v>4</v>
      </c>
      <c r="F24" s="32">
        <f t="shared" si="0"/>
        <v>3.7074306645735216</v>
      </c>
      <c r="G24" s="9">
        <v>1.8830402717772718</v>
      </c>
      <c r="H24" s="10"/>
      <c r="I24" s="18"/>
      <c r="K24" s="12"/>
    </row>
    <row r="25" spans="2:11">
      <c r="B25" s="33" t="s">
        <v>27</v>
      </c>
      <c r="C25" s="34">
        <f>C24+C23</f>
        <v>44181</v>
      </c>
      <c r="D25" s="34">
        <v>166178</v>
      </c>
      <c r="E25" s="35">
        <v>4</v>
      </c>
      <c r="F25" s="36">
        <f t="shared" si="0"/>
        <v>3.7613001063805709</v>
      </c>
      <c r="G25" s="35">
        <v>1.8201844623823371</v>
      </c>
      <c r="H25" s="10"/>
      <c r="I25" s="18"/>
      <c r="K25" s="12"/>
    </row>
    <row r="26" spans="2:11" ht="45" customHeight="1">
      <c r="B26" s="94" t="s">
        <v>36</v>
      </c>
      <c r="C26" s="94"/>
      <c r="D26" s="94"/>
      <c r="E26" s="94"/>
      <c r="F26" s="94"/>
      <c r="G26" s="94"/>
      <c r="K26" s="12"/>
    </row>
    <row r="27" spans="2:11" ht="31.5" customHeight="1">
      <c r="B27" s="95" t="s">
        <v>33</v>
      </c>
      <c r="C27" s="95"/>
      <c r="D27" s="95"/>
      <c r="E27" s="95"/>
      <c r="F27" s="95"/>
      <c r="G27" s="95"/>
      <c r="K27" s="12"/>
    </row>
    <row r="29" spans="2:11">
      <c r="C29" s="12"/>
      <c r="D29" s="12"/>
      <c r="H29" s="37"/>
    </row>
  </sheetData>
  <mergeCells count="8">
    <mergeCell ref="B26:G26"/>
    <mergeCell ref="B27:G27"/>
    <mergeCell ref="B2:G2"/>
    <mergeCell ref="B3:B6"/>
    <mergeCell ref="C3:C5"/>
    <mergeCell ref="D3:D5"/>
    <mergeCell ref="E3:G5"/>
    <mergeCell ref="C6:D6"/>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B6654-1434-447D-BFDC-AFE7711C1B72}">
  <dimension ref="B2:K29"/>
  <sheetViews>
    <sheetView zoomScaleNormal="100" workbookViewId="0">
      <selection activeCell="B2" sqref="B2:G2"/>
    </sheetView>
  </sheetViews>
  <sheetFormatPr baseColWidth="10" defaultColWidth="11.42578125" defaultRowHeight="15"/>
  <cols>
    <col min="1" max="1" width="11.42578125" style="1"/>
    <col min="2" max="2" width="33.42578125" style="1" customWidth="1"/>
    <col min="3" max="7" width="18.42578125" style="1" customWidth="1"/>
    <col min="8" max="16384" width="11.42578125" style="1"/>
  </cols>
  <sheetData>
    <row r="2" spans="2:8" ht="15.75">
      <c r="B2" s="75" t="s">
        <v>34</v>
      </c>
      <c r="C2" s="96"/>
      <c r="D2" s="96"/>
      <c r="E2" s="96"/>
      <c r="F2" s="96"/>
      <c r="G2" s="96"/>
    </row>
    <row r="3" spans="2:8" ht="15" customHeight="1">
      <c r="B3" s="77" t="s">
        <v>1</v>
      </c>
      <c r="C3" s="80" t="s">
        <v>30</v>
      </c>
      <c r="D3" s="80" t="s">
        <v>3</v>
      </c>
      <c r="E3" s="83" t="s">
        <v>4</v>
      </c>
      <c r="F3" s="84"/>
      <c r="G3" s="85"/>
    </row>
    <row r="4" spans="2:8">
      <c r="B4" s="78"/>
      <c r="C4" s="81"/>
      <c r="D4" s="81"/>
      <c r="E4" s="86"/>
      <c r="F4" s="97"/>
      <c r="G4" s="88"/>
    </row>
    <row r="5" spans="2:8">
      <c r="B5" s="78"/>
      <c r="C5" s="82"/>
      <c r="D5" s="82"/>
      <c r="E5" s="89"/>
      <c r="F5" s="90"/>
      <c r="G5" s="91"/>
    </row>
    <row r="6" spans="2:8">
      <c r="B6" s="79"/>
      <c r="C6" s="92" t="s">
        <v>5</v>
      </c>
      <c r="D6" s="93"/>
      <c r="E6" s="2" t="s">
        <v>6</v>
      </c>
      <c r="F6" s="3" t="s">
        <v>7</v>
      </c>
      <c r="G6" s="4" t="s">
        <v>8</v>
      </c>
    </row>
    <row r="7" spans="2:8">
      <c r="B7" s="5" t="s">
        <v>9</v>
      </c>
      <c r="C7" s="6">
        <f>[2]Tab129_i69_lm18!C7</f>
        <v>6683</v>
      </c>
      <c r="D7" s="7">
        <v>22420</v>
      </c>
      <c r="E7" s="38">
        <v>3</v>
      </c>
      <c r="F7" s="8">
        <f t="shared" ref="F7:F25" si="0">D7/C7</f>
        <v>3.3547807870716744</v>
      </c>
      <c r="G7" s="9">
        <v>2.0435916420457505</v>
      </c>
      <c r="H7" s="10"/>
    </row>
    <row r="8" spans="2:8" ht="15" customHeight="1">
      <c r="B8" s="13" t="s">
        <v>10</v>
      </c>
      <c r="C8" s="14">
        <f>[2]Tab129_i69_lm18!C8</f>
        <v>3298</v>
      </c>
      <c r="D8" s="15">
        <v>11494</v>
      </c>
      <c r="E8" s="39">
        <v>3</v>
      </c>
      <c r="F8" s="16">
        <f t="shared" si="0"/>
        <v>3.4851425106124925</v>
      </c>
      <c r="G8" s="17">
        <v>1.82156495152315</v>
      </c>
      <c r="H8" s="10"/>
    </row>
    <row r="9" spans="2:8">
      <c r="B9" s="5" t="s">
        <v>11</v>
      </c>
      <c r="C9" s="6">
        <f>[2]Tab129_i69_lm18!C9</f>
        <v>1599</v>
      </c>
      <c r="D9" s="7">
        <v>6100</v>
      </c>
      <c r="E9" s="38">
        <v>4</v>
      </c>
      <c r="F9" s="8">
        <f t="shared" si="0"/>
        <v>3.8148843026891806</v>
      </c>
      <c r="G9" s="9">
        <v>1.575629034565468</v>
      </c>
      <c r="H9" s="10"/>
    </row>
    <row r="10" spans="2:8">
      <c r="B10" s="13" t="s">
        <v>12</v>
      </c>
      <c r="C10" s="14">
        <f>[2]Tab129_i69_lm18!C10</f>
        <v>1101</v>
      </c>
      <c r="D10" s="14">
        <v>4465</v>
      </c>
      <c r="E10" s="40">
        <v>5</v>
      </c>
      <c r="F10" s="20">
        <f t="shared" si="0"/>
        <v>4.0554041780199821</v>
      </c>
      <c r="G10" s="19">
        <v>1.2640556464810841</v>
      </c>
      <c r="H10" s="10"/>
    </row>
    <row r="11" spans="2:8">
      <c r="B11" s="5" t="s">
        <v>13</v>
      </c>
      <c r="C11" s="6">
        <f>[2]Tab129_i69_lm18!C11</f>
        <v>302</v>
      </c>
      <c r="D11" s="7">
        <v>1311</v>
      </c>
      <c r="E11" s="38">
        <v>5</v>
      </c>
      <c r="F11" s="8">
        <f t="shared" si="0"/>
        <v>4.3410596026490067</v>
      </c>
      <c r="G11" s="9">
        <v>1.9663877036553301</v>
      </c>
      <c r="H11" s="10"/>
    </row>
    <row r="12" spans="2:8">
      <c r="B12" s="13" t="s">
        <v>14</v>
      </c>
      <c r="C12" s="14">
        <f>[2]Tab129_i69_lm18!C12</f>
        <v>954</v>
      </c>
      <c r="D12" s="15">
        <v>3923</v>
      </c>
      <c r="E12" s="39">
        <v>4</v>
      </c>
      <c r="F12" s="16">
        <f t="shared" si="0"/>
        <v>4.1121593291404608</v>
      </c>
      <c r="G12" s="17">
        <v>2.2686787811748865</v>
      </c>
      <c r="H12" s="10"/>
    </row>
    <row r="13" spans="2:8">
      <c r="B13" s="5" t="s">
        <v>15</v>
      </c>
      <c r="C13" s="6">
        <f>[2]Tab129_i69_lm18!C13</f>
        <v>2966</v>
      </c>
      <c r="D13" s="7">
        <v>10412</v>
      </c>
      <c r="E13" s="38">
        <v>3</v>
      </c>
      <c r="F13" s="8">
        <f t="shared" si="0"/>
        <v>3.5104517869184084</v>
      </c>
      <c r="G13" s="9">
        <v>1.7675333175175918</v>
      </c>
      <c r="H13" s="10"/>
    </row>
    <row r="14" spans="2:8">
      <c r="B14" s="13" t="s">
        <v>16</v>
      </c>
      <c r="C14" s="14">
        <f>[2]Tab129_i69_lm18!C14</f>
        <v>1168</v>
      </c>
      <c r="D14" s="15">
        <v>4715</v>
      </c>
      <c r="E14" s="39">
        <v>4</v>
      </c>
      <c r="F14" s="16">
        <f t="shared" si="0"/>
        <v>4.0368150684931505</v>
      </c>
      <c r="G14" s="17">
        <v>1.1036346246807269</v>
      </c>
      <c r="H14" s="10"/>
    </row>
    <row r="15" spans="2:8" ht="15" customHeight="1">
      <c r="B15" s="5" t="s">
        <v>17</v>
      </c>
      <c r="C15" s="6">
        <f>[2]Tab129_i69_lm18!C15</f>
        <v>6027</v>
      </c>
      <c r="D15" s="7">
        <v>23128</v>
      </c>
      <c r="E15" s="38">
        <v>4</v>
      </c>
      <c r="F15" s="8">
        <f t="shared" si="0"/>
        <v>3.8373983739837398</v>
      </c>
      <c r="G15" s="9">
        <v>2.3738903081730598</v>
      </c>
      <c r="H15" s="10"/>
    </row>
    <row r="16" spans="2:8">
      <c r="B16" s="13" t="s">
        <v>18</v>
      </c>
      <c r="C16" s="14">
        <f>[2]Tab129_i69_lm18!C16</f>
        <v>14271</v>
      </c>
      <c r="D16" s="15">
        <v>50786</v>
      </c>
      <c r="E16" s="39">
        <v>4</v>
      </c>
      <c r="F16" s="16">
        <f t="shared" si="0"/>
        <v>3.5586854460093895</v>
      </c>
      <c r="G16" s="17">
        <v>1.7049045237509142</v>
      </c>
      <c r="H16" s="10"/>
    </row>
    <row r="17" spans="2:11" ht="15" customHeight="1">
      <c r="B17" s="5" t="s">
        <v>19</v>
      </c>
      <c r="C17" s="6">
        <f>[2]Tab129_i69_lm18!C17</f>
        <v>1519</v>
      </c>
      <c r="D17" s="6">
        <v>4722</v>
      </c>
      <c r="E17" s="41">
        <v>3</v>
      </c>
      <c r="F17" s="22">
        <f t="shared" si="0"/>
        <v>3.1086240947992101</v>
      </c>
      <c r="G17" s="21">
        <v>2.2739107230761078</v>
      </c>
      <c r="H17" s="10"/>
    </row>
    <row r="18" spans="2:11">
      <c r="B18" s="13" t="s">
        <v>20</v>
      </c>
      <c r="C18" s="14">
        <f>[2]Tab129_i69_lm18!C18</f>
        <v>236</v>
      </c>
      <c r="D18" s="15">
        <v>787</v>
      </c>
      <c r="E18" s="39">
        <v>3</v>
      </c>
      <c r="F18" s="16">
        <f t="shared" si="0"/>
        <v>3.3347457627118646</v>
      </c>
      <c r="G18" s="17">
        <v>2.0613516374908545</v>
      </c>
      <c r="H18" s="10"/>
    </row>
    <row r="19" spans="2:11">
      <c r="B19" s="5" t="s">
        <v>21</v>
      </c>
      <c r="C19" s="6">
        <f>[2]Tab129_i69_lm18!C19</f>
        <v>1657</v>
      </c>
      <c r="D19" s="7">
        <v>7341</v>
      </c>
      <c r="E19" s="38">
        <v>5</v>
      </c>
      <c r="F19" s="8">
        <f t="shared" si="0"/>
        <v>4.4302957151478575</v>
      </c>
      <c r="G19" s="9">
        <v>0.92476630913404712</v>
      </c>
      <c r="H19" s="10"/>
    </row>
    <row r="20" spans="2:11">
      <c r="B20" s="13" t="s">
        <v>22</v>
      </c>
      <c r="C20" s="14">
        <f>[2]Tab129_i69_lm18!C20</f>
        <v>186</v>
      </c>
      <c r="D20" s="14">
        <v>838</v>
      </c>
      <c r="E20" s="40">
        <v>5</v>
      </c>
      <c r="F20" s="20">
        <f t="shared" si="0"/>
        <v>4.5053763440860219</v>
      </c>
      <c r="G20" s="19">
        <v>1.0666811972273882</v>
      </c>
      <c r="H20" s="10"/>
    </row>
    <row r="21" spans="2:11">
      <c r="B21" s="5" t="s">
        <v>23</v>
      </c>
      <c r="C21" s="6">
        <f>[2]Tab129_i69_lm18!C21</f>
        <v>1653</v>
      </c>
      <c r="D21" s="6">
        <v>7453</v>
      </c>
      <c r="E21" s="41">
        <v>5</v>
      </c>
      <c r="F21" s="22">
        <f t="shared" si="0"/>
        <v>4.5087719298245617</v>
      </c>
      <c r="G21" s="21">
        <v>1.9883320067073331</v>
      </c>
      <c r="H21" s="10"/>
    </row>
    <row r="22" spans="2:11" ht="15" customHeight="1">
      <c r="B22" s="13" t="s">
        <v>24</v>
      </c>
      <c r="C22" s="23">
        <f>[2]Tab129_i69_lm18!C22</f>
        <v>335</v>
      </c>
      <c r="D22" s="23">
        <v>1217</v>
      </c>
      <c r="E22" s="42">
        <v>4</v>
      </c>
      <c r="F22" s="25">
        <f t="shared" si="0"/>
        <v>3.6328358208955223</v>
      </c>
      <c r="G22" s="24">
        <v>1.4782239768245991</v>
      </c>
      <c r="H22" s="10"/>
    </row>
    <row r="23" spans="2:11">
      <c r="B23" s="26" t="s">
        <v>25</v>
      </c>
      <c r="C23" s="27">
        <f t="shared" ref="C23:D23" si="1">C10+C14+C19+C20+C22+C9</f>
        <v>6046</v>
      </c>
      <c r="D23" s="27">
        <f t="shared" si="1"/>
        <v>24676</v>
      </c>
      <c r="E23" s="28">
        <v>5</v>
      </c>
      <c r="F23" s="29">
        <f t="shared" si="0"/>
        <v>4.0813761164406221</v>
      </c>
      <c r="G23" s="28">
        <v>1.2811519675880729</v>
      </c>
      <c r="H23" s="10"/>
      <c r="I23" s="18"/>
      <c r="J23" s="11"/>
      <c r="K23" s="12"/>
    </row>
    <row r="24" spans="2:11">
      <c r="B24" s="30" t="s">
        <v>26</v>
      </c>
      <c r="C24" s="31">
        <f t="shared" ref="C24:D24" si="2">C7+C8+C11+C12+C13+C15+C16+C17+C18+C21</f>
        <v>37909</v>
      </c>
      <c r="D24" s="31">
        <f t="shared" si="2"/>
        <v>136436</v>
      </c>
      <c r="E24" s="9">
        <v>4</v>
      </c>
      <c r="F24" s="32">
        <f t="shared" si="0"/>
        <v>3.5990398058508535</v>
      </c>
      <c r="G24" s="9">
        <v>1.9758447199923648</v>
      </c>
      <c r="H24" s="10"/>
      <c r="I24" s="18"/>
      <c r="K24" s="12"/>
    </row>
    <row r="25" spans="2:11">
      <c r="B25" s="33" t="s">
        <v>27</v>
      </c>
      <c r="C25" s="34">
        <f>C24+C23</f>
        <v>43955</v>
      </c>
      <c r="D25" s="34">
        <f>D24+D23</f>
        <v>161112</v>
      </c>
      <c r="E25" s="35">
        <v>4</v>
      </c>
      <c r="F25" s="36">
        <f t="shared" si="0"/>
        <v>3.6653850528950063</v>
      </c>
      <c r="G25" s="35">
        <v>1.9027075025212385</v>
      </c>
      <c r="H25" s="10"/>
      <c r="I25" s="18"/>
      <c r="K25" s="12"/>
    </row>
    <row r="26" spans="2:11" ht="45" customHeight="1">
      <c r="B26" s="94" t="s">
        <v>36</v>
      </c>
      <c r="C26" s="94"/>
      <c r="D26" s="94"/>
      <c r="E26" s="94"/>
      <c r="F26" s="94"/>
      <c r="G26" s="94"/>
      <c r="K26" s="12"/>
    </row>
    <row r="27" spans="2:11" ht="31.5" customHeight="1">
      <c r="B27" s="95" t="s">
        <v>35</v>
      </c>
      <c r="C27" s="95"/>
      <c r="D27" s="95"/>
      <c r="E27" s="95"/>
      <c r="F27" s="95"/>
      <c r="G27" s="95"/>
      <c r="K27" s="12"/>
    </row>
    <row r="29" spans="2:11">
      <c r="C29" s="12"/>
      <c r="D29" s="12"/>
      <c r="H29" s="37"/>
    </row>
  </sheetData>
  <mergeCells count="8">
    <mergeCell ref="B26:G26"/>
    <mergeCell ref="B27:G27"/>
    <mergeCell ref="B2:G2"/>
    <mergeCell ref="B3:B6"/>
    <mergeCell ref="C3:C5"/>
    <mergeCell ref="D3:D5"/>
    <mergeCell ref="E3:G5"/>
    <mergeCell ref="C6:D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AB23BE-C951-4384-A006-D0DD6CC2307B}">
  <ds:schemaRefs>
    <ds:schemaRef ds:uri="http://schemas.microsoft.com/office/2006/metadata/properties"/>
    <ds:schemaRef ds:uri="http://schemas.microsoft.com/office/infopath/2007/PartnerControls"/>
    <ds:schemaRef ds:uri="71ea3402-ccc5-4626-b376-cfd2cbafb61f"/>
  </ds:schemaRefs>
</ds:datastoreItem>
</file>

<file path=customXml/itemProps2.xml><?xml version="1.0" encoding="utf-8"?>
<ds:datastoreItem xmlns:ds="http://schemas.openxmlformats.org/officeDocument/2006/customXml" ds:itemID="{8826BB08-3219-481A-9AC9-088048770AFE}">
  <ds:schemaRefs>
    <ds:schemaRef ds:uri="http://schemas.microsoft.com/sharepoint/v3/contenttype/forms"/>
  </ds:schemaRefs>
</ds:datastoreItem>
</file>

<file path=customXml/itemProps3.xml><?xml version="1.0" encoding="utf-8"?>
<ds:datastoreItem xmlns:ds="http://schemas.openxmlformats.org/officeDocument/2006/customXml" ds:itemID="{D95E71EA-7655-42B8-B9CB-DACDDD65C5A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2022</vt:lpstr>
      <vt:lpstr>2021</vt:lpstr>
      <vt:lpstr>2020</vt:lpstr>
      <vt:lpstr>2019</vt:lpstr>
      <vt:lpstr>2018</vt:lpstr>
      <vt:lpstr>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rahel</dc:creator>
  <cp:lastModifiedBy>Krause, Michael</cp:lastModifiedBy>
  <dcterms:created xsi:type="dcterms:W3CDTF">2015-06-05T18:19:34Z</dcterms:created>
  <dcterms:modified xsi:type="dcterms:W3CDTF">2023-07-12T12:11:00Z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