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CE7C1382-2CF8-4C8A-A23E-1EFCD12BCFB3}" xr6:coauthVersionLast="36" xr6:coauthVersionMax="36" xr10:uidLastSave="{00000000-0000-0000-0000-000000000000}"/>
  <bookViews>
    <workbookView xWindow="0" yWindow="0" windowWidth="28800" windowHeight="12225" tabRatio="500" xr2:uid="{00000000-000D-0000-FFFF-FFFF00000000}"/>
  </bookViews>
  <sheets>
    <sheet name="Inhalt" sheetId="8" r:id="rId1"/>
    <sheet name="2022" sheetId="11" r:id="rId2"/>
    <sheet name="2021" sheetId="10" r:id="rId3"/>
    <sheet name="2020" sheetId="9" r:id="rId4"/>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24" i="11" l="1"/>
  <c r="D24" i="11"/>
  <c r="G24" i="11" s="1"/>
  <c r="C24" i="11"/>
  <c r="F24" i="11" s="1"/>
  <c r="E23" i="11"/>
  <c r="F23" i="11" s="1"/>
  <c r="D23" i="11"/>
  <c r="G23" i="11" s="1"/>
  <c r="C23" i="11"/>
  <c r="D22" i="11"/>
  <c r="C22" i="11"/>
  <c r="G21" i="11"/>
  <c r="F21" i="11"/>
  <c r="G20" i="11"/>
  <c r="F20" i="11"/>
  <c r="G19" i="11"/>
  <c r="F19" i="11"/>
  <c r="G18" i="11"/>
  <c r="F18" i="11"/>
  <c r="G17" i="11"/>
  <c r="F17" i="11"/>
  <c r="G16" i="11"/>
  <c r="F16" i="11"/>
  <c r="G15" i="11"/>
  <c r="F15" i="11"/>
  <c r="G14" i="11"/>
  <c r="F14" i="11"/>
  <c r="G13" i="11"/>
  <c r="F13" i="11"/>
  <c r="G12" i="11"/>
  <c r="F12" i="11"/>
  <c r="G11" i="11"/>
  <c r="F11" i="11"/>
  <c r="G10" i="11"/>
  <c r="F10" i="11"/>
  <c r="G9" i="11"/>
  <c r="F9" i="11"/>
  <c r="G8" i="11"/>
  <c r="F8" i="11"/>
  <c r="G7" i="11"/>
  <c r="F7" i="11"/>
  <c r="G6" i="11"/>
  <c r="F6" i="11"/>
  <c r="E22" i="11" l="1"/>
  <c r="G22" i="11" s="1"/>
  <c r="D23" i="9"/>
  <c r="C23" i="9"/>
  <c r="D22" i="9"/>
  <c r="C22" i="9"/>
  <c r="G21" i="9"/>
  <c r="F21" i="9"/>
  <c r="G20" i="9"/>
  <c r="F20" i="9"/>
  <c r="G19" i="9"/>
  <c r="F19" i="9"/>
  <c r="G18" i="9"/>
  <c r="F18" i="9"/>
  <c r="G17" i="9"/>
  <c r="F17" i="9"/>
  <c r="G16" i="9"/>
  <c r="F16" i="9"/>
  <c r="G15" i="9"/>
  <c r="F15" i="9"/>
  <c r="G14" i="9"/>
  <c r="F14" i="9"/>
  <c r="G13" i="9"/>
  <c r="F13" i="9"/>
  <c r="G12" i="9"/>
  <c r="F12" i="9"/>
  <c r="G11" i="9"/>
  <c r="F11" i="9"/>
  <c r="G10" i="9"/>
  <c r="F10" i="9"/>
  <c r="G9" i="9"/>
  <c r="F9" i="9"/>
  <c r="G8" i="9"/>
  <c r="F8" i="9"/>
  <c r="G7" i="9"/>
  <c r="F7" i="9"/>
  <c r="G6" i="9"/>
  <c r="F6" i="9"/>
  <c r="E24" i="10"/>
  <c r="F24" i="10" s="1"/>
  <c r="G23" i="10"/>
  <c r="F23" i="10"/>
  <c r="E23" i="10"/>
  <c r="E22" i="10"/>
  <c r="G22" i="10" s="1"/>
  <c r="G21" i="10"/>
  <c r="F21" i="10"/>
  <c r="G20" i="10"/>
  <c r="F20" i="10"/>
  <c r="G19" i="10"/>
  <c r="F19" i="10"/>
  <c r="G18" i="10"/>
  <c r="F18" i="10"/>
  <c r="G17" i="10"/>
  <c r="F17" i="10"/>
  <c r="G16" i="10"/>
  <c r="F16" i="10"/>
  <c r="G15" i="10"/>
  <c r="F15" i="10"/>
  <c r="G14" i="10"/>
  <c r="F14" i="10"/>
  <c r="G13" i="10"/>
  <c r="F13" i="10"/>
  <c r="G12" i="10"/>
  <c r="F12" i="10"/>
  <c r="G11" i="10"/>
  <c r="F11" i="10"/>
  <c r="G10" i="10"/>
  <c r="F10" i="10"/>
  <c r="G9" i="10"/>
  <c r="F9" i="10"/>
  <c r="G8" i="10"/>
  <c r="F8" i="10"/>
  <c r="G7" i="10"/>
  <c r="F7" i="10"/>
  <c r="G6" i="10"/>
  <c r="F6" i="10"/>
  <c r="F22" i="11" l="1"/>
  <c r="G23" i="9"/>
  <c r="E23" i="9"/>
  <c r="F23" i="9" s="1"/>
  <c r="E22" i="9"/>
  <c r="F22" i="9" s="1"/>
  <c r="C24" i="9"/>
  <c r="D24" i="9"/>
  <c r="F22" i="10"/>
  <c r="G24" i="10"/>
  <c r="F24" i="9" l="1"/>
  <c r="E24" i="9"/>
  <c r="G24" i="9"/>
  <c r="G22" i="9"/>
</calcChain>
</file>

<file path=xl/sharedStrings.xml><?xml version="1.0" encoding="utf-8"?>
<sst xmlns="http://schemas.openxmlformats.org/spreadsheetml/2006/main" count="102" uniqueCount="40">
  <si>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</si>
  <si>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</si>
  <si>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</si>
  <si>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</si>
  <si>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</si>
  <si>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</si>
  <si>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</si>
  <si>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</si>
  <si>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</si>
  <si>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</si>
  <si>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</si>
  <si>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</si>
  <si>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</si>
  <si>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</si>
  <si>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</si>
  <si>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</si>
  <si>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Bundesland</t>
  </si>
  <si>
    <t>Inhaltsverzeichnis</t>
  </si>
  <si>
    <t>Datenjahr</t>
  </si>
  <si>
    <t>Link</t>
  </si>
  <si>
    <t>Anzahl</t>
  </si>
  <si>
    <t>Deutschland</t>
  </si>
  <si>
    <t>Quelle: FDZ der Statistischen Ämter des Bundes und der Länder, Kinder und tätige Personen in Tageseinrichtungen und in öffentlich geförderter Kindertagespflege, 2020; berechnet vom LG Empirische Bildungsforschung der FernUniversität in Hagen, 2021.</t>
  </si>
  <si>
    <t>Quelle: FDZ der Statistischen Ämter des Bundes und der Länder, Kinder und tätige Personen in Tageseinrichtungen und in öffentlich geförderter Kindertagespflege, 2021; berechnet vom LG Empirische Bildungsforschung der FernUniversität in Hagen, 2022.</t>
  </si>
  <si>
    <t>Tab112_i54_lm22: Kindertageseinrichtungen mit weniger als der von der Bertelsmann Stiftung empfohlenen Leitungszeit* nach Bundesländern am 01.03.2021** (absolut; in %; ohne Horte)</t>
  </si>
  <si>
    <t>Tab112_i54_lm21: Kindertageseinrichtungen mit weniger als der von der Bertelsmann Stiftung empfohlenen Leitungszeit* nach Bundesländern am 01.03.2020 (absolut; in %; ohne Horte)</t>
  </si>
  <si>
    <t>Kindertageseinrichtungen mit weniger als der von der Bertelsmann Stiftung empfohlenen Leitungszeit</t>
  </si>
  <si>
    <t>KiTas mit weniger als der von der Bertelsmann Stiftung empfohlenen Leitungszeit* (ohne Horte)</t>
  </si>
  <si>
    <t>trifft zu</t>
  </si>
  <si>
    <t>trifft nicht zu</t>
  </si>
  <si>
    <t>insgesamt</t>
  </si>
  <si>
    <t>In %</t>
  </si>
  <si>
    <t>Ostdeutschland (mit Berlin)</t>
  </si>
  <si>
    <t>Westdeutschland (ohne Berlin)</t>
  </si>
  <si>
    <t>* Mit Toleranzgrenze von 2,5 Wochenstunden Abweichung</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</si>
  <si>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</si>
  <si>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</si>
  <si>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</si>
  <si>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Tab112_i54_lm23: Kindertageseinrichtungen mit weniger als der von der Bertelsmann Stiftung empfohlenen Leitungszeit* nach Bundesländern am 01.03.2022 (absolut; in %; ohne Horte)</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</si>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</sst>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2"/>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sz val="12"/>
      <color theme="10"/>
      <name val="Calibri"/>
      <family val="2"/>
      <scheme val="minor"/>
    </font>
    <font>
      <sz val="12"/>
      <color theme="1"/>
      <name val="Calibri"/>
      <family val="2"/>
      <scheme val="minor"/>
    </font>
    <font>
      <i/>
      <sz val="11"/>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s>
  <fills count="8">
    <fill>
      <patternFill patternType="none"/>
    </fill>
    <fill>
      <patternFill patternType="gray125"/>
    </fill>
    <fill>
      <patternFill patternType="solid">
        <fgColor rgb="FFDBEEF4"/>
        <bgColor indexed="64"/>
      </patternFill>
    </fill>
    <fill>
      <patternFill patternType="solid">
        <fgColor rgb="FFEEE7CF"/>
        <bgColor indexed="64"/>
      </patternFill>
    </fill>
    <fill>
      <patternFill patternType="solid">
        <fgColor rgb="FFDED9C4"/>
        <bgColor indexed="64"/>
      </patternFill>
    </fill>
    <fill>
      <patternFill patternType="solid">
        <fgColor rgb="FFDAEEF3"/>
        <bgColor indexed="64"/>
      </patternFill>
    </fill>
    <fill>
      <patternFill patternType="solid">
        <fgColor rgb="FFF2F2F2"/>
        <bgColor indexed="64"/>
      </patternFill>
    </fill>
    <fill>
      <patternFill patternType="solid">
        <fgColor rgb="FFDBEEF5"/>
        <bgColor indexed="64"/>
      </patternFill>
    </fill>
  </fills>
  <borders count="19">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indexed="64"/>
      </right>
      <top style="thin">
        <color auto="1"/>
      </top>
      <bottom style="thin">
        <color auto="1"/>
      </bottom>
      <diagonal/>
    </border>
    <border>
      <left/>
      <right/>
      <top style="thin">
        <color auto="1"/>
      </top>
      <bottom style="thin">
        <color indexed="64"/>
      </bottom>
      <diagonal/>
    </border>
    <border>
      <left/>
      <right/>
      <top style="thin">
        <color auto="1"/>
      </top>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rgb="FFE0E0E0"/>
      </right>
      <top/>
      <bottom style="thin">
        <color indexed="64"/>
      </bottom>
      <diagonal/>
    </border>
    <border>
      <left style="thin">
        <color rgb="FFE0E0E0"/>
      </left>
      <right style="thin">
        <color rgb="FFE0E0E0"/>
      </right>
      <top/>
      <bottom style="thin">
        <color indexed="64"/>
      </bottom>
      <diagonal/>
    </border>
    <border>
      <left style="thin">
        <color rgb="FFE0E0E0"/>
      </left>
      <right style="thin">
        <color indexed="64"/>
      </right>
      <top/>
      <bottom style="thin">
        <color indexed="64"/>
      </bottom>
      <diagonal/>
    </border>
    <border>
      <left/>
      <right style="thin">
        <color auto="1"/>
      </right>
      <top/>
      <bottom/>
      <diagonal/>
    </border>
  </borders>
  <cellStyleXfs count="21">
    <xf numFmtId="0" fontId="0" fillId="0" borderId="0"/>
    <xf numFmtId="0" fontId="3" fillId="0" borderId="0"/>
    <xf numFmtId="0" fontId="3" fillId="0" borderId="0"/>
    <xf numFmtId="0" fontId="3"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cellStyleXfs>
  <cellXfs count="79">
    <xf numFmtId="0" fontId="0" fillId="0" borderId="0" xfId="0"/>
    <xf numFmtId="0" fontId="0" fillId="3" borderId="0" xfId="0" applyFill="1"/>
    <xf numFmtId="0" fontId="9" fillId="0" borderId="0" xfId="0" applyFont="1" applyAlignment="1">
      <alignment vertical="center" wrapText="1"/>
    </xf>
    <xf numFmtId="0" fontId="5" fillId="6" borderId="15" xfId="16" applyFont="1" applyFill="1" applyBorder="1" applyAlignment="1">
      <alignment horizontal="center" vertical="center" wrapText="1"/>
    </xf>
    <xf numFmtId="0" fontId="5" fillId="6" borderId="16" xfId="16" applyFont="1" applyFill="1" applyBorder="1" applyAlignment="1">
      <alignment horizontal="center" vertical="center" wrapText="1"/>
    </xf>
    <xf numFmtId="0" fontId="5" fillId="6" borderId="17" xfId="16" applyFont="1" applyFill="1" applyBorder="1" applyAlignment="1">
      <alignment horizontal="center" vertical="center" wrapText="1"/>
    </xf>
    <xf numFmtId="0" fontId="17" fillId="0" borderId="3" xfId="0" applyFont="1" applyBorder="1" applyAlignment="1">
      <alignment horizontal="left" vertical="center" wrapText="1"/>
    </xf>
    <xf numFmtId="3" fontId="4" fillId="0" borderId="9" xfId="18" applyNumberFormat="1" applyFont="1" applyFill="1" applyBorder="1" applyAlignment="1">
      <alignment horizontal="right" vertical="center" indent="3"/>
    </xf>
    <xf numFmtId="164" fontId="4" fillId="0" borderId="9" xfId="18" applyNumberFormat="1" applyFont="1" applyFill="1" applyBorder="1" applyAlignment="1">
      <alignment horizontal="right" vertical="center" indent="4"/>
    </xf>
    <xf numFmtId="164" fontId="4" fillId="0" borderId="1" xfId="18" applyNumberFormat="1" applyFont="1" applyFill="1" applyBorder="1" applyAlignment="1">
      <alignment horizontal="right" vertical="center" indent="4"/>
    </xf>
    <xf numFmtId="164" fontId="0" fillId="0" borderId="0" xfId="0" applyNumberFormat="1"/>
    <xf numFmtId="0" fontId="17" fillId="7" borderId="3" xfId="0" applyFont="1" applyFill="1" applyBorder="1" applyAlignment="1">
      <alignment horizontal="left" vertical="center" wrapText="1"/>
    </xf>
    <xf numFmtId="3" fontId="4" fillId="7" borderId="7" xfId="18" applyNumberFormat="1" applyFont="1" applyFill="1" applyBorder="1" applyAlignment="1">
      <alignment horizontal="right" vertical="center" indent="3"/>
    </xf>
    <xf numFmtId="164" fontId="4" fillId="7" borderId="7" xfId="18" applyNumberFormat="1" applyFont="1" applyFill="1" applyBorder="1" applyAlignment="1">
      <alignment horizontal="right" vertical="center" indent="4"/>
    </xf>
    <xf numFmtId="164" fontId="4" fillId="7" borderId="3" xfId="18" applyNumberFormat="1" applyFont="1" applyFill="1" applyBorder="1" applyAlignment="1">
      <alignment horizontal="right" vertical="center" indent="4"/>
    </xf>
    <xf numFmtId="3" fontId="4" fillId="0" borderId="7" xfId="18" applyNumberFormat="1" applyFont="1" applyFill="1" applyBorder="1" applyAlignment="1">
      <alignment horizontal="right" vertical="center" indent="3"/>
    </xf>
    <xf numFmtId="164" fontId="4" fillId="0" borderId="7" xfId="18" applyNumberFormat="1" applyFont="1" applyFill="1" applyBorder="1" applyAlignment="1">
      <alignment horizontal="right" vertical="center" indent="4"/>
    </xf>
    <xf numFmtId="164" fontId="4" fillId="0" borderId="3" xfId="18" applyNumberFormat="1" applyFont="1" applyFill="1" applyBorder="1" applyAlignment="1">
      <alignment horizontal="right" vertical="center" indent="4"/>
    </xf>
    <xf numFmtId="3" fontId="4" fillId="0" borderId="7" xfId="19" applyNumberFormat="1" applyFont="1" applyFill="1" applyBorder="1" applyAlignment="1">
      <alignment horizontal="right" vertical="center" indent="3"/>
    </xf>
    <xf numFmtId="164" fontId="4" fillId="0" borderId="7" xfId="19" applyNumberFormat="1" applyFont="1" applyFill="1" applyBorder="1" applyAlignment="1">
      <alignment horizontal="right" vertical="center" indent="4"/>
    </xf>
    <xf numFmtId="164" fontId="4" fillId="0" borderId="3" xfId="19" applyNumberFormat="1" applyFont="1" applyFill="1" applyBorder="1" applyAlignment="1">
      <alignment horizontal="right" vertical="center" indent="4"/>
    </xf>
    <xf numFmtId="0" fontId="17" fillId="4" borderId="1" xfId="0" applyFont="1" applyFill="1" applyBorder="1" applyAlignment="1">
      <alignment horizontal="left" vertical="center" wrapText="1"/>
    </xf>
    <xf numFmtId="3" fontId="4" fillId="4" borderId="9" xfId="18" applyNumberFormat="1" applyFont="1" applyFill="1" applyBorder="1" applyAlignment="1">
      <alignment horizontal="right" vertical="center" indent="3"/>
    </xf>
    <xf numFmtId="164" fontId="4" fillId="4" borderId="9" xfId="18" applyNumberFormat="1" applyFont="1" applyFill="1" applyBorder="1" applyAlignment="1">
      <alignment horizontal="right" vertical="center" indent="4"/>
    </xf>
    <xf numFmtId="164" fontId="4" fillId="4" borderId="1" xfId="18" applyNumberFormat="1" applyFont="1" applyFill="1" applyBorder="1" applyAlignment="1">
      <alignment horizontal="right" vertical="center" indent="4"/>
    </xf>
    <xf numFmtId="3" fontId="0" fillId="0" borderId="0" xfId="0" applyNumberFormat="1"/>
    <xf numFmtId="0" fontId="17" fillId="4" borderId="4" xfId="0" applyFont="1" applyFill="1" applyBorder="1" applyAlignment="1">
      <alignment horizontal="left" vertical="center" wrapText="1"/>
    </xf>
    <xf numFmtId="3" fontId="4" fillId="4" borderId="8" xfId="20" applyNumberFormat="1" applyFont="1" applyFill="1" applyBorder="1" applyAlignment="1">
      <alignment horizontal="right" vertical="center" indent="3"/>
    </xf>
    <xf numFmtId="164" fontId="4" fillId="4" borderId="8" xfId="20" applyNumberFormat="1" applyFont="1" applyFill="1" applyBorder="1" applyAlignment="1">
      <alignment horizontal="right" vertical="center" indent="4"/>
    </xf>
    <xf numFmtId="164" fontId="4" fillId="4" borderId="4" xfId="20" applyNumberFormat="1" applyFont="1" applyFill="1" applyBorder="1" applyAlignment="1">
      <alignment horizontal="right" vertical="center" indent="4"/>
    </xf>
    <xf numFmtId="0" fontId="19" fillId="0" borderId="0" xfId="0" applyFont="1"/>
    <xf numFmtId="0" fontId="4" fillId="0" borderId="0" xfId="3" applyNumberFormat="1" applyFont="1" applyFill="1" applyBorder="1" applyAlignment="1">
      <alignment wrapText="1"/>
    </xf>
    <xf numFmtId="0" fontId="14" fillId="3" borderId="12" xfId="14" applyFont="1" applyFill="1" applyBorder="1" applyAlignment="1">
      <alignment horizontal="left" wrapText="1"/>
    </xf>
    <xf numFmtId="0" fontId="10" fillId="3" borderId="0" xfId="0" applyFont="1" applyFill="1" applyAlignment="1">
      <alignment horizontal="center" vertical="top"/>
    </xf>
    <xf numFmtId="0" fontId="11" fillId="3" borderId="0" xfId="0" applyFont="1" applyFill="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6" fillId="4" borderId="10" xfId="0" applyFont="1" applyFill="1" applyBorder="1" applyAlignment="1">
      <alignment horizontal="center" vertical="center"/>
    </xf>
    <xf numFmtId="0" fontId="6" fillId="4" borderId="1"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5" xfId="0" applyFont="1" applyFill="1" applyBorder="1" applyAlignment="1">
      <alignment horizontal="center" vertical="center"/>
    </xf>
    <xf numFmtId="0" fontId="14" fillId="2" borderId="8" xfId="13" applyFont="1" applyFill="1" applyBorder="1" applyAlignment="1">
      <alignment wrapText="1"/>
    </xf>
    <xf numFmtId="0" fontId="14" fillId="2" borderId="6" xfId="13" applyFont="1" applyFill="1" applyBorder="1" applyAlignment="1">
      <alignment wrapText="1"/>
    </xf>
    <xf numFmtId="0" fontId="14" fillId="2" borderId="5" xfId="13" applyFont="1" applyFill="1" applyBorder="1" applyAlignment="1">
      <alignment wrapText="1"/>
    </xf>
    <xf numFmtId="0" fontId="18" fillId="6" borderId="1"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9" fillId="0" borderId="6" xfId="0" applyFont="1" applyBorder="1" applyAlignment="1">
      <alignment horizontal="left" vertical="center" wrapText="1"/>
    </xf>
    <xf numFmtId="0" fontId="5" fillId="6" borderId="9" xfId="15" applyFont="1" applyFill="1" applyBorder="1" applyAlignment="1">
      <alignment horizontal="center" vertical="center" wrapText="1"/>
    </xf>
    <xf numFmtId="0" fontId="5" fillId="6" borderId="12" xfId="15" applyFont="1" applyFill="1" applyBorder="1" applyAlignment="1">
      <alignment horizontal="center" vertical="center" wrapText="1"/>
    </xf>
    <xf numFmtId="0" fontId="5" fillId="6" borderId="2" xfId="15" applyFont="1" applyFill="1" applyBorder="1" applyAlignment="1">
      <alignment horizontal="center" vertical="center" wrapText="1"/>
    </xf>
    <xf numFmtId="0" fontId="16" fillId="4" borderId="13" xfId="17" applyFont="1" applyFill="1" applyBorder="1" applyAlignment="1">
      <alignment horizontal="center" vertical="center" wrapText="1"/>
    </xf>
    <xf numFmtId="0" fontId="16" fillId="4" borderId="11" xfId="17" applyFont="1" applyFill="1" applyBorder="1" applyAlignment="1">
      <alignment horizontal="center" vertical="center" wrapText="1"/>
    </xf>
    <xf numFmtId="0" fontId="16" fillId="4" borderId="14" xfId="17" applyFont="1" applyFill="1" applyBorder="1" applyAlignment="1">
      <alignment horizontal="center" vertical="center" wrapText="1"/>
    </xf>
    <xf numFmtId="0" fontId="4" fillId="0" borderId="12" xfId="3" applyNumberFormat="1" applyFont="1" applyFill="1" applyBorder="1" applyAlignment="1">
      <alignment horizontal="left" wrapText="1"/>
    </xf>
    <xf numFmtId="0" fontId="4" fillId="0" borderId="0" xfId="3" applyNumberFormat="1" applyFont="1" applyFill="1" applyBorder="1" applyAlignment="1">
      <alignment horizontal="left" vertical="top" wrapText="1"/>
    </xf>
    <xf numFmtId="0" fontId="0" fillId="0" borderId="0" xfId="0" applyAlignment="1">
      <alignment horizontal="left" wrapText="1"/>
    </xf>
    <xf numFmtId="0" fontId="15" fillId="5" borderId="9" xfId="0" applyFont="1" applyFill="1" applyBorder="1" applyAlignment="1">
      <alignment horizontal="center" vertical="center"/>
    </xf>
    <xf numFmtId="0" fontId="15" fillId="5" borderId="2" xfId="0" applyFont="1" applyFill="1"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14" fillId="0" borderId="7" xfId="13" applyFont="1" applyFill="1" applyBorder="1" applyAlignment="1">
      <alignment wrapText="1"/>
    </xf>
    <xf numFmtId="0" fontId="14" fillId="0" borderId="0" xfId="13" applyFont="1" applyFill="1" applyBorder="1" applyAlignment="1">
      <alignment wrapText="1"/>
    </xf>
    <xf numFmtId="0" fontId="14" fillId="0" borderId="18" xfId="13" applyFont="1" applyFill="1" applyBorder="1" applyAlignment="1">
      <alignment wrapText="1"/>
    </xf>
    <xf numFmtId="0" fontId="14" fillId="2" borderId="9" xfId="13" applyFont="1" applyFill="1" applyBorder="1" applyAlignment="1">
      <alignment wrapText="1"/>
    </xf>
    <xf numFmtId="0" fontId="14" fillId="2" borderId="12" xfId="13" applyFont="1" applyFill="1" applyBorder="1" applyAlignment="1">
      <alignment wrapText="1"/>
    </xf>
    <xf numFmtId="0" fontId="14" fillId="2" borderId="2" xfId="13" applyFont="1" applyFill="1" applyBorder="1" applyAlignment="1">
      <alignment wrapText="1"/>
    </xf>
    <xf numFmtId="3" fontId="4" fillId="0" borderId="9" xfId="18" applyNumberFormat="1" applyFont="1" applyBorder="1" applyAlignment="1">
      <alignment horizontal="right" vertical="center" indent="3"/>
    </xf>
    <xf numFmtId="164" fontId="4" fillId="0" borderId="9" xfId="18" applyNumberFormat="1" applyFont="1" applyBorder="1" applyAlignment="1">
      <alignment horizontal="right" vertical="center" indent="4"/>
    </xf>
    <xf numFmtId="164" fontId="4" fillId="0" borderId="1" xfId="18" applyNumberFormat="1" applyFont="1" applyBorder="1" applyAlignment="1">
      <alignment horizontal="right" vertical="center" indent="4"/>
    </xf>
    <xf numFmtId="3" fontId="4" fillId="0" borderId="7" xfId="18" applyNumberFormat="1" applyFont="1" applyBorder="1" applyAlignment="1">
      <alignment horizontal="right" vertical="center" indent="3"/>
    </xf>
    <xf numFmtId="164" fontId="4" fillId="0" borderId="7" xfId="18" applyNumberFormat="1" applyFont="1" applyBorder="1" applyAlignment="1">
      <alignment horizontal="right" vertical="center" indent="4"/>
    </xf>
    <xf numFmtId="164" fontId="4" fillId="0" borderId="3" xfId="18" applyNumberFormat="1" applyFont="1" applyBorder="1" applyAlignment="1">
      <alignment horizontal="right" vertical="center" indent="4"/>
    </xf>
    <xf numFmtId="3" fontId="4" fillId="0" borderId="7" xfId="19" applyNumberFormat="1" applyFont="1" applyBorder="1" applyAlignment="1">
      <alignment horizontal="right" vertical="center" indent="3"/>
    </xf>
    <xf numFmtId="164" fontId="4" fillId="0" borderId="7" xfId="19" applyNumberFormat="1" applyFont="1" applyBorder="1" applyAlignment="1">
      <alignment horizontal="right" vertical="center" indent="4"/>
    </xf>
    <xf numFmtId="164" fontId="4" fillId="0" borderId="3" xfId="19" applyNumberFormat="1" applyFont="1" applyBorder="1" applyAlignment="1">
      <alignment horizontal="right" vertical="center" indent="4"/>
    </xf>
    <xf numFmtId="0" fontId="4" fillId="0" borderId="12" xfId="3" applyFont="1" applyBorder="1" applyAlignment="1">
      <alignment horizontal="left" wrapText="1"/>
    </xf>
    <xf numFmtId="0" fontId="4" fillId="0" borderId="0" xfId="3" applyFont="1" applyAlignment="1">
      <alignment wrapText="1"/>
    </xf>
    <xf numFmtId="0" fontId="1" fillId="0" borderId="0" xfId="0" applyFont="1" applyAlignment="1">
      <alignment horizontal="left" wrapText="1"/>
    </xf>
  </cellXfs>
  <cellStyles count="21">
    <cellStyle name="Besuchter Hyperlink" xfId="5" builtinId="9" hidden="1"/>
    <cellStyle name="Besuchter Hyperlink" xfId="7" builtinId="9" hidden="1"/>
    <cellStyle name="Besuchter Hyperlink" xfId="10" builtinId="9" hidden="1"/>
    <cellStyle name="Besuchter Hyperlink" xfId="12" builtinId="9" hidden="1"/>
    <cellStyle name="Hyperlink" xfId="14" xr:uid="{B5BF18E7-6E26-4177-9300-649DFBF948B7}"/>
    <cellStyle name="Link" xfId="4" builtinId="8" hidden="1"/>
    <cellStyle name="Link" xfId="6" builtinId="8" hidden="1"/>
    <cellStyle name="Link" xfId="9" builtinId="8" hidden="1"/>
    <cellStyle name="Link" xfId="11" builtinId="8" hidden="1"/>
    <cellStyle name="Link" xfId="13" builtinId="8"/>
    <cellStyle name="Standard" xfId="0" builtinId="0"/>
    <cellStyle name="Standard 10 2" xfId="1" xr:uid="{00000000-0005-0000-0000-000009000000}"/>
    <cellStyle name="Standard 2" xfId="3" xr:uid="{00000000-0005-0000-0000-00000A000000}"/>
    <cellStyle name="Standard 2 3 2" xfId="8" xr:uid="{00000000-0005-0000-0000-00000B000000}"/>
    <cellStyle name="Standard 3 2" xfId="2" xr:uid="{00000000-0005-0000-0000-00000C000000}"/>
    <cellStyle name="style1489744503463" xfId="16" xr:uid="{47FF1AE9-C04C-40B0-A8FA-85EB8997B9C5}"/>
    <cellStyle name="style1489744505385" xfId="15" xr:uid="{4A6BBC13-E7E3-4675-93D4-B60521370FEA}"/>
    <cellStyle name="style1489744505744" xfId="17" xr:uid="{AEF50DFE-F9F7-47D4-87D4-F0FC8893FE49}"/>
    <cellStyle name="style1489744506447" xfId="19" xr:uid="{71D8238E-8452-440E-A11E-45501770A7AB}"/>
    <cellStyle name="style1489744507103" xfId="18" xr:uid="{FE157B1C-DE88-4552-A6FD-CA5388C0E999}"/>
    <cellStyle name="style1489744507666" xfId="20" xr:uid="{D197C447-7F4B-48C7-B7D3-0C55000C12C0}"/>
  </cellStyles>
  <dxfs count="0"/>
  <tableStyles count="0" defaultTableStyle="TableStyleMedium9" defaultPivotStyle="PivotStyleMedium7"/>
  <colors>
    <mruColors>
      <color rgb="FFDBEEF4"/>
      <color rgb="FFDDD9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C16C-D258-48B7-8894-D76EA873A48E}">
  <sheetPr>
    <tabColor rgb="FF00B0F0"/>
  </sheetPr>
  <dimension ref="A1:J11"/>
  <sheetViews>
    <sheetView tabSelected="1" zoomScaleNormal="100" workbookViewId="0">
      <selection activeCell="C25" sqref="C25"/>
    </sheetView>
  </sheetViews>
  <sheetFormatPr baseColWidth="10" defaultColWidth="11" defaultRowHeight="15.75"/>
  <cols>
    <col min="1" max="1" width="4.375" customWidth="1"/>
    <col min="3" max="3" width="9.125" customWidth="1"/>
    <col min="9" max="9" width="75.625" customWidth="1"/>
    <col min="10" max="10" width="5.5" customWidth="1"/>
  </cols>
  <sheetData>
    <row r="1" spans="1:10" ht="33" customHeight="1">
      <c r="A1" s="1"/>
      <c r="B1" s="1"/>
      <c r="C1" s="1"/>
      <c r="D1" s="1"/>
      <c r="E1" s="1"/>
      <c r="F1" s="1"/>
      <c r="G1" s="1"/>
      <c r="H1" s="1"/>
      <c r="I1" s="1"/>
      <c r="J1" s="1"/>
    </row>
    <row r="2" spans="1:10">
      <c r="A2" s="1"/>
      <c r="B2" s="33" t="s">
        <v>17</v>
      </c>
      <c r="C2" s="34"/>
      <c r="D2" s="34"/>
      <c r="E2" s="34"/>
      <c r="F2" s="34"/>
      <c r="G2" s="34"/>
      <c r="H2" s="34"/>
      <c r="I2" s="34"/>
      <c r="J2" s="1"/>
    </row>
    <row r="3" spans="1:10" ht="24" customHeight="1">
      <c r="A3" s="1"/>
      <c r="B3" s="34"/>
      <c r="C3" s="34"/>
      <c r="D3" s="34"/>
      <c r="E3" s="34"/>
      <c r="F3" s="34"/>
      <c r="G3" s="34"/>
      <c r="H3" s="34"/>
      <c r="I3" s="34"/>
      <c r="J3" s="1"/>
    </row>
    <row r="4" spans="1:10">
      <c r="A4" s="1"/>
      <c r="B4" s="35" t="s">
        <v>26</v>
      </c>
      <c r="C4" s="36"/>
      <c r="D4" s="36"/>
      <c r="E4" s="36"/>
      <c r="F4" s="36"/>
      <c r="G4" s="36"/>
      <c r="H4" s="36"/>
      <c r="I4" s="36"/>
      <c r="J4" s="1"/>
    </row>
    <row r="5" spans="1:10" ht="39.950000000000003" customHeight="1">
      <c r="A5" s="1"/>
      <c r="B5" s="36"/>
      <c r="C5" s="36"/>
      <c r="D5" s="36"/>
      <c r="E5" s="36"/>
      <c r="F5" s="36"/>
      <c r="G5" s="36"/>
      <c r="H5" s="36"/>
      <c r="I5" s="36"/>
      <c r="J5" s="1"/>
    </row>
    <row r="6" spans="1:10">
      <c r="A6" s="1"/>
      <c r="B6" s="37" t="s">
        <v>18</v>
      </c>
      <c r="C6" s="37"/>
      <c r="D6" s="37" t="s">
        <v>19</v>
      </c>
      <c r="E6" s="37"/>
      <c r="F6" s="37"/>
      <c r="G6" s="37"/>
      <c r="H6" s="37"/>
      <c r="I6" s="37"/>
      <c r="J6" s="1"/>
    </row>
    <row r="7" spans="1:10">
      <c r="A7" s="1"/>
      <c r="B7" s="38"/>
      <c r="C7" s="38"/>
      <c r="D7" s="38"/>
      <c r="E7" s="38"/>
      <c r="F7" s="38"/>
      <c r="G7" s="38"/>
      <c r="H7" s="38"/>
      <c r="I7" s="38"/>
      <c r="J7" s="1"/>
    </row>
    <row r="8" spans="1:10" ht="31.5" customHeight="1">
      <c r="A8" s="1"/>
      <c r="B8" s="57">
        <v>2022</v>
      </c>
      <c r="C8" s="58"/>
      <c r="D8" s="64" t="s">
        <v>38</v>
      </c>
      <c r="E8" s="65"/>
      <c r="F8" s="65"/>
      <c r="G8" s="65"/>
      <c r="H8" s="65"/>
      <c r="I8" s="66"/>
      <c r="J8" s="1"/>
    </row>
    <row r="9" spans="1:10" ht="33" customHeight="1">
      <c r="A9" s="1"/>
      <c r="B9" s="59">
        <v>2021</v>
      </c>
      <c r="C9" s="60"/>
      <c r="D9" s="61" t="s">
        <v>24</v>
      </c>
      <c r="E9" s="62"/>
      <c r="F9" s="62"/>
      <c r="G9" s="62"/>
      <c r="H9" s="62"/>
      <c r="I9" s="63"/>
      <c r="J9" s="1"/>
    </row>
    <row r="10" spans="1:10" ht="31.5" customHeight="1">
      <c r="A10" s="1"/>
      <c r="B10" s="39">
        <v>2020</v>
      </c>
      <c r="C10" s="40"/>
      <c r="D10" s="41" t="s">
        <v>25</v>
      </c>
      <c r="E10" s="42"/>
      <c r="F10" s="42"/>
      <c r="G10" s="42"/>
      <c r="H10" s="42"/>
      <c r="I10" s="43"/>
      <c r="J10" s="1"/>
    </row>
    <row r="11" spans="1:10" ht="31.5" customHeight="1">
      <c r="A11" s="1"/>
      <c r="B11" s="1"/>
      <c r="C11" s="1"/>
      <c r="D11" s="32"/>
      <c r="E11" s="32"/>
      <c r="F11" s="32"/>
      <c r="G11" s="32"/>
      <c r="H11" s="32"/>
      <c r="I11" s="32"/>
      <c r="J11" s="1"/>
    </row>
  </sheetData>
  <mergeCells count="11">
    <mergeCell ref="D11:I11"/>
    <mergeCell ref="B2:I3"/>
    <mergeCell ref="B4:I5"/>
    <mergeCell ref="B6:C7"/>
    <mergeCell ref="D6:I7"/>
    <mergeCell ref="B10:C10"/>
    <mergeCell ref="D10:I10"/>
    <mergeCell ref="B9:C9"/>
    <mergeCell ref="D9:I9"/>
    <mergeCell ref="B8:C8"/>
    <mergeCell ref="D8:I8"/>
  </mergeCells>
  <hyperlinks>
    <hyperlink ref="D9:I9" location="'2021'!A1" display="Tab112_i54_lm22: Kindertageseinrichtungen mit weniger als der von der Bertelsmann Stiftung empfohlenen Leitungszeit* nach Bundesländern am 01.03.2021** (absolut; in %; ohne Horte)" xr:uid="{5A8B6978-0953-4EB4-82FC-F16AD273BCC6}"/>
    <hyperlink ref="D10:I10" location="'2020'!A1" display="Tab112_i54_lm21: Kindertageseinrichtungen mit weniger als der von der Bertelsmann Stiftung empfohlenen Leitungszeit* nach Bundesländern am 01.03.2020 (absolut; in %; ohne Horte)" xr:uid="{A9305C58-F263-49A2-B1A3-E2B957898BDD}"/>
    <hyperlink ref="D8:I8" location="'2022'!A1" display="Tab112_i54_lm23: Kindertageseinrichtungen mit weniger als der von der Bertelsmann Stiftung empfohlenen Leitungszeit* nach Bundesländern am 01.03.2022 (absolut; in %; ohne Horte)" xr:uid="{D4DB0D1D-A706-4348-9B89-8061B05065F1}"/>
  </hyperlink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61EB4-F272-457D-B57B-88C54C6A5460}">
  <sheetPr>
    <tabColor rgb="FF002060"/>
  </sheetPr>
  <dimension ref="B2:P27"/>
  <sheetViews>
    <sheetView workbookViewId="0"/>
  </sheetViews>
  <sheetFormatPr baseColWidth="10" defaultColWidth="15.75" defaultRowHeight="15.75"/>
  <cols>
    <col min="1" max="1" width="9.125" customWidth="1"/>
    <col min="2" max="2" width="25.75" customWidth="1"/>
    <col min="5" max="6" width="16.625" customWidth="1"/>
    <col min="7" max="7" width="17" customWidth="1"/>
  </cols>
  <sheetData>
    <row r="2" spans="2:14" ht="33.6" customHeight="1">
      <c r="B2" s="47" t="s">
        <v>38</v>
      </c>
      <c r="C2" s="47"/>
      <c r="D2" s="47"/>
      <c r="E2" s="47"/>
      <c r="F2" s="47"/>
      <c r="G2" s="47"/>
      <c r="H2" s="2"/>
      <c r="I2" s="2"/>
      <c r="J2" s="2"/>
      <c r="K2" s="2"/>
      <c r="L2" s="2"/>
      <c r="M2" s="2"/>
      <c r="N2" s="2"/>
    </row>
    <row r="3" spans="2:14" ht="16.5" customHeight="1">
      <c r="B3" s="44" t="s">
        <v>16</v>
      </c>
      <c r="C3" s="48" t="s">
        <v>27</v>
      </c>
      <c r="D3" s="49"/>
      <c r="E3" s="49"/>
      <c r="F3" s="49"/>
      <c r="G3" s="50"/>
    </row>
    <row r="4" spans="2:14">
      <c r="B4" s="45"/>
      <c r="C4" s="3" t="s">
        <v>28</v>
      </c>
      <c r="D4" s="4" t="s">
        <v>29</v>
      </c>
      <c r="E4" s="4" t="s">
        <v>30</v>
      </c>
      <c r="F4" s="4" t="s">
        <v>28</v>
      </c>
      <c r="G4" s="5" t="s">
        <v>29</v>
      </c>
    </row>
    <row r="5" spans="2:14">
      <c r="B5" s="46"/>
      <c r="C5" s="51" t="s">
        <v>20</v>
      </c>
      <c r="D5" s="52"/>
      <c r="E5" s="52"/>
      <c r="F5" s="51" t="s">
        <v>31</v>
      </c>
      <c r="G5" s="53"/>
    </row>
    <row r="6" spans="2:14">
      <c r="B6" s="6" t="s">
        <v>0</v>
      </c>
      <c r="C6" s="67">
        <v>8037</v>
      </c>
      <c r="D6" s="67">
        <v>1208</v>
      </c>
      <c r="E6" s="67">
        <v>9245</v>
      </c>
      <c r="F6" s="68">
        <f>C6*100/E6</f>
        <v>86.933477555435374</v>
      </c>
      <c r="G6" s="69">
        <f>D6*100/E6</f>
        <v>13.06652244456463</v>
      </c>
      <c r="H6" s="10"/>
      <c r="I6" s="10"/>
    </row>
    <row r="7" spans="2:14" ht="14.85" customHeight="1">
      <c r="B7" s="11" t="s">
        <v>1</v>
      </c>
      <c r="C7" s="12">
        <v>8108</v>
      </c>
      <c r="D7" s="12">
        <v>1085</v>
      </c>
      <c r="E7" s="12">
        <v>9193</v>
      </c>
      <c r="F7" s="13">
        <f t="shared" ref="F7:F24" si="0">C7*100/E7</f>
        <v>88.197541607745023</v>
      </c>
      <c r="G7" s="14">
        <f t="shared" ref="G7:G24" si="1">D7*100/E7</f>
        <v>11.802458392254977</v>
      </c>
      <c r="H7" s="10"/>
      <c r="I7" s="10"/>
    </row>
    <row r="8" spans="2:14">
      <c r="B8" s="6" t="s">
        <v>2</v>
      </c>
      <c r="C8" s="70">
        <v>2044</v>
      </c>
      <c r="D8" s="70">
        <v>743</v>
      </c>
      <c r="E8" s="70">
        <v>2787</v>
      </c>
      <c r="F8" s="71">
        <f t="shared" si="0"/>
        <v>73.340509508432007</v>
      </c>
      <c r="G8" s="72">
        <f t="shared" si="1"/>
        <v>26.659490491567993</v>
      </c>
      <c r="H8" s="10"/>
      <c r="I8" s="10"/>
    </row>
    <row r="9" spans="2:14" ht="14.85" customHeight="1">
      <c r="B9" s="11" t="s">
        <v>3</v>
      </c>
      <c r="C9" s="12">
        <v>1334</v>
      </c>
      <c r="D9" s="12">
        <v>264</v>
      </c>
      <c r="E9" s="12">
        <v>1598</v>
      </c>
      <c r="F9" s="13">
        <f t="shared" si="0"/>
        <v>83.479349186483105</v>
      </c>
      <c r="G9" s="14">
        <f t="shared" si="1"/>
        <v>16.520650813516895</v>
      </c>
      <c r="H9" s="10"/>
      <c r="I9" s="10"/>
    </row>
    <row r="10" spans="2:14">
      <c r="B10" s="6" t="s">
        <v>4</v>
      </c>
      <c r="C10" s="70">
        <v>334</v>
      </c>
      <c r="D10" s="70">
        <v>122</v>
      </c>
      <c r="E10" s="70">
        <v>456</v>
      </c>
      <c r="F10" s="71">
        <f t="shared" si="0"/>
        <v>73.245614035087726</v>
      </c>
      <c r="G10" s="72">
        <f t="shared" si="1"/>
        <v>26.754385964912281</v>
      </c>
      <c r="H10" s="10"/>
      <c r="I10" s="10"/>
    </row>
    <row r="11" spans="2:14">
      <c r="B11" s="11" t="s">
        <v>5</v>
      </c>
      <c r="C11" s="12">
        <v>487</v>
      </c>
      <c r="D11" s="12">
        <v>670</v>
      </c>
      <c r="E11" s="12">
        <v>1157</v>
      </c>
      <c r="F11" s="13">
        <f t="shared" si="0"/>
        <v>42.091616248919621</v>
      </c>
      <c r="G11" s="14">
        <f t="shared" si="1"/>
        <v>57.908383751080379</v>
      </c>
      <c r="H11" s="10"/>
      <c r="I11" s="10"/>
    </row>
    <row r="12" spans="2:14">
      <c r="B12" s="6" t="s">
        <v>6</v>
      </c>
      <c r="C12" s="70">
        <v>2686</v>
      </c>
      <c r="D12" s="70">
        <v>1584</v>
      </c>
      <c r="E12" s="70">
        <v>4270</v>
      </c>
      <c r="F12" s="71">
        <f t="shared" si="0"/>
        <v>62.903981264637004</v>
      </c>
      <c r="G12" s="72">
        <f t="shared" si="1"/>
        <v>37.096018735362996</v>
      </c>
      <c r="H12" s="10"/>
      <c r="I12" s="10"/>
    </row>
    <row r="13" spans="2:14">
      <c r="B13" s="11" t="s">
        <v>7</v>
      </c>
      <c r="C13" s="12">
        <v>935</v>
      </c>
      <c r="D13" s="12">
        <v>29</v>
      </c>
      <c r="E13" s="12">
        <v>964</v>
      </c>
      <c r="F13" s="13">
        <f t="shared" si="0"/>
        <v>96.991701244813271</v>
      </c>
      <c r="G13" s="14">
        <f t="shared" si="1"/>
        <v>3.008298755186722</v>
      </c>
      <c r="H13" s="10"/>
      <c r="I13" s="10"/>
    </row>
    <row r="14" spans="2:14">
      <c r="B14" s="6" t="s">
        <v>8</v>
      </c>
      <c r="C14" s="70">
        <v>4174</v>
      </c>
      <c r="D14" s="70">
        <v>1084</v>
      </c>
      <c r="E14" s="70">
        <v>5258</v>
      </c>
      <c r="F14" s="71">
        <f t="shared" si="0"/>
        <v>79.3837961201978</v>
      </c>
      <c r="G14" s="72">
        <f t="shared" si="1"/>
        <v>20.616203879802207</v>
      </c>
      <c r="H14" s="10"/>
      <c r="I14" s="10"/>
    </row>
    <row r="15" spans="2:14">
      <c r="B15" s="11" t="s">
        <v>9</v>
      </c>
      <c r="C15" s="12">
        <v>7879</v>
      </c>
      <c r="D15" s="12">
        <v>2721</v>
      </c>
      <c r="E15" s="12">
        <v>10600</v>
      </c>
      <c r="F15" s="13">
        <f t="shared" si="0"/>
        <v>74.330188679245282</v>
      </c>
      <c r="G15" s="14">
        <f t="shared" si="1"/>
        <v>25.669811320754718</v>
      </c>
      <c r="H15" s="10"/>
      <c r="I15" s="10"/>
    </row>
    <row r="16" spans="2:14">
      <c r="B16" s="6" t="s">
        <v>10</v>
      </c>
      <c r="C16" s="70">
        <v>2118</v>
      </c>
      <c r="D16" s="70">
        <v>381</v>
      </c>
      <c r="E16" s="70">
        <v>2499</v>
      </c>
      <c r="F16" s="71">
        <f t="shared" si="0"/>
        <v>84.753901560624243</v>
      </c>
      <c r="G16" s="72">
        <f t="shared" si="1"/>
        <v>15.24609843937575</v>
      </c>
      <c r="H16" s="10"/>
      <c r="I16" s="10"/>
    </row>
    <row r="17" spans="2:16">
      <c r="B17" s="11" t="s">
        <v>11</v>
      </c>
      <c r="C17" s="12">
        <v>380</v>
      </c>
      <c r="D17" s="12">
        <v>92</v>
      </c>
      <c r="E17" s="12">
        <v>472</v>
      </c>
      <c r="F17" s="13">
        <f t="shared" si="0"/>
        <v>80.508474576271183</v>
      </c>
      <c r="G17" s="14">
        <f t="shared" si="1"/>
        <v>19.491525423728813</v>
      </c>
      <c r="H17" s="10"/>
      <c r="I17" s="10"/>
    </row>
    <row r="18" spans="2:16">
      <c r="B18" s="6" t="s">
        <v>12</v>
      </c>
      <c r="C18" s="70">
        <v>1920</v>
      </c>
      <c r="D18" s="70">
        <v>451</v>
      </c>
      <c r="E18" s="70">
        <v>2371</v>
      </c>
      <c r="F18" s="71">
        <f t="shared" si="0"/>
        <v>80.978490088570226</v>
      </c>
      <c r="G18" s="72">
        <f t="shared" si="1"/>
        <v>19.021509911429778</v>
      </c>
      <c r="H18" s="10"/>
      <c r="I18" s="10"/>
    </row>
    <row r="19" spans="2:16">
      <c r="B19" s="11" t="s">
        <v>13</v>
      </c>
      <c r="C19" s="12">
        <v>1305</v>
      </c>
      <c r="D19" s="12">
        <v>113</v>
      </c>
      <c r="E19" s="12">
        <v>1418</v>
      </c>
      <c r="F19" s="13">
        <f t="shared" si="0"/>
        <v>92.03102961918195</v>
      </c>
      <c r="G19" s="14">
        <f t="shared" si="1"/>
        <v>7.9689703808180532</v>
      </c>
      <c r="H19" s="10"/>
      <c r="I19" s="10"/>
    </row>
    <row r="20" spans="2:16">
      <c r="B20" s="6" t="s">
        <v>14</v>
      </c>
      <c r="C20" s="73">
        <v>1136</v>
      </c>
      <c r="D20" s="73">
        <v>656</v>
      </c>
      <c r="E20" s="73">
        <v>1792</v>
      </c>
      <c r="F20" s="74">
        <f t="shared" si="0"/>
        <v>63.392857142857146</v>
      </c>
      <c r="G20" s="75">
        <f t="shared" si="1"/>
        <v>36.607142857142854</v>
      </c>
      <c r="H20" s="10"/>
      <c r="I20" s="10"/>
    </row>
    <row r="21" spans="2:16">
      <c r="B21" s="11" t="s">
        <v>15</v>
      </c>
      <c r="C21" s="12">
        <v>1269</v>
      </c>
      <c r="D21" s="12">
        <v>73</v>
      </c>
      <c r="E21" s="12">
        <v>1342</v>
      </c>
      <c r="F21" s="13">
        <f t="shared" si="0"/>
        <v>94.560357675111774</v>
      </c>
      <c r="G21" s="14">
        <f t="shared" si="1"/>
        <v>5.4396423248882266</v>
      </c>
      <c r="H21" s="10"/>
      <c r="I21" s="10"/>
    </row>
    <row r="22" spans="2:16">
      <c r="B22" s="21" t="s">
        <v>32</v>
      </c>
      <c r="C22" s="22">
        <f>C8+C9+C13+C19+C18+C21</f>
        <v>8807</v>
      </c>
      <c r="D22" s="22">
        <f>D8+D9+D13+D19+D18+D21</f>
        <v>1673</v>
      </c>
      <c r="E22" s="22">
        <f t="shared" ref="E22:E23" si="2">SUM(C22:D22)</f>
        <v>10480</v>
      </c>
      <c r="F22" s="23">
        <f t="shared" si="0"/>
        <v>84.036259541984734</v>
      </c>
      <c r="G22" s="24">
        <f t="shared" si="1"/>
        <v>15.963740458015268</v>
      </c>
      <c r="H22" s="10"/>
      <c r="I22" s="25"/>
      <c r="J22" s="25"/>
      <c r="K22" s="25"/>
      <c r="L22" s="25"/>
      <c r="M22" s="25"/>
      <c r="N22" s="25"/>
      <c r="O22" s="25"/>
    </row>
    <row r="23" spans="2:16">
      <c r="B23" s="6" t="s">
        <v>33</v>
      </c>
      <c r="C23" s="70">
        <f>C6+C7+C10+C11+C12+C14+C15+C16+C17+C20</f>
        <v>35339</v>
      </c>
      <c r="D23" s="70">
        <f>D6+D7+D10+D11+D12+D14+D15+D16+D17+D20</f>
        <v>9603</v>
      </c>
      <c r="E23" s="70">
        <f t="shared" si="2"/>
        <v>44942</v>
      </c>
      <c r="F23" s="71">
        <f t="shared" si="0"/>
        <v>78.63245961461439</v>
      </c>
      <c r="G23" s="72">
        <f t="shared" si="1"/>
        <v>21.36754038538561</v>
      </c>
      <c r="H23" s="10"/>
      <c r="I23" s="10"/>
    </row>
    <row r="24" spans="2:16">
      <c r="B24" s="26" t="s">
        <v>21</v>
      </c>
      <c r="C24" s="27">
        <f>SUM(C6:C21)</f>
        <v>44146</v>
      </c>
      <c r="D24" s="27">
        <f>SUM(D6:D21)</f>
        <v>11276</v>
      </c>
      <c r="E24" s="27">
        <f t="shared" ref="E24" si="3">SUM(E6:E21)</f>
        <v>55422</v>
      </c>
      <c r="F24" s="28">
        <f t="shared" si="0"/>
        <v>79.654288910540942</v>
      </c>
      <c r="G24" s="29">
        <f t="shared" si="1"/>
        <v>20.345711089459058</v>
      </c>
      <c r="H24" s="10"/>
      <c r="I24" s="10"/>
      <c r="K24" s="30"/>
    </row>
    <row r="25" spans="2:16" ht="15.75" customHeight="1">
      <c r="B25" s="76" t="s">
        <v>34</v>
      </c>
      <c r="C25" s="76"/>
      <c r="D25" s="76"/>
      <c r="E25" s="76"/>
      <c r="F25" s="76"/>
      <c r="G25" s="76"/>
      <c r="H25" s="77"/>
      <c r="I25" s="77"/>
      <c r="J25" s="77"/>
      <c r="K25" s="77"/>
      <c r="O25" s="77"/>
      <c r="P25" s="77"/>
    </row>
    <row r="26" spans="2:16" ht="29.25" customHeight="1">
      <c r="B26" s="78" t="s">
        <v>39</v>
      </c>
      <c r="C26" s="78"/>
      <c r="D26" s="78"/>
      <c r="E26" s="78"/>
      <c r="F26" s="78"/>
      <c r="G26" s="78"/>
    </row>
    <row r="27" spans="2:16" ht="13.5" customHeight="1"/>
  </sheetData>
  <mergeCells count="7">
    <mergeCell ref="B26:G26"/>
    <mergeCell ref="B2:G2"/>
    <mergeCell ref="B3:B5"/>
    <mergeCell ref="C3:G3"/>
    <mergeCell ref="C5:E5"/>
    <mergeCell ref="F5:G5"/>
    <mergeCell ref="B25:G25"/>
  </mergeCells>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1E2D5-600C-4EBB-9556-A913CC08086A}">
  <dimension ref="B2:P27"/>
  <sheetViews>
    <sheetView workbookViewId="0"/>
  </sheetViews>
  <sheetFormatPr baseColWidth="10" defaultColWidth="15.75" defaultRowHeight="15.75"/>
  <cols>
    <col min="1" max="1" width="9.125" customWidth="1"/>
    <col min="2" max="2" width="25.75" customWidth="1"/>
    <col min="5" max="6" width="16.625" customWidth="1"/>
    <col min="7" max="7" width="17" customWidth="1"/>
  </cols>
  <sheetData>
    <row r="2" spans="2:14" ht="33.6" customHeight="1">
      <c r="B2" s="47" t="s">
        <v>24</v>
      </c>
      <c r="C2" s="47"/>
      <c r="D2" s="47"/>
      <c r="E2" s="47"/>
      <c r="F2" s="47"/>
      <c r="G2" s="47"/>
      <c r="H2" s="2"/>
      <c r="I2" s="2"/>
      <c r="J2" s="2"/>
      <c r="K2" s="2"/>
      <c r="L2" s="2"/>
      <c r="M2" s="2"/>
      <c r="N2" s="2"/>
    </row>
    <row r="3" spans="2:14" ht="16.5" customHeight="1">
      <c r="B3" s="44" t="s">
        <v>16</v>
      </c>
      <c r="C3" s="48" t="s">
        <v>27</v>
      </c>
      <c r="D3" s="49"/>
      <c r="E3" s="49"/>
      <c r="F3" s="49"/>
      <c r="G3" s="50"/>
    </row>
    <row r="4" spans="2:14">
      <c r="B4" s="45"/>
      <c r="C4" s="3" t="s">
        <v>28</v>
      </c>
      <c r="D4" s="4" t="s">
        <v>29</v>
      </c>
      <c r="E4" s="4" t="s">
        <v>30</v>
      </c>
      <c r="F4" s="4" t="s">
        <v>28</v>
      </c>
      <c r="G4" s="5" t="s">
        <v>29</v>
      </c>
    </row>
    <row r="5" spans="2:14">
      <c r="B5" s="46"/>
      <c r="C5" s="51" t="s">
        <v>20</v>
      </c>
      <c r="D5" s="52"/>
      <c r="E5" s="52"/>
      <c r="F5" s="51" t="s">
        <v>31</v>
      </c>
      <c r="G5" s="53"/>
    </row>
    <row r="6" spans="2:14">
      <c r="B6" s="6" t="s">
        <v>0</v>
      </c>
      <c r="C6" s="7">
        <v>7888</v>
      </c>
      <c r="D6" s="7">
        <v>1193</v>
      </c>
      <c r="E6" s="7">
        <v>9081</v>
      </c>
      <c r="F6" s="8">
        <f>C6*100/E6</f>
        <v>86.862680321550485</v>
      </c>
      <c r="G6" s="9">
        <f>D6*100/E6</f>
        <v>13.13731967844951</v>
      </c>
      <c r="H6" s="10"/>
      <c r="I6" s="10"/>
    </row>
    <row r="7" spans="2:14" ht="14.85" customHeight="1">
      <c r="B7" s="11" t="s">
        <v>1</v>
      </c>
      <c r="C7" s="12">
        <v>8061</v>
      </c>
      <c r="D7" s="12">
        <v>899</v>
      </c>
      <c r="E7" s="12">
        <v>8960</v>
      </c>
      <c r="F7" s="13">
        <f t="shared" ref="F7:F24" si="0">C7*100/E7</f>
        <v>89.966517857142861</v>
      </c>
      <c r="G7" s="14">
        <f t="shared" ref="G7:G24" si="1">D7*100/E7</f>
        <v>10.033482142857142</v>
      </c>
      <c r="H7" s="10"/>
      <c r="I7" s="10"/>
    </row>
    <row r="8" spans="2:14">
      <c r="B8" s="6" t="s">
        <v>2</v>
      </c>
      <c r="C8" s="15">
        <v>2054</v>
      </c>
      <c r="D8" s="15">
        <v>664</v>
      </c>
      <c r="E8" s="15">
        <v>2718</v>
      </c>
      <c r="F8" s="16">
        <f t="shared" si="0"/>
        <v>75.570272259013976</v>
      </c>
      <c r="G8" s="17">
        <f t="shared" si="1"/>
        <v>24.429727740986021</v>
      </c>
      <c r="H8" s="10"/>
      <c r="I8" s="10"/>
    </row>
    <row r="9" spans="2:14" ht="14.85" customHeight="1">
      <c r="B9" s="11" t="s">
        <v>3</v>
      </c>
      <c r="C9" s="12">
        <v>1348</v>
      </c>
      <c r="D9" s="12">
        <v>230</v>
      </c>
      <c r="E9" s="12">
        <v>1578</v>
      </c>
      <c r="F9" s="13">
        <f t="shared" si="0"/>
        <v>85.42458808618504</v>
      </c>
      <c r="G9" s="14">
        <f t="shared" si="1"/>
        <v>14.575411913814955</v>
      </c>
      <c r="H9" s="10"/>
      <c r="I9" s="10"/>
    </row>
    <row r="10" spans="2:14">
      <c r="B10" s="6" t="s">
        <v>4</v>
      </c>
      <c r="C10" s="15">
        <v>335</v>
      </c>
      <c r="D10" s="15">
        <v>113</v>
      </c>
      <c r="E10" s="15">
        <v>448</v>
      </c>
      <c r="F10" s="16">
        <f t="shared" si="0"/>
        <v>74.776785714285708</v>
      </c>
      <c r="G10" s="17">
        <f t="shared" si="1"/>
        <v>25.223214285714285</v>
      </c>
      <c r="H10" s="10"/>
      <c r="I10" s="10"/>
    </row>
    <row r="11" spans="2:14">
      <c r="B11" s="11" t="s">
        <v>5</v>
      </c>
      <c r="C11" s="12">
        <v>480</v>
      </c>
      <c r="D11" s="12">
        <v>663</v>
      </c>
      <c r="E11" s="12">
        <v>1143</v>
      </c>
      <c r="F11" s="13">
        <f t="shared" si="0"/>
        <v>41.99475065616798</v>
      </c>
      <c r="G11" s="14">
        <f t="shared" si="1"/>
        <v>58.00524934383202</v>
      </c>
      <c r="H11" s="10"/>
      <c r="I11" s="10"/>
    </row>
    <row r="12" spans="2:14">
      <c r="B12" s="6" t="s">
        <v>6</v>
      </c>
      <c r="C12" s="15">
        <v>3023</v>
      </c>
      <c r="D12" s="15">
        <v>1187</v>
      </c>
      <c r="E12" s="15">
        <v>4210</v>
      </c>
      <c r="F12" s="16">
        <f t="shared" si="0"/>
        <v>71.805225653206648</v>
      </c>
      <c r="G12" s="17">
        <f t="shared" si="1"/>
        <v>28.194774346793348</v>
      </c>
      <c r="H12" s="10"/>
      <c r="I12" s="10"/>
    </row>
    <row r="13" spans="2:14">
      <c r="B13" s="11" t="s">
        <v>7</v>
      </c>
      <c r="C13" s="12">
        <v>926</v>
      </c>
      <c r="D13" s="12">
        <v>30</v>
      </c>
      <c r="E13" s="12">
        <v>956</v>
      </c>
      <c r="F13" s="13">
        <f t="shared" si="0"/>
        <v>96.861924686192467</v>
      </c>
      <c r="G13" s="14">
        <f t="shared" si="1"/>
        <v>3.1380753138075312</v>
      </c>
      <c r="H13" s="10"/>
      <c r="I13" s="10"/>
    </row>
    <row r="14" spans="2:14">
      <c r="B14" s="6" t="s">
        <v>8</v>
      </c>
      <c r="C14" s="15">
        <v>4080</v>
      </c>
      <c r="D14" s="15">
        <v>1059</v>
      </c>
      <c r="E14" s="15">
        <v>5139</v>
      </c>
      <c r="F14" s="16">
        <f t="shared" si="0"/>
        <v>79.392877991827206</v>
      </c>
      <c r="G14" s="17">
        <f t="shared" si="1"/>
        <v>20.607122008172798</v>
      </c>
      <c r="H14" s="10"/>
      <c r="I14" s="10"/>
    </row>
    <row r="15" spans="2:14">
      <c r="B15" s="11" t="s">
        <v>9</v>
      </c>
      <c r="C15" s="12">
        <v>7750</v>
      </c>
      <c r="D15" s="12">
        <v>2788</v>
      </c>
      <c r="E15" s="12">
        <v>10538</v>
      </c>
      <c r="F15" s="13">
        <f t="shared" si="0"/>
        <v>73.543366862782307</v>
      </c>
      <c r="G15" s="14">
        <f t="shared" si="1"/>
        <v>26.45663313721769</v>
      </c>
      <c r="H15" s="10"/>
      <c r="I15" s="10"/>
    </row>
    <row r="16" spans="2:14">
      <c r="B16" s="6" t="s">
        <v>10</v>
      </c>
      <c r="C16" s="15">
        <v>2058</v>
      </c>
      <c r="D16" s="15">
        <v>434</v>
      </c>
      <c r="E16" s="15">
        <v>2492</v>
      </c>
      <c r="F16" s="16">
        <f t="shared" si="0"/>
        <v>82.584269662921344</v>
      </c>
      <c r="G16" s="17">
        <f t="shared" si="1"/>
        <v>17.415730337078653</v>
      </c>
      <c r="H16" s="10"/>
      <c r="I16" s="10"/>
    </row>
    <row r="17" spans="2:16">
      <c r="B17" s="11" t="s">
        <v>11</v>
      </c>
      <c r="C17" s="12">
        <v>374</v>
      </c>
      <c r="D17" s="12">
        <v>97</v>
      </c>
      <c r="E17" s="12">
        <v>471</v>
      </c>
      <c r="F17" s="13">
        <f t="shared" si="0"/>
        <v>79.405520169851386</v>
      </c>
      <c r="G17" s="14">
        <f t="shared" si="1"/>
        <v>20.594479830148622</v>
      </c>
      <c r="H17" s="10"/>
      <c r="I17" s="10"/>
    </row>
    <row r="18" spans="2:16">
      <c r="B18" s="6" t="s">
        <v>12</v>
      </c>
      <c r="C18" s="15">
        <v>1913</v>
      </c>
      <c r="D18" s="15">
        <v>444</v>
      </c>
      <c r="E18" s="15">
        <v>2357</v>
      </c>
      <c r="F18" s="16">
        <f t="shared" si="0"/>
        <v>81.162494696648281</v>
      </c>
      <c r="G18" s="17">
        <f t="shared" si="1"/>
        <v>18.837505303351719</v>
      </c>
      <c r="H18" s="10"/>
      <c r="I18" s="10"/>
    </row>
    <row r="19" spans="2:16">
      <c r="B19" s="11" t="s">
        <v>13</v>
      </c>
      <c r="C19" s="12">
        <v>1294</v>
      </c>
      <c r="D19" s="12">
        <v>117</v>
      </c>
      <c r="E19" s="12">
        <v>1411</v>
      </c>
      <c r="F19" s="13">
        <f t="shared" si="0"/>
        <v>91.708008504606667</v>
      </c>
      <c r="G19" s="14">
        <f t="shared" si="1"/>
        <v>8.2919914953933382</v>
      </c>
      <c r="H19" s="10"/>
      <c r="I19" s="10"/>
    </row>
    <row r="20" spans="2:16">
      <c r="B20" s="6" t="s">
        <v>14</v>
      </c>
      <c r="C20" s="18">
        <v>1141</v>
      </c>
      <c r="D20" s="18">
        <v>648</v>
      </c>
      <c r="E20" s="18">
        <v>1789</v>
      </c>
      <c r="F20" s="19">
        <f t="shared" si="0"/>
        <v>63.77864728898826</v>
      </c>
      <c r="G20" s="20">
        <f t="shared" si="1"/>
        <v>36.22135271101174</v>
      </c>
      <c r="H20" s="10"/>
      <c r="I20" s="10"/>
    </row>
    <row r="21" spans="2:16">
      <c r="B21" s="11" t="s">
        <v>15</v>
      </c>
      <c r="C21" s="12">
        <v>1269</v>
      </c>
      <c r="D21" s="12">
        <v>66</v>
      </c>
      <c r="E21" s="12">
        <v>1335</v>
      </c>
      <c r="F21" s="13">
        <f t="shared" si="0"/>
        <v>95.056179775280896</v>
      </c>
      <c r="G21" s="14">
        <f t="shared" si="1"/>
        <v>4.9438202247191008</v>
      </c>
      <c r="H21" s="10"/>
      <c r="I21" s="10"/>
    </row>
    <row r="22" spans="2:16">
      <c r="B22" s="21" t="s">
        <v>32</v>
      </c>
      <c r="C22" s="22">
        <v>8804</v>
      </c>
      <c r="D22" s="22">
        <v>1551</v>
      </c>
      <c r="E22" s="22">
        <f t="shared" ref="E22:E23" si="2">SUM(C22:D22)</f>
        <v>10355</v>
      </c>
      <c r="F22" s="23">
        <f t="shared" si="0"/>
        <v>85.021728633510378</v>
      </c>
      <c r="G22" s="24">
        <f t="shared" si="1"/>
        <v>14.978271366489619</v>
      </c>
      <c r="H22" s="10"/>
      <c r="I22" s="25"/>
      <c r="J22" s="25"/>
      <c r="K22" s="25"/>
      <c r="L22" s="25"/>
      <c r="M22" s="25"/>
      <c r="N22" s="25"/>
      <c r="O22" s="25"/>
    </row>
    <row r="23" spans="2:16">
      <c r="B23" s="6" t="s">
        <v>33</v>
      </c>
      <c r="C23" s="15">
        <v>35190</v>
      </c>
      <c r="D23" s="15">
        <v>9081</v>
      </c>
      <c r="E23" s="15">
        <f t="shared" si="2"/>
        <v>44271</v>
      </c>
      <c r="F23" s="16">
        <f t="shared" si="0"/>
        <v>79.487700752185404</v>
      </c>
      <c r="G23" s="17">
        <f t="shared" si="1"/>
        <v>20.512299247814596</v>
      </c>
      <c r="H23" s="10"/>
      <c r="I23" s="10"/>
    </row>
    <row r="24" spans="2:16">
      <c r="B24" s="26" t="s">
        <v>21</v>
      </c>
      <c r="C24" s="27">
        <v>43994</v>
      </c>
      <c r="D24" s="27">
        <v>10632</v>
      </c>
      <c r="E24" s="27">
        <f t="shared" ref="E24" si="3">SUM(E6:E21)</f>
        <v>54626</v>
      </c>
      <c r="F24" s="28">
        <f t="shared" si="0"/>
        <v>80.536740746164824</v>
      </c>
      <c r="G24" s="29">
        <f t="shared" si="1"/>
        <v>19.463259253835169</v>
      </c>
      <c r="H24" s="10"/>
      <c r="I24" s="10"/>
      <c r="K24" s="30"/>
    </row>
    <row r="25" spans="2:16">
      <c r="B25" s="54" t="s">
        <v>34</v>
      </c>
      <c r="C25" s="54"/>
      <c r="D25" s="54"/>
      <c r="E25" s="54"/>
      <c r="F25" s="54"/>
      <c r="G25" s="54"/>
      <c r="H25" s="31"/>
      <c r="I25" s="31"/>
      <c r="J25" s="31"/>
      <c r="K25" s="31"/>
      <c r="O25" s="31"/>
      <c r="P25" s="31"/>
    </row>
    <row r="26" spans="2:16" ht="91.5" customHeight="1">
      <c r="B26" s="55" t="s">
        <v>35</v>
      </c>
      <c r="C26" s="55"/>
      <c r="D26" s="55"/>
      <c r="E26" s="55"/>
      <c r="F26" s="55"/>
      <c r="G26" s="55"/>
      <c r="H26" s="31"/>
      <c r="I26" s="31"/>
      <c r="J26" s="31"/>
      <c r="K26" s="31"/>
      <c r="L26" s="31"/>
      <c r="M26" s="31"/>
      <c r="N26" s="31"/>
      <c r="O26" s="31"/>
      <c r="P26" s="31"/>
    </row>
    <row r="27" spans="2:16" ht="47.25" customHeight="1">
      <c r="B27" s="56" t="s">
        <v>23</v>
      </c>
      <c r="C27" s="56"/>
      <c r="D27" s="56"/>
      <c r="E27" s="56"/>
      <c r="F27" s="56"/>
      <c r="G27" s="56"/>
    </row>
  </sheetData>
  <mergeCells count="8">
    <mergeCell ref="B25:G25"/>
    <mergeCell ref="B26:G26"/>
    <mergeCell ref="B27:G27"/>
    <mergeCell ref="B3:B5"/>
    <mergeCell ref="B2:G2"/>
    <mergeCell ref="C3:G3"/>
    <mergeCell ref="C5:E5"/>
    <mergeCell ref="F5:G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A8017-5067-44E0-AC50-3E1C04CF24F8}">
  <dimension ref="B2:P27"/>
  <sheetViews>
    <sheetView zoomScaleNormal="100" workbookViewId="0"/>
  </sheetViews>
  <sheetFormatPr baseColWidth="10" defaultColWidth="15.75" defaultRowHeight="15.75"/>
  <cols>
    <col min="1" max="1" width="9.125" customWidth="1"/>
    <col min="2" max="2" width="25.75" customWidth="1"/>
    <col min="5" max="6" width="16.625" customWidth="1"/>
    <col min="7" max="7" width="17" customWidth="1"/>
  </cols>
  <sheetData>
    <row r="2" spans="2:14" ht="33.6" customHeight="1">
      <c r="B2" s="47" t="s">
        <v>25</v>
      </c>
      <c r="C2" s="47"/>
      <c r="D2" s="47"/>
      <c r="E2" s="47"/>
      <c r="F2" s="47"/>
      <c r="G2" s="47"/>
      <c r="H2" s="2"/>
      <c r="I2" s="2"/>
      <c r="J2" s="2"/>
      <c r="K2" s="2"/>
      <c r="L2" s="2"/>
      <c r="M2" s="2"/>
      <c r="N2" s="2"/>
    </row>
    <row r="3" spans="2:14" ht="16.5" customHeight="1">
      <c r="B3" s="44" t="s">
        <v>16</v>
      </c>
      <c r="C3" s="48" t="s">
        <v>27</v>
      </c>
      <c r="D3" s="49"/>
      <c r="E3" s="49"/>
      <c r="F3" s="49"/>
      <c r="G3" s="50"/>
    </row>
    <row r="4" spans="2:14">
      <c r="B4" s="45"/>
      <c r="C4" s="3" t="s">
        <v>28</v>
      </c>
      <c r="D4" s="4" t="s">
        <v>29</v>
      </c>
      <c r="E4" s="4" t="s">
        <v>30</v>
      </c>
      <c r="F4" s="4" t="s">
        <v>28</v>
      </c>
      <c r="G4" s="5" t="s">
        <v>29</v>
      </c>
    </row>
    <row r="5" spans="2:14">
      <c r="B5" s="46"/>
      <c r="C5" s="51" t="s">
        <v>20</v>
      </c>
      <c r="D5" s="52"/>
      <c r="E5" s="52"/>
      <c r="F5" s="51" t="s">
        <v>31</v>
      </c>
      <c r="G5" s="53"/>
    </row>
    <row r="6" spans="2:14">
      <c r="B6" s="6" t="s">
        <v>0</v>
      </c>
      <c r="C6" s="7">
        <v>7892</v>
      </c>
      <c r="D6" s="7">
        <v>986</v>
      </c>
      <c r="E6" s="7">
        <v>8878</v>
      </c>
      <c r="F6" s="8">
        <f>C6*100/E6</f>
        <v>88.893895021401221</v>
      </c>
      <c r="G6" s="9">
        <f>D6*100/E6</f>
        <v>11.106104978598783</v>
      </c>
      <c r="I6" s="10"/>
    </row>
    <row r="7" spans="2:14" ht="14.85" customHeight="1">
      <c r="B7" s="11" t="s">
        <v>1</v>
      </c>
      <c r="C7" s="12">
        <v>8023</v>
      </c>
      <c r="D7" s="12">
        <v>743</v>
      </c>
      <c r="E7" s="12">
        <v>8766</v>
      </c>
      <c r="F7" s="13">
        <f t="shared" ref="F7:F24" si="0">C7*100/E7</f>
        <v>91.524070271503533</v>
      </c>
      <c r="G7" s="14">
        <f t="shared" ref="G7:G24" si="1">D7*100/E7</f>
        <v>8.4759297284964639</v>
      </c>
      <c r="I7" s="10"/>
    </row>
    <row r="8" spans="2:14">
      <c r="B8" s="6" t="s">
        <v>2</v>
      </c>
      <c r="C8" s="15">
        <v>2059</v>
      </c>
      <c r="D8" s="15">
        <v>604</v>
      </c>
      <c r="E8" s="15">
        <v>2663</v>
      </c>
      <c r="F8" s="16">
        <f t="shared" si="0"/>
        <v>77.318813368381527</v>
      </c>
      <c r="G8" s="17">
        <f t="shared" si="1"/>
        <v>22.681186631618477</v>
      </c>
      <c r="I8" s="10"/>
    </row>
    <row r="9" spans="2:14" ht="14.85" customHeight="1">
      <c r="B9" s="11" t="s">
        <v>3</v>
      </c>
      <c r="C9" s="12">
        <v>1351</v>
      </c>
      <c r="D9" s="12">
        <v>214</v>
      </c>
      <c r="E9" s="12">
        <v>1565</v>
      </c>
      <c r="F9" s="13">
        <f t="shared" si="0"/>
        <v>86.325878594249204</v>
      </c>
      <c r="G9" s="14">
        <f t="shared" si="1"/>
        <v>13.6741214057508</v>
      </c>
      <c r="I9" s="10"/>
    </row>
    <row r="10" spans="2:14">
      <c r="B10" s="6" t="s">
        <v>4</v>
      </c>
      <c r="C10" s="15">
        <v>304</v>
      </c>
      <c r="D10" s="15">
        <v>133</v>
      </c>
      <c r="E10" s="15">
        <v>437</v>
      </c>
      <c r="F10" s="16">
        <f t="shared" si="0"/>
        <v>69.565217391304344</v>
      </c>
      <c r="G10" s="17">
        <f t="shared" si="1"/>
        <v>30.434782608695652</v>
      </c>
      <c r="I10" s="10"/>
    </row>
    <row r="11" spans="2:14">
      <c r="B11" s="11" t="s">
        <v>5</v>
      </c>
      <c r="C11" s="12">
        <v>484</v>
      </c>
      <c r="D11" s="12">
        <v>642</v>
      </c>
      <c r="E11" s="12">
        <v>1126</v>
      </c>
      <c r="F11" s="13">
        <f t="shared" si="0"/>
        <v>42.984014209591471</v>
      </c>
      <c r="G11" s="14">
        <f t="shared" si="1"/>
        <v>57.015985790408529</v>
      </c>
      <c r="I11" s="10"/>
    </row>
    <row r="12" spans="2:14">
      <c r="B12" s="6" t="s">
        <v>6</v>
      </c>
      <c r="C12" s="15">
        <v>3215</v>
      </c>
      <c r="D12" s="15">
        <v>942</v>
      </c>
      <c r="E12" s="15">
        <v>4157</v>
      </c>
      <c r="F12" s="16">
        <f t="shared" si="0"/>
        <v>77.339427471734425</v>
      </c>
      <c r="G12" s="17">
        <f t="shared" si="1"/>
        <v>22.660572528265575</v>
      </c>
      <c r="I12" s="10"/>
    </row>
    <row r="13" spans="2:14">
      <c r="B13" s="11" t="s">
        <v>7</v>
      </c>
      <c r="C13" s="12">
        <v>919</v>
      </c>
      <c r="D13" s="12">
        <v>33</v>
      </c>
      <c r="E13" s="12">
        <v>952</v>
      </c>
      <c r="F13" s="13">
        <f t="shared" si="0"/>
        <v>96.533613445378151</v>
      </c>
      <c r="G13" s="14">
        <f t="shared" si="1"/>
        <v>3.4663865546218489</v>
      </c>
      <c r="I13" s="10"/>
    </row>
    <row r="14" spans="2:14">
      <c r="B14" s="6" t="s">
        <v>8</v>
      </c>
      <c r="C14" s="15">
        <v>4129</v>
      </c>
      <c r="D14" s="15">
        <v>916</v>
      </c>
      <c r="E14" s="15">
        <v>5045</v>
      </c>
      <c r="F14" s="16">
        <f t="shared" si="0"/>
        <v>81.843409316154606</v>
      </c>
      <c r="G14" s="17">
        <f t="shared" si="1"/>
        <v>18.156590683845391</v>
      </c>
      <c r="I14" s="10"/>
    </row>
    <row r="15" spans="2:14">
      <c r="B15" s="11" t="s">
        <v>36</v>
      </c>
      <c r="C15" s="12">
        <v>7701</v>
      </c>
      <c r="D15" s="12">
        <v>2646</v>
      </c>
      <c r="E15" s="12">
        <v>10347</v>
      </c>
      <c r="F15" s="13">
        <f t="shared" si="0"/>
        <v>74.42737025224703</v>
      </c>
      <c r="G15" s="14">
        <f t="shared" si="1"/>
        <v>25.572629747752973</v>
      </c>
      <c r="I15" s="10"/>
    </row>
    <row r="16" spans="2:14">
      <c r="B16" s="6" t="s">
        <v>10</v>
      </c>
      <c r="C16" s="15">
        <v>2061</v>
      </c>
      <c r="D16" s="15">
        <v>409</v>
      </c>
      <c r="E16" s="15">
        <v>2470</v>
      </c>
      <c r="F16" s="16">
        <f t="shared" si="0"/>
        <v>83.441295546558706</v>
      </c>
      <c r="G16" s="17">
        <f t="shared" si="1"/>
        <v>16.558704453441294</v>
      </c>
      <c r="I16" s="10"/>
    </row>
    <row r="17" spans="2:16">
      <c r="B17" s="11" t="s">
        <v>11</v>
      </c>
      <c r="C17" s="12">
        <v>373</v>
      </c>
      <c r="D17" s="12">
        <v>97</v>
      </c>
      <c r="E17" s="12">
        <v>470</v>
      </c>
      <c r="F17" s="13">
        <f t="shared" si="0"/>
        <v>79.361702127659569</v>
      </c>
      <c r="G17" s="14">
        <f t="shared" si="1"/>
        <v>20.638297872340427</v>
      </c>
      <c r="I17" s="10"/>
    </row>
    <row r="18" spans="2:16">
      <c r="B18" s="6" t="s">
        <v>12</v>
      </c>
      <c r="C18" s="15">
        <v>1932</v>
      </c>
      <c r="D18" s="15">
        <v>416</v>
      </c>
      <c r="E18" s="15">
        <v>2348</v>
      </c>
      <c r="F18" s="16">
        <f t="shared" si="0"/>
        <v>82.282793867120958</v>
      </c>
      <c r="G18" s="17">
        <f t="shared" si="1"/>
        <v>17.717206132879046</v>
      </c>
      <c r="I18" s="10"/>
    </row>
    <row r="19" spans="2:16">
      <c r="B19" s="11" t="s">
        <v>13</v>
      </c>
      <c r="C19" s="12">
        <v>1334</v>
      </c>
      <c r="D19" s="12">
        <v>80</v>
      </c>
      <c r="E19" s="12">
        <v>1414</v>
      </c>
      <c r="F19" s="13">
        <f t="shared" si="0"/>
        <v>94.342291371994335</v>
      </c>
      <c r="G19" s="14">
        <f t="shared" si="1"/>
        <v>5.6577086280056577</v>
      </c>
      <c r="I19" s="10"/>
    </row>
    <row r="20" spans="2:16">
      <c r="B20" s="6" t="s">
        <v>14</v>
      </c>
      <c r="C20" s="18">
        <v>1160</v>
      </c>
      <c r="D20" s="18">
        <v>614</v>
      </c>
      <c r="E20" s="18">
        <v>1774</v>
      </c>
      <c r="F20" s="19">
        <f t="shared" si="0"/>
        <v>65.388951521984211</v>
      </c>
      <c r="G20" s="20">
        <f t="shared" si="1"/>
        <v>34.611048478015782</v>
      </c>
      <c r="I20" s="10"/>
    </row>
    <row r="21" spans="2:16">
      <c r="B21" s="11" t="s">
        <v>15</v>
      </c>
      <c r="C21" s="12">
        <v>1287</v>
      </c>
      <c r="D21" s="12">
        <v>43</v>
      </c>
      <c r="E21" s="12">
        <v>1330</v>
      </c>
      <c r="F21" s="13">
        <f t="shared" si="0"/>
        <v>96.766917293233078</v>
      </c>
      <c r="G21" s="14">
        <f t="shared" si="1"/>
        <v>3.2330827067669174</v>
      </c>
      <c r="I21" s="10"/>
    </row>
    <row r="22" spans="2:16">
      <c r="B22" s="21" t="s">
        <v>32</v>
      </c>
      <c r="C22" s="22">
        <f>C8+C9+C13+C19+C18+C21</f>
        <v>8882</v>
      </c>
      <c r="D22" s="22">
        <f>D8+D9+D13+D19+D18+D21</f>
        <v>1390</v>
      </c>
      <c r="E22" s="22">
        <f t="shared" ref="E22:E24" si="2">SUM(C22:D22)</f>
        <v>10272</v>
      </c>
      <c r="F22" s="23">
        <f t="shared" si="0"/>
        <v>86.468068535825552</v>
      </c>
      <c r="G22" s="24">
        <f t="shared" si="1"/>
        <v>13.531931464174455</v>
      </c>
      <c r="I22" s="10"/>
      <c r="K22" s="30"/>
    </row>
    <row r="23" spans="2:16">
      <c r="B23" s="6" t="s">
        <v>33</v>
      </c>
      <c r="C23" s="15">
        <f>C6+C7+C10+C11+C12+C14+C15+C16+C17+C20</f>
        <v>35342</v>
      </c>
      <c r="D23" s="15">
        <f>D6+D7+D10+D11+D12+D14+D15+D16+D17+D20</f>
        <v>8128</v>
      </c>
      <c r="E23" s="15">
        <f t="shared" si="2"/>
        <v>43470</v>
      </c>
      <c r="F23" s="16">
        <f t="shared" si="0"/>
        <v>81.302047389003917</v>
      </c>
      <c r="G23" s="17">
        <f t="shared" si="1"/>
        <v>18.69795261099609</v>
      </c>
      <c r="I23" s="10"/>
    </row>
    <row r="24" spans="2:16">
      <c r="B24" s="26" t="s">
        <v>21</v>
      </c>
      <c r="C24" s="27">
        <f>C22+C23</f>
        <v>44224</v>
      </c>
      <c r="D24" s="27">
        <f>D22+D23</f>
        <v>9518</v>
      </c>
      <c r="E24" s="27">
        <f t="shared" si="2"/>
        <v>53742</v>
      </c>
      <c r="F24" s="28">
        <f t="shared" si="0"/>
        <v>82.289457035465745</v>
      </c>
      <c r="G24" s="29">
        <f t="shared" si="1"/>
        <v>17.710542964534255</v>
      </c>
      <c r="I24" s="10"/>
    </row>
    <row r="25" spans="2:16">
      <c r="B25" s="54" t="s">
        <v>34</v>
      </c>
      <c r="C25" s="54"/>
      <c r="D25" s="54"/>
      <c r="E25" s="54"/>
      <c r="F25" s="54"/>
      <c r="G25" s="54"/>
      <c r="H25" s="31"/>
      <c r="I25" s="31"/>
      <c r="J25" s="31"/>
      <c r="K25" s="31"/>
      <c r="L25" s="31"/>
      <c r="M25" s="31"/>
      <c r="N25" s="31"/>
      <c r="O25" s="31"/>
      <c r="P25" s="31"/>
    </row>
    <row r="26" spans="2:16" ht="63" customHeight="1">
      <c r="B26" s="55" t="s">
        <v>37</v>
      </c>
      <c r="C26" s="55"/>
      <c r="D26" s="55"/>
      <c r="E26" s="55"/>
      <c r="F26" s="55"/>
      <c r="G26" s="55"/>
      <c r="H26" s="31"/>
      <c r="I26" s="31"/>
      <c r="J26" s="31"/>
      <c r="K26" s="31"/>
      <c r="L26" s="31"/>
      <c r="M26" s="31"/>
      <c r="N26" s="31"/>
      <c r="O26" s="31"/>
      <c r="P26" s="31"/>
    </row>
    <row r="27" spans="2:16" ht="30.6" customHeight="1">
      <c r="B27" s="56" t="s">
        <v>22</v>
      </c>
      <c r="C27" s="56"/>
      <c r="D27" s="56"/>
      <c r="E27" s="56"/>
      <c r="F27" s="56"/>
      <c r="G27" s="56"/>
    </row>
  </sheetData>
  <mergeCells count="8">
    <mergeCell ref="B27:G27"/>
    <mergeCell ref="B2:G2"/>
    <mergeCell ref="C3:G3"/>
    <mergeCell ref="C5:E5"/>
    <mergeCell ref="F5:G5"/>
    <mergeCell ref="B25:G25"/>
    <mergeCell ref="B26:G26"/>
    <mergeCell ref="B3:B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77081D-10E5-41D1-B884-035E05B980E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71ea3402-ccc5-4626-b376-cfd2cbafb61f"/>
  </ds:schemaRefs>
</ds:datastoreItem>
</file>

<file path=customXml/itemProps2.xml><?xml version="1.0" encoding="utf-8"?>
<ds:datastoreItem xmlns:ds="http://schemas.openxmlformats.org/officeDocument/2006/customXml" ds:itemID="{268F92C8-C638-453E-A189-72415ABE9860}">
  <ds:schemaRefs>
    <ds:schemaRef ds:uri="http://schemas.microsoft.com/sharepoint/v3/contenttype/forms"/>
  </ds:schemaRefs>
</ds:datastoreItem>
</file>

<file path=customXml/itemProps3.xml><?xml version="1.0" encoding="utf-8"?>
<ds:datastoreItem xmlns:ds="http://schemas.openxmlformats.org/officeDocument/2006/customXml" ds:itemID="{7CCAA6BB-9219-46EC-87F8-A36A146C1A3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Inhalt</vt:lpstr>
      <vt:lpstr>2022</vt:lpstr>
      <vt:lpstr>2021</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Krause, Michael</cp:lastModifiedBy>
  <dcterms:created xsi:type="dcterms:W3CDTF">2017-09-25T11:19:48Z</dcterms:created>
  <dcterms:modified xsi:type="dcterms:W3CDTF">2023-07-11T09:03:37Z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