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mc:AlternateContent xmlns:mc="http://schemas.openxmlformats.org/markup-compatibility/2006">
    <mc:Choice Requires="x15">
      <x15ac:absPath xmlns:x15ac="http://schemas.microsoft.com/office/spreadsheetml/2010/11/ac" url="X:\FL\LGSchuetz\Empirische Bildungsforschung\FORSCHUNG\Monitoring Frühkindliche Bildung\Ländermonitoring 2023\Downloadtabellen\DLs 2023 (umbenannt von christian)\Bundesweit\"/>
    </mc:Choice>
  </mc:AlternateContent>
  <xr:revisionPtr revIDLastSave="0" documentId="13_ncr:1_{AC6B2E72-0318-47B4-8878-CE5EF49C42D2}" xr6:coauthVersionLast="36" xr6:coauthVersionMax="47" xr10:uidLastSave="{00000000-0000-0000-0000-000000000000}"/>
  <bookViews>
    <workbookView xWindow="-9600" yWindow="-21720" windowWidth="38640" windowHeight="21240" tabRatio="500" xr2:uid="{00000000-000D-0000-FFFF-FFFF00000000}"/>
  </bookViews>
  <sheets>
    <sheet name="Inhalt" sheetId="59" r:id="rId1"/>
    <sheet name="Kinder &lt; 3 Jahre 2022" sheetId="70" r:id="rId2"/>
    <sheet name="Kinder &lt; 3 Jahre 2021" sheetId="69" r:id="rId3"/>
    <sheet name="Kinder &lt; 3 Jahre 2020" sheetId="43" r:id="rId4"/>
    <sheet name="Kinder &lt; 3 Jahre 2019" sheetId="33" r:id="rId5"/>
    <sheet name="Kinder &lt; 3 Jahre 2018" sheetId="25" r:id="rId6"/>
    <sheet name="Kinder &lt; 3 Jahre 2017" sheetId="17" r:id="rId7"/>
    <sheet name="Kinder &lt; 3 Jahre 2016" sheetId="9" r:id="rId8"/>
    <sheet name="&lt; 3 | 2009–2015" sheetId="1" r:id="rId9"/>
    <sheet name="Kinder 3 bis &lt; 6 Jahre 2022" sheetId="71" r:id="rId10"/>
    <sheet name="Kinder 3 bis &lt; 6 Jahre 2021" sheetId="68" r:id="rId11"/>
    <sheet name="Kinder 3 bis &lt; 6 Jahre 2020" sheetId="49" r:id="rId12"/>
    <sheet name="Kinder 3 bis &lt; 6 Jahre 2019" sheetId="34" r:id="rId13"/>
    <sheet name="Kinder 3 bis &lt; 6 Jahre 2018" sheetId="26" r:id="rId14"/>
    <sheet name="Kinder 3 bis &lt; 6 Jahre 2017" sheetId="18" r:id="rId15"/>
    <sheet name="Kinder 3 bis &lt; 6 Jahre 2016" sheetId="10" r:id="rId16"/>
    <sheet name="3 bis &lt; 6 | 2009–2015" sheetId="2" r:id="rId17"/>
    <sheet name="Kinder &lt; 1 Jahr 2022" sheetId="72" r:id="rId18"/>
    <sheet name="Kinder &lt; 1 Jahr 2021" sheetId="67" r:id="rId19"/>
    <sheet name="Kinder &lt; 1 Jahr 2020" sheetId="45" r:id="rId20"/>
    <sheet name="Kinder &lt; 1 Jahr 2019" sheetId="37" r:id="rId21"/>
    <sheet name="Kinder &lt; 1 Jahr 2018" sheetId="27" r:id="rId22"/>
    <sheet name="Kinder &lt; 1 Jahr 2017" sheetId="19" r:id="rId23"/>
    <sheet name="Kinder &lt; 1 Jahr 2016" sheetId="11" r:id="rId24"/>
    <sheet name="&lt; 1 | 2009–2015" sheetId="3" r:id="rId25"/>
    <sheet name="Kinder 1 Jahr 2022" sheetId="73" r:id="rId26"/>
    <sheet name="Kinder 1 Jahr 2021" sheetId="66" r:id="rId27"/>
    <sheet name="Kinder 1 Jahr 2020" sheetId="46" r:id="rId28"/>
    <sheet name="Kinder 1 Jahr 2019" sheetId="38" r:id="rId29"/>
    <sheet name="Kinder 1 Jahr 2018" sheetId="28" r:id="rId30"/>
    <sheet name="Kinder 1 Jahr 2017" sheetId="20" r:id="rId31"/>
    <sheet name="Kinder 1 Jahr 2016" sheetId="12" r:id="rId32"/>
    <sheet name="1 | 2009–2015" sheetId="4" r:id="rId33"/>
    <sheet name="Kinder 2 Jahre 2022" sheetId="74" r:id="rId34"/>
    <sheet name="Kinder 2 Jahre 2021" sheetId="65" r:id="rId35"/>
    <sheet name="Kinder 2 Jahre 2020" sheetId="47" r:id="rId36"/>
    <sheet name="Kinder 2 Jahre 2019" sheetId="39" r:id="rId37"/>
    <sheet name="Kinder 2 Jahre 2018" sheetId="29" r:id="rId38"/>
    <sheet name="Kinder 2 Jahre 2017" sheetId="21" r:id="rId39"/>
    <sheet name="Kinder 2 Jahre 2016" sheetId="13" r:id="rId40"/>
    <sheet name="2 | 2009–2015" sheetId="5" r:id="rId41"/>
    <sheet name="Kinder 3 Jahre 2022" sheetId="75" r:id="rId42"/>
    <sheet name="Kinder 3 Jahre 2021" sheetId="64" r:id="rId43"/>
    <sheet name="Kinder 3 Jahre 2020" sheetId="50" r:id="rId44"/>
    <sheet name="Kinder 3 Jahre 2019" sheetId="40" r:id="rId45"/>
    <sheet name="Kinder 3 Jahre 2018" sheetId="30" r:id="rId46"/>
    <sheet name="Kinder 3 Jahre 2017" sheetId="22" r:id="rId47"/>
    <sheet name="Kinder 3 Jahre 2016" sheetId="14" r:id="rId48"/>
    <sheet name="3 | 2009–2015" sheetId="6" r:id="rId49"/>
    <sheet name="Kinder 4 Jahre 2022" sheetId="76" r:id="rId50"/>
    <sheet name="Kinder 4 Jahre 2021" sheetId="63" r:id="rId51"/>
    <sheet name="Kinder 4 Jahre 2020" sheetId="51" r:id="rId52"/>
    <sheet name="Kinder 4 Jahre 2019" sheetId="41" r:id="rId53"/>
    <sheet name="Kinder 4 Jahre 2018" sheetId="31" r:id="rId54"/>
    <sheet name="Kinder 4 Jahre 2017" sheetId="23" r:id="rId55"/>
    <sheet name="Kinder 4 Jahre 2016" sheetId="15" r:id="rId56"/>
    <sheet name="4 | 2009–2015" sheetId="7" r:id="rId57"/>
    <sheet name="Kinder 5 Jahre 2022" sheetId="77" r:id="rId58"/>
    <sheet name="Kinder 5 Jahre 2021" sheetId="62" r:id="rId59"/>
    <sheet name="Kinder 5 Jahre 2020" sheetId="52" r:id="rId60"/>
    <sheet name="Kinder 5 Jahre 2019" sheetId="42" r:id="rId61"/>
    <sheet name="Kinder 5 Jahre 2018" sheetId="32" r:id="rId62"/>
    <sheet name="Kinder 5 Jahre 2017" sheetId="24" r:id="rId63"/>
    <sheet name="Kinder 5 Jahre 2016" sheetId="16" r:id="rId64"/>
    <sheet name="5 | 2009–2015" sheetId="8" r:id="rId65"/>
    <sheet name="Kinder 6 Jahre 2022" sheetId="78" r:id="rId66"/>
    <sheet name="Kinder 6 Jahre 2021" sheetId="61" r:id="rId67"/>
    <sheet name="Kinder 6 Jahre 2020" sheetId="53" r:id="rId68"/>
    <sheet name="Kinder 6 Jahre 2019" sheetId="54" r:id="rId69"/>
    <sheet name="Schulkinder 2022" sheetId="79" r:id="rId70"/>
    <sheet name="Schulkinder 2021" sheetId="60" r:id="rId71"/>
    <sheet name="Schulkinder 2020" sheetId="55" r:id="rId72"/>
    <sheet name="Schulkinder 2019" sheetId="56" r:id="rId73"/>
    <sheet name="Schulkinder 2018" sheetId="57" r:id="rId74"/>
    <sheet name="Schulkinder 2017" sheetId="58"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____________________________C22b7" localSheetId="17">#REF!</definedName>
    <definedName name="_____________________________C22b7" localSheetId="1">#REF!</definedName>
    <definedName name="_____________________________C22b7" localSheetId="25">#REF!</definedName>
    <definedName name="_____________________________C22b7" localSheetId="33">#REF!</definedName>
    <definedName name="_____________________________C22b7" localSheetId="9">#REF!</definedName>
    <definedName name="_____________________________C22b7" localSheetId="41">#REF!</definedName>
    <definedName name="_____________________________C22b7" localSheetId="49">#REF!</definedName>
    <definedName name="_____________________________C22b7" localSheetId="57">#REF!</definedName>
    <definedName name="_____________________________C22b7" localSheetId="65">#REF!</definedName>
    <definedName name="_____________________________C22b7" localSheetId="69">#REF!</definedName>
    <definedName name="_____________________________C22b7">#REF!</definedName>
    <definedName name="____________________________C22b7" localSheetId="17">#REF!</definedName>
    <definedName name="____________________________C22b7" localSheetId="1">#REF!</definedName>
    <definedName name="____________________________C22b7" localSheetId="25">#REF!</definedName>
    <definedName name="____________________________C22b7" localSheetId="33">#REF!</definedName>
    <definedName name="____________________________C22b7" localSheetId="9">#REF!</definedName>
    <definedName name="____________________________C22b7" localSheetId="41">#REF!</definedName>
    <definedName name="____________________________C22b7" localSheetId="49">#REF!</definedName>
    <definedName name="____________________________C22b7" localSheetId="57">#REF!</definedName>
    <definedName name="____________________________C22b7" localSheetId="65">#REF!</definedName>
    <definedName name="____________________________C22b7" localSheetId="69">#REF!</definedName>
    <definedName name="____________________________C22b7">#REF!</definedName>
    <definedName name="___________________________C22b7" localSheetId="17">#REF!</definedName>
    <definedName name="___________________________C22b7" localSheetId="1">#REF!</definedName>
    <definedName name="___________________________C22b7" localSheetId="25">#REF!</definedName>
    <definedName name="___________________________C22b7" localSheetId="33">#REF!</definedName>
    <definedName name="___________________________C22b7" localSheetId="9">#REF!</definedName>
    <definedName name="___________________________C22b7" localSheetId="41">#REF!</definedName>
    <definedName name="___________________________C22b7" localSheetId="49">#REF!</definedName>
    <definedName name="___________________________C22b7" localSheetId="57">#REF!</definedName>
    <definedName name="___________________________C22b7" localSheetId="65">#REF!</definedName>
    <definedName name="___________________________C22b7" localSheetId="69">#REF!</definedName>
    <definedName name="___________________________C22b7">#REF!</definedName>
    <definedName name="__________________________C22b7" localSheetId="17">#REF!</definedName>
    <definedName name="__________________________C22b7" localSheetId="1">#REF!</definedName>
    <definedName name="__________________________C22b7" localSheetId="25">#REF!</definedName>
    <definedName name="__________________________C22b7" localSheetId="33">#REF!</definedName>
    <definedName name="__________________________C22b7" localSheetId="9">#REF!</definedName>
    <definedName name="__________________________C22b7" localSheetId="41">#REF!</definedName>
    <definedName name="__________________________C22b7" localSheetId="49">#REF!</definedName>
    <definedName name="__________________________C22b7" localSheetId="57">#REF!</definedName>
    <definedName name="__________________________C22b7" localSheetId="65">#REF!</definedName>
    <definedName name="__________________________C22b7" localSheetId="69">#REF!</definedName>
    <definedName name="__________________________C22b7">#REF!</definedName>
    <definedName name="_________________________C22b7" localSheetId="17">#REF!</definedName>
    <definedName name="_________________________C22b7" localSheetId="1">#REF!</definedName>
    <definedName name="_________________________C22b7" localSheetId="25">#REF!</definedName>
    <definedName name="_________________________C22b7" localSheetId="33">#REF!</definedName>
    <definedName name="_________________________C22b7" localSheetId="9">#REF!</definedName>
    <definedName name="_________________________C22b7" localSheetId="41">#REF!</definedName>
    <definedName name="_________________________C22b7" localSheetId="49">#REF!</definedName>
    <definedName name="_________________________C22b7" localSheetId="57">#REF!</definedName>
    <definedName name="_________________________C22b7" localSheetId="65">#REF!</definedName>
    <definedName name="_________________________C22b7" localSheetId="69">#REF!</definedName>
    <definedName name="_________________________C22b7">#REF!</definedName>
    <definedName name="________________________C22b7" localSheetId="17">#REF!</definedName>
    <definedName name="________________________C22b7" localSheetId="1">#REF!</definedName>
    <definedName name="________________________C22b7" localSheetId="25">#REF!</definedName>
    <definedName name="________________________C22b7" localSheetId="33">#REF!</definedName>
    <definedName name="________________________C22b7" localSheetId="9">#REF!</definedName>
    <definedName name="________________________C22b7" localSheetId="41">#REF!</definedName>
    <definedName name="________________________C22b7" localSheetId="49">#REF!</definedName>
    <definedName name="________________________C22b7" localSheetId="57">#REF!</definedName>
    <definedName name="________________________C22b7" localSheetId="65">#REF!</definedName>
    <definedName name="________________________C22b7" localSheetId="69">#REF!</definedName>
    <definedName name="________________________C22b7">#REF!</definedName>
    <definedName name="_______________________C22b7" localSheetId="17">#REF!</definedName>
    <definedName name="_______________________C22b7" localSheetId="1">#REF!</definedName>
    <definedName name="_______________________C22b7" localSheetId="25">#REF!</definedName>
    <definedName name="_______________________C22b7" localSheetId="33">#REF!</definedName>
    <definedName name="_______________________C22b7" localSheetId="9">#REF!</definedName>
    <definedName name="_______________________C22b7" localSheetId="41">#REF!</definedName>
    <definedName name="_______________________C22b7" localSheetId="49">#REF!</definedName>
    <definedName name="_______________________C22b7" localSheetId="57">#REF!</definedName>
    <definedName name="_______________________C22b7" localSheetId="65">#REF!</definedName>
    <definedName name="_______________________C22b7" localSheetId="69">#REF!</definedName>
    <definedName name="_______________________C22b7">#REF!</definedName>
    <definedName name="______________________C22b7" localSheetId="17">#REF!</definedName>
    <definedName name="______________________C22b7" localSheetId="1">#REF!</definedName>
    <definedName name="______________________C22b7" localSheetId="25">#REF!</definedName>
    <definedName name="______________________C22b7" localSheetId="33">#REF!</definedName>
    <definedName name="______________________C22b7" localSheetId="9">#REF!</definedName>
    <definedName name="______________________C22b7" localSheetId="41">#REF!</definedName>
    <definedName name="______________________C22b7" localSheetId="49">#REF!</definedName>
    <definedName name="______________________C22b7" localSheetId="57">#REF!</definedName>
    <definedName name="______________________C22b7" localSheetId="65">#REF!</definedName>
    <definedName name="______________________C22b7" localSheetId="69">#REF!</definedName>
    <definedName name="______________________C22b7">#REF!</definedName>
    <definedName name="_____________________C22b7" localSheetId="17">#REF!</definedName>
    <definedName name="_____________________C22b7" localSheetId="1">#REF!</definedName>
    <definedName name="_____________________C22b7" localSheetId="25">#REF!</definedName>
    <definedName name="_____________________C22b7" localSheetId="33">#REF!</definedName>
    <definedName name="_____________________C22b7" localSheetId="9">#REF!</definedName>
    <definedName name="_____________________C22b7" localSheetId="41">#REF!</definedName>
    <definedName name="_____________________C22b7" localSheetId="49">#REF!</definedName>
    <definedName name="_____________________C22b7" localSheetId="57">#REF!</definedName>
    <definedName name="_____________________C22b7" localSheetId="65">#REF!</definedName>
    <definedName name="_____________________C22b7" localSheetId="69">#REF!</definedName>
    <definedName name="_____________________C22b7">#REF!</definedName>
    <definedName name="____________________C22b7" localSheetId="17">#REF!</definedName>
    <definedName name="____________________C22b7" localSheetId="1">#REF!</definedName>
    <definedName name="____________________C22b7" localSheetId="25">#REF!</definedName>
    <definedName name="____________________C22b7" localSheetId="33">#REF!</definedName>
    <definedName name="____________________C22b7" localSheetId="9">#REF!</definedName>
    <definedName name="____________________C22b7" localSheetId="41">#REF!</definedName>
    <definedName name="____________________C22b7" localSheetId="49">#REF!</definedName>
    <definedName name="____________________C22b7" localSheetId="57">#REF!</definedName>
    <definedName name="____________________C22b7" localSheetId="65">#REF!</definedName>
    <definedName name="____________________C22b7" localSheetId="69">#REF!</definedName>
    <definedName name="____________________C22b7">#REF!</definedName>
    <definedName name="__________________C22b7" localSheetId="17">#REF!</definedName>
    <definedName name="__________________C22b7" localSheetId="1">#REF!</definedName>
    <definedName name="__________________C22b7" localSheetId="25">#REF!</definedName>
    <definedName name="__________________C22b7" localSheetId="33">#REF!</definedName>
    <definedName name="__________________C22b7" localSheetId="9">#REF!</definedName>
    <definedName name="__________________C22b7" localSheetId="41">#REF!</definedName>
    <definedName name="__________________C22b7" localSheetId="49">#REF!</definedName>
    <definedName name="__________________C22b7" localSheetId="57">#REF!</definedName>
    <definedName name="__________________C22b7" localSheetId="65">#REF!</definedName>
    <definedName name="__________________C22b7" localSheetId="69">#REF!</definedName>
    <definedName name="__________________C22b7">#REF!</definedName>
    <definedName name="_________________C22b7" localSheetId="17">#REF!</definedName>
    <definedName name="_________________C22b7" localSheetId="1">#REF!</definedName>
    <definedName name="_________________C22b7" localSheetId="25">#REF!</definedName>
    <definedName name="_________________C22b7" localSheetId="33">#REF!</definedName>
    <definedName name="_________________C22b7" localSheetId="9">#REF!</definedName>
    <definedName name="_________________C22b7" localSheetId="41">#REF!</definedName>
    <definedName name="_________________C22b7" localSheetId="49">#REF!</definedName>
    <definedName name="_________________C22b7" localSheetId="57">#REF!</definedName>
    <definedName name="_________________C22b7" localSheetId="65">#REF!</definedName>
    <definedName name="_________________C22b7" localSheetId="69">#REF!</definedName>
    <definedName name="_________________C22b7">#REF!</definedName>
    <definedName name="________________C22b7" localSheetId="17">#REF!</definedName>
    <definedName name="________________C22b7" localSheetId="1">#REF!</definedName>
    <definedName name="________________C22b7" localSheetId="25">#REF!</definedName>
    <definedName name="________________C22b7" localSheetId="33">#REF!</definedName>
    <definedName name="________________C22b7" localSheetId="9">#REF!</definedName>
    <definedName name="________________C22b7" localSheetId="41">#REF!</definedName>
    <definedName name="________________C22b7" localSheetId="49">#REF!</definedName>
    <definedName name="________________C22b7" localSheetId="57">#REF!</definedName>
    <definedName name="________________C22b7" localSheetId="65">#REF!</definedName>
    <definedName name="________________C22b7" localSheetId="69">#REF!</definedName>
    <definedName name="________________C22b7">#REF!</definedName>
    <definedName name="______________C22b7" localSheetId="17">#REF!</definedName>
    <definedName name="______________C22b7" localSheetId="1">#REF!</definedName>
    <definedName name="______________C22b7" localSheetId="25">#REF!</definedName>
    <definedName name="______________C22b7" localSheetId="33">#REF!</definedName>
    <definedName name="______________C22b7" localSheetId="9">#REF!</definedName>
    <definedName name="______________C22b7" localSheetId="41">#REF!</definedName>
    <definedName name="______________C22b7" localSheetId="49">#REF!</definedName>
    <definedName name="______________C22b7" localSheetId="57">#REF!</definedName>
    <definedName name="______________C22b7" localSheetId="65">#REF!</definedName>
    <definedName name="______________C22b7" localSheetId="69">#REF!</definedName>
    <definedName name="______________C22b7">#REF!</definedName>
    <definedName name="_____________C22b7" localSheetId="17">#REF!</definedName>
    <definedName name="_____________C22b7" localSheetId="1">#REF!</definedName>
    <definedName name="_____________C22b7" localSheetId="25">#REF!</definedName>
    <definedName name="_____________C22b7" localSheetId="33">#REF!</definedName>
    <definedName name="_____________C22b7" localSheetId="9">#REF!</definedName>
    <definedName name="_____________C22b7" localSheetId="41">#REF!</definedName>
    <definedName name="_____________C22b7" localSheetId="49">#REF!</definedName>
    <definedName name="_____________C22b7" localSheetId="57">#REF!</definedName>
    <definedName name="_____________C22b7" localSheetId="65">#REF!</definedName>
    <definedName name="_____________C22b7" localSheetId="69">#REF!</definedName>
    <definedName name="_____________C22b7">#REF!</definedName>
    <definedName name="____________C22b7" localSheetId="17">#REF!</definedName>
    <definedName name="____________C22b7" localSheetId="1">#REF!</definedName>
    <definedName name="____________C22b7" localSheetId="25">#REF!</definedName>
    <definedName name="____________C22b7" localSheetId="33">#REF!</definedName>
    <definedName name="____________C22b7" localSheetId="9">#REF!</definedName>
    <definedName name="____________C22b7" localSheetId="41">#REF!</definedName>
    <definedName name="____________C22b7" localSheetId="49">#REF!</definedName>
    <definedName name="____________C22b7" localSheetId="57">#REF!</definedName>
    <definedName name="____________C22b7" localSheetId="65">#REF!</definedName>
    <definedName name="____________C22b7" localSheetId="69">#REF!</definedName>
    <definedName name="____________C22b7">#REF!</definedName>
    <definedName name="___________C22b7" localSheetId="17">#REF!</definedName>
    <definedName name="___________C22b7" localSheetId="1">#REF!</definedName>
    <definedName name="___________C22b7" localSheetId="25">#REF!</definedName>
    <definedName name="___________C22b7" localSheetId="33">#REF!</definedName>
    <definedName name="___________C22b7" localSheetId="9">#REF!</definedName>
    <definedName name="___________C22b7" localSheetId="41">#REF!</definedName>
    <definedName name="___________C22b7" localSheetId="49">#REF!</definedName>
    <definedName name="___________C22b7" localSheetId="57">#REF!</definedName>
    <definedName name="___________C22b7" localSheetId="65">#REF!</definedName>
    <definedName name="___________C22b7" localSheetId="69">#REF!</definedName>
    <definedName name="___________C22b7">#REF!</definedName>
    <definedName name="__________C22b7" localSheetId="17">#REF!</definedName>
    <definedName name="__________C22b7" localSheetId="1">#REF!</definedName>
    <definedName name="__________C22b7" localSheetId="25">#REF!</definedName>
    <definedName name="__________C22b7" localSheetId="33">#REF!</definedName>
    <definedName name="__________C22b7" localSheetId="9">#REF!</definedName>
    <definedName name="__________C22b7" localSheetId="41">#REF!</definedName>
    <definedName name="__________C22b7" localSheetId="49">#REF!</definedName>
    <definedName name="__________C22b7" localSheetId="57">#REF!</definedName>
    <definedName name="__________C22b7" localSheetId="65">#REF!</definedName>
    <definedName name="__________C22b7" localSheetId="69">#REF!</definedName>
    <definedName name="__________C22b7">#REF!</definedName>
    <definedName name="_________C22b7" localSheetId="17">#REF!</definedName>
    <definedName name="_________C22b7" localSheetId="1">#REF!</definedName>
    <definedName name="_________C22b7" localSheetId="25">#REF!</definedName>
    <definedName name="_________C22b7" localSheetId="33">#REF!</definedName>
    <definedName name="_________C22b7" localSheetId="9">#REF!</definedName>
    <definedName name="_________C22b7" localSheetId="41">#REF!</definedName>
    <definedName name="_________C22b7" localSheetId="49">#REF!</definedName>
    <definedName name="_________C22b7" localSheetId="57">#REF!</definedName>
    <definedName name="_________C22b7" localSheetId="65">#REF!</definedName>
    <definedName name="_________C22b7" localSheetId="69">#REF!</definedName>
    <definedName name="_________C22b7">#REF!</definedName>
    <definedName name="________C22b7" localSheetId="17">#REF!</definedName>
    <definedName name="________C22b7" localSheetId="1">#REF!</definedName>
    <definedName name="________C22b7" localSheetId="25">#REF!</definedName>
    <definedName name="________C22b7" localSheetId="33">#REF!</definedName>
    <definedName name="________C22b7" localSheetId="9">#REF!</definedName>
    <definedName name="________C22b7" localSheetId="41">#REF!</definedName>
    <definedName name="________C22b7" localSheetId="49">#REF!</definedName>
    <definedName name="________C22b7" localSheetId="57">#REF!</definedName>
    <definedName name="________C22b7" localSheetId="65">#REF!</definedName>
    <definedName name="________C22b7" localSheetId="69">#REF!</definedName>
    <definedName name="________C22b7">#REF!</definedName>
    <definedName name="_______C22b7" localSheetId="17">#REF!</definedName>
    <definedName name="_______C22b7" localSheetId="1">#REF!</definedName>
    <definedName name="_______C22b7" localSheetId="25">#REF!</definedName>
    <definedName name="_______C22b7" localSheetId="33">#REF!</definedName>
    <definedName name="_______C22b7" localSheetId="9">#REF!</definedName>
    <definedName name="_______C22b7" localSheetId="41">#REF!</definedName>
    <definedName name="_______C22b7" localSheetId="49">#REF!</definedName>
    <definedName name="_______C22b7" localSheetId="57">#REF!</definedName>
    <definedName name="_______C22b7" localSheetId="65">#REF!</definedName>
    <definedName name="_______C22b7" localSheetId="69">#REF!</definedName>
    <definedName name="_______C22b7">#REF!</definedName>
    <definedName name="______C22b7" localSheetId="17">#REF!</definedName>
    <definedName name="______C22b7" localSheetId="1">#REF!</definedName>
    <definedName name="______C22b7" localSheetId="25">#REF!</definedName>
    <definedName name="______C22b7" localSheetId="33">#REF!</definedName>
    <definedName name="______C22b7" localSheetId="9">#REF!</definedName>
    <definedName name="______C22b7" localSheetId="41">#REF!</definedName>
    <definedName name="______C22b7" localSheetId="49">#REF!</definedName>
    <definedName name="______C22b7" localSheetId="57">#REF!</definedName>
    <definedName name="______C22b7" localSheetId="65">#REF!</definedName>
    <definedName name="______C22b7" localSheetId="69">#REF!</definedName>
    <definedName name="______C22b7">#REF!</definedName>
    <definedName name="_____C22b7" localSheetId="17">#REF!</definedName>
    <definedName name="_____C22b7" localSheetId="1">#REF!</definedName>
    <definedName name="_____C22b7" localSheetId="25">#REF!</definedName>
    <definedName name="_____C22b7" localSheetId="33">#REF!</definedName>
    <definedName name="_____C22b7" localSheetId="9">#REF!</definedName>
    <definedName name="_____C22b7" localSheetId="41">#REF!</definedName>
    <definedName name="_____C22b7" localSheetId="49">#REF!</definedName>
    <definedName name="_____C22b7" localSheetId="57">#REF!</definedName>
    <definedName name="_____C22b7" localSheetId="65">#REF!</definedName>
    <definedName name="_____C22b7" localSheetId="69">#REF!</definedName>
    <definedName name="_____C22b7">#REF!</definedName>
    <definedName name="____C22b7" localSheetId="17">#REF!</definedName>
    <definedName name="____C22b7" localSheetId="1">#REF!</definedName>
    <definedName name="____C22b7" localSheetId="25">#REF!</definedName>
    <definedName name="____C22b7" localSheetId="33">#REF!</definedName>
    <definedName name="____C22b7" localSheetId="9">#REF!</definedName>
    <definedName name="____C22b7" localSheetId="41">#REF!</definedName>
    <definedName name="____C22b7" localSheetId="49">#REF!</definedName>
    <definedName name="____C22b7" localSheetId="57">#REF!</definedName>
    <definedName name="____C22b7" localSheetId="65">#REF!</definedName>
    <definedName name="____C22b7" localSheetId="69">#REF!</definedName>
    <definedName name="____C22b7">#REF!</definedName>
    <definedName name="___C22b7" localSheetId="17">#REF!</definedName>
    <definedName name="___C22b7" localSheetId="1">#REF!</definedName>
    <definedName name="___C22b7" localSheetId="25">#REF!</definedName>
    <definedName name="___C22b7" localSheetId="33">#REF!</definedName>
    <definedName name="___C22b7" localSheetId="9">#REF!</definedName>
    <definedName name="___C22b7" localSheetId="41">#REF!</definedName>
    <definedName name="___C22b7" localSheetId="49">#REF!</definedName>
    <definedName name="___C22b7" localSheetId="57">#REF!</definedName>
    <definedName name="___C22b7" localSheetId="65">#REF!</definedName>
    <definedName name="___C22b7" localSheetId="69">#REF!</definedName>
    <definedName name="___C22b7">#REF!</definedName>
    <definedName name="__123Graph_A" localSheetId="17" hidden="1">[1]Daten!#REF!</definedName>
    <definedName name="__123Graph_A" localSheetId="1" hidden="1">[1]Daten!#REF!</definedName>
    <definedName name="__123Graph_A" localSheetId="25" hidden="1">[1]Daten!#REF!</definedName>
    <definedName name="__123Graph_A" localSheetId="33" hidden="1">[1]Daten!#REF!</definedName>
    <definedName name="__123Graph_A" localSheetId="9" hidden="1">[1]Daten!#REF!</definedName>
    <definedName name="__123Graph_A" localSheetId="41" hidden="1">[1]Daten!#REF!</definedName>
    <definedName name="__123Graph_A" localSheetId="49" hidden="1">[1]Daten!#REF!</definedName>
    <definedName name="__123Graph_A" localSheetId="57" hidden="1">[1]Daten!#REF!</definedName>
    <definedName name="__123Graph_A" localSheetId="65" hidden="1">[1]Daten!#REF!</definedName>
    <definedName name="__123Graph_A" localSheetId="69" hidden="1">[1]Daten!#REF!</definedName>
    <definedName name="__123Graph_A" hidden="1">[1]Daten!#REF!</definedName>
    <definedName name="__123Graph_B" localSheetId="17" hidden="1">[1]Daten!#REF!</definedName>
    <definedName name="__123Graph_B" localSheetId="1" hidden="1">[1]Daten!#REF!</definedName>
    <definedName name="__123Graph_B" localSheetId="25" hidden="1">[1]Daten!#REF!</definedName>
    <definedName name="__123Graph_B" localSheetId="33" hidden="1">[1]Daten!#REF!</definedName>
    <definedName name="__123Graph_B" localSheetId="9" hidden="1">[1]Daten!#REF!</definedName>
    <definedName name="__123Graph_B" localSheetId="41" hidden="1">[1]Daten!#REF!</definedName>
    <definedName name="__123Graph_B" localSheetId="49" hidden="1">[1]Daten!#REF!</definedName>
    <definedName name="__123Graph_B" localSheetId="57" hidden="1">[1]Daten!#REF!</definedName>
    <definedName name="__123Graph_B" localSheetId="65" hidden="1">[1]Daten!#REF!</definedName>
    <definedName name="__123Graph_B" localSheetId="69" hidden="1">[1]Daten!#REF!</definedName>
    <definedName name="__123Graph_B" hidden="1">[1]Daten!#REF!</definedName>
    <definedName name="__123Graph_C" localSheetId="17" hidden="1">[1]Daten!#REF!</definedName>
    <definedName name="__123Graph_C" localSheetId="1" hidden="1">[1]Daten!#REF!</definedName>
    <definedName name="__123Graph_C" localSheetId="25" hidden="1">[1]Daten!#REF!</definedName>
    <definedName name="__123Graph_C" localSheetId="33" hidden="1">[1]Daten!#REF!</definedName>
    <definedName name="__123Graph_C" localSheetId="9" hidden="1">[1]Daten!#REF!</definedName>
    <definedName name="__123Graph_C" localSheetId="41" hidden="1">[1]Daten!#REF!</definedName>
    <definedName name="__123Graph_C" localSheetId="49" hidden="1">[1]Daten!#REF!</definedName>
    <definedName name="__123Graph_C" localSheetId="57" hidden="1">[1]Daten!#REF!</definedName>
    <definedName name="__123Graph_C" localSheetId="65" hidden="1">[1]Daten!#REF!</definedName>
    <definedName name="__123Graph_C" localSheetId="69" hidden="1">[1]Daten!#REF!</definedName>
    <definedName name="__123Graph_C" hidden="1">[1]Daten!#REF!</definedName>
    <definedName name="__123Graph_D" localSheetId="17" hidden="1">[1]Daten!#REF!</definedName>
    <definedName name="__123Graph_D" localSheetId="1" hidden="1">[1]Daten!#REF!</definedName>
    <definedName name="__123Graph_D" localSheetId="25" hidden="1">[1]Daten!#REF!</definedName>
    <definedName name="__123Graph_D" localSheetId="33" hidden="1">[1]Daten!#REF!</definedName>
    <definedName name="__123Graph_D" localSheetId="9" hidden="1">[1]Daten!#REF!</definedName>
    <definedName name="__123Graph_D" localSheetId="41" hidden="1">[1]Daten!#REF!</definedName>
    <definedName name="__123Graph_D" localSheetId="49" hidden="1">[1]Daten!#REF!</definedName>
    <definedName name="__123Graph_D" localSheetId="57" hidden="1">[1]Daten!#REF!</definedName>
    <definedName name="__123Graph_D" localSheetId="65" hidden="1">[1]Daten!#REF!</definedName>
    <definedName name="__123Graph_D" localSheetId="69" hidden="1">[1]Daten!#REF!</definedName>
    <definedName name="__123Graph_D" hidden="1">[1]Daten!#REF!</definedName>
    <definedName name="__123Graph_E" localSheetId="17" hidden="1">[1]Daten!#REF!</definedName>
    <definedName name="__123Graph_E" localSheetId="1" hidden="1">[1]Daten!#REF!</definedName>
    <definedName name="__123Graph_E" localSheetId="25" hidden="1">[1]Daten!#REF!</definedName>
    <definedName name="__123Graph_E" localSheetId="33" hidden="1">[1]Daten!#REF!</definedName>
    <definedName name="__123Graph_E" localSheetId="9" hidden="1">[1]Daten!#REF!</definedName>
    <definedName name="__123Graph_E" localSheetId="41" hidden="1">[1]Daten!#REF!</definedName>
    <definedName name="__123Graph_E" localSheetId="49" hidden="1">[1]Daten!#REF!</definedName>
    <definedName name="__123Graph_E" localSheetId="57" hidden="1">[1]Daten!#REF!</definedName>
    <definedName name="__123Graph_E" localSheetId="65" hidden="1">[1]Daten!#REF!</definedName>
    <definedName name="__123Graph_E" localSheetId="69" hidden="1">[1]Daten!#REF!</definedName>
    <definedName name="__123Graph_E" hidden="1">[1]Daten!#REF!</definedName>
    <definedName name="__123Graph_F" localSheetId="17" hidden="1">[1]Daten!#REF!</definedName>
    <definedName name="__123Graph_F" localSheetId="1" hidden="1">[1]Daten!#REF!</definedName>
    <definedName name="__123Graph_F" localSheetId="25" hidden="1">[1]Daten!#REF!</definedName>
    <definedName name="__123Graph_F" localSheetId="33" hidden="1">[1]Daten!#REF!</definedName>
    <definedName name="__123Graph_F" localSheetId="9" hidden="1">[1]Daten!#REF!</definedName>
    <definedName name="__123Graph_F" localSheetId="41" hidden="1">[1]Daten!#REF!</definedName>
    <definedName name="__123Graph_F" localSheetId="49" hidden="1">[1]Daten!#REF!</definedName>
    <definedName name="__123Graph_F" localSheetId="57" hidden="1">[1]Daten!#REF!</definedName>
    <definedName name="__123Graph_F" localSheetId="65" hidden="1">[1]Daten!#REF!</definedName>
    <definedName name="__123Graph_F" localSheetId="69" hidden="1">[1]Daten!#REF!</definedName>
    <definedName name="__123Graph_F" hidden="1">[1]Daten!#REF!</definedName>
    <definedName name="__123Graph_X" localSheetId="17" hidden="1">[1]Daten!#REF!</definedName>
    <definedName name="__123Graph_X" localSheetId="1" hidden="1">[1]Daten!#REF!</definedName>
    <definedName name="__123Graph_X" localSheetId="25" hidden="1">[1]Daten!#REF!</definedName>
    <definedName name="__123Graph_X" localSheetId="33" hidden="1">[1]Daten!#REF!</definedName>
    <definedName name="__123Graph_X" localSheetId="9" hidden="1">[1]Daten!#REF!</definedName>
    <definedName name="__123Graph_X" localSheetId="41" hidden="1">[1]Daten!#REF!</definedName>
    <definedName name="__123Graph_X" localSheetId="49" hidden="1">[1]Daten!#REF!</definedName>
    <definedName name="__123Graph_X" localSheetId="57" hidden="1">[1]Daten!#REF!</definedName>
    <definedName name="__123Graph_X" localSheetId="65" hidden="1">[1]Daten!#REF!</definedName>
    <definedName name="__123Graph_X" localSheetId="69" hidden="1">[1]Daten!#REF!</definedName>
    <definedName name="__123Graph_X" hidden="1">[1]Daten!#REF!</definedName>
    <definedName name="__C22b7" localSheetId="17">#REF!</definedName>
    <definedName name="__C22b7" localSheetId="1">#REF!</definedName>
    <definedName name="__C22b7" localSheetId="25">#REF!</definedName>
    <definedName name="__C22b7" localSheetId="33">#REF!</definedName>
    <definedName name="__C22b7" localSheetId="9">#REF!</definedName>
    <definedName name="__C22b7" localSheetId="41">#REF!</definedName>
    <definedName name="__C22b7" localSheetId="49">#REF!</definedName>
    <definedName name="__C22b7" localSheetId="57">#REF!</definedName>
    <definedName name="__C22b7" localSheetId="65">#REF!</definedName>
    <definedName name="__C22b7" localSheetId="69">#REF!</definedName>
    <definedName name="__C22b7">#REF!</definedName>
    <definedName name="_C22b7" localSheetId="17">#REF!</definedName>
    <definedName name="_C22b7" localSheetId="1">#REF!</definedName>
    <definedName name="_C22b7" localSheetId="25">#REF!</definedName>
    <definedName name="_C22b7" localSheetId="33">#REF!</definedName>
    <definedName name="_C22b7" localSheetId="9">#REF!</definedName>
    <definedName name="_C22b7" localSheetId="41">#REF!</definedName>
    <definedName name="_C22b7" localSheetId="49">#REF!</definedName>
    <definedName name="_C22b7" localSheetId="57">#REF!</definedName>
    <definedName name="_C22b7" localSheetId="65">#REF!</definedName>
    <definedName name="_C22b7" localSheetId="69">#REF!</definedName>
    <definedName name="_C22b7">#REF!</definedName>
    <definedName name="_Fill" localSheetId="17" hidden="1">#REF!</definedName>
    <definedName name="_Fill" localSheetId="1" hidden="1">#REF!</definedName>
    <definedName name="_Fill" localSheetId="25" hidden="1">#REF!</definedName>
    <definedName name="_Fill" localSheetId="33" hidden="1">#REF!</definedName>
    <definedName name="_Fill" localSheetId="9" hidden="1">#REF!</definedName>
    <definedName name="_Fill" localSheetId="41" hidden="1">#REF!</definedName>
    <definedName name="_Fill" localSheetId="49" hidden="1">#REF!</definedName>
    <definedName name="_Fill" localSheetId="57" hidden="1">#REF!</definedName>
    <definedName name="_Fill" localSheetId="65" hidden="1">#REF!</definedName>
    <definedName name="_Fill" localSheetId="69" hidden="1">#REF!</definedName>
    <definedName name="_Fill" hidden="1">#REF!</definedName>
    <definedName name="_tab27" localSheetId="17">[2]TAB16!#REF!</definedName>
    <definedName name="_tab27" localSheetId="1">[2]TAB16!#REF!</definedName>
    <definedName name="_tab27" localSheetId="25">[2]TAB16!#REF!</definedName>
    <definedName name="_tab27" localSheetId="33">[2]TAB16!#REF!</definedName>
    <definedName name="_tab27" localSheetId="9">[2]TAB16!#REF!</definedName>
    <definedName name="_tab27" localSheetId="41">[2]TAB16!#REF!</definedName>
    <definedName name="_tab27" localSheetId="49">[2]TAB16!#REF!</definedName>
    <definedName name="_tab27" localSheetId="57">[2]TAB16!#REF!</definedName>
    <definedName name="_tab27" localSheetId="65">[2]TAB16!#REF!</definedName>
    <definedName name="_tab27" localSheetId="69">[2]TAB16!#REF!</definedName>
    <definedName name="_tab27">[2]TAB16!#REF!</definedName>
    <definedName name="_tab28" localSheetId="17">[2]TAB16!#REF!</definedName>
    <definedName name="_tab28" localSheetId="1">[2]TAB16!#REF!</definedName>
    <definedName name="_tab28" localSheetId="25">[2]TAB16!#REF!</definedName>
    <definedName name="_tab28" localSheetId="33">[2]TAB16!#REF!</definedName>
    <definedName name="_tab28" localSheetId="9">[2]TAB16!#REF!</definedName>
    <definedName name="_tab28" localSheetId="41">[2]TAB16!#REF!</definedName>
    <definedName name="_tab28" localSheetId="49">[2]TAB16!#REF!</definedName>
    <definedName name="_tab28" localSheetId="57">[2]TAB16!#REF!</definedName>
    <definedName name="_tab28" localSheetId="65">[2]TAB16!#REF!</definedName>
    <definedName name="_tab28" localSheetId="69">[2]TAB16!#REF!</definedName>
    <definedName name="_tab28">[2]TAB16!#REF!</definedName>
    <definedName name="aa" localSheetId="17">#REF!</definedName>
    <definedName name="aa" localSheetId="1">#REF!</definedName>
    <definedName name="aa" localSheetId="25">#REF!</definedName>
    <definedName name="aa" localSheetId="33">#REF!</definedName>
    <definedName name="aa" localSheetId="9">#REF!</definedName>
    <definedName name="aa" localSheetId="41">#REF!</definedName>
    <definedName name="aa" localSheetId="49">#REF!</definedName>
    <definedName name="aa" localSheetId="57">#REF!</definedName>
    <definedName name="aa" localSheetId="65">#REF!</definedName>
    <definedName name="aa" localSheetId="69">#REF!</definedName>
    <definedName name="aa">#REF!</definedName>
    <definedName name="aaaa" localSheetId="17">#REF!</definedName>
    <definedName name="aaaa" localSheetId="1">#REF!</definedName>
    <definedName name="aaaa" localSheetId="25">#REF!</definedName>
    <definedName name="aaaa" localSheetId="33">#REF!</definedName>
    <definedName name="aaaa" localSheetId="9">#REF!</definedName>
    <definedName name="aaaa" localSheetId="41">#REF!</definedName>
    <definedName name="aaaa" localSheetId="49">#REF!</definedName>
    <definedName name="aaaa" localSheetId="57">#REF!</definedName>
    <definedName name="aaaa" localSheetId="65">#REF!</definedName>
    <definedName name="aaaa" localSheetId="69">#REF!</definedName>
    <definedName name="aaaa">#REF!</definedName>
    <definedName name="aaaaa" localSheetId="17">#REF!</definedName>
    <definedName name="aaaaa" localSheetId="1">#REF!</definedName>
    <definedName name="aaaaa" localSheetId="25">#REF!</definedName>
    <definedName name="aaaaa" localSheetId="33">#REF!</definedName>
    <definedName name="aaaaa" localSheetId="9">#REF!</definedName>
    <definedName name="aaaaa" localSheetId="41">#REF!</definedName>
    <definedName name="aaaaa" localSheetId="49">#REF!</definedName>
    <definedName name="aaaaa" localSheetId="57">#REF!</definedName>
    <definedName name="aaaaa" localSheetId="65">#REF!</definedName>
    <definedName name="aaaaa" localSheetId="69">#REF!</definedName>
    <definedName name="aaaaa">#REF!</definedName>
    <definedName name="aaaaadad" localSheetId="17">#REF!</definedName>
    <definedName name="aaaaadad" localSheetId="1">#REF!</definedName>
    <definedName name="aaaaadad" localSheetId="25">#REF!</definedName>
    <definedName name="aaaaadad" localSheetId="33">#REF!</definedName>
    <definedName name="aaaaadad" localSheetId="9">#REF!</definedName>
    <definedName name="aaaaadad" localSheetId="41">#REF!</definedName>
    <definedName name="aaaaadad" localSheetId="49">#REF!</definedName>
    <definedName name="aaaaadad" localSheetId="57">#REF!</definedName>
    <definedName name="aaaaadad" localSheetId="65">#REF!</definedName>
    <definedName name="aaaaadad" localSheetId="69">#REF!</definedName>
    <definedName name="aaaaadad">#REF!</definedName>
    <definedName name="aadasd" localSheetId="17">#REF!</definedName>
    <definedName name="aadasd" localSheetId="1">#REF!</definedName>
    <definedName name="aadasd" localSheetId="25">#REF!</definedName>
    <definedName name="aadasd" localSheetId="33">#REF!</definedName>
    <definedName name="aadasd" localSheetId="9">#REF!</definedName>
    <definedName name="aadasd" localSheetId="41">#REF!</definedName>
    <definedName name="aadasd" localSheetId="49">#REF!</definedName>
    <definedName name="aadasd" localSheetId="57">#REF!</definedName>
    <definedName name="aadasd" localSheetId="65">#REF!</definedName>
    <definedName name="aadasd" localSheetId="69">#REF!</definedName>
    <definedName name="aadasd">#REF!</definedName>
    <definedName name="Abb.G33A" localSheetId="17">#REF!</definedName>
    <definedName name="Abb.G33A" localSheetId="1">#REF!</definedName>
    <definedName name="Abb.G33A" localSheetId="25">#REF!</definedName>
    <definedName name="Abb.G33A" localSheetId="33">#REF!</definedName>
    <definedName name="Abb.G33A" localSheetId="9">#REF!</definedName>
    <definedName name="Abb.G33A" localSheetId="41">#REF!</definedName>
    <definedName name="Abb.G33A" localSheetId="49">#REF!</definedName>
    <definedName name="Abb.G33A" localSheetId="57">#REF!</definedName>
    <definedName name="Abb.G33A" localSheetId="65">#REF!</definedName>
    <definedName name="Abb.G33A" localSheetId="69">#REF!</definedName>
    <definedName name="Abb.G33A">#REF!</definedName>
    <definedName name="Abf_Laender2000_Heim" localSheetId="17">#REF!</definedName>
    <definedName name="Abf_Laender2000_Heim" localSheetId="1">#REF!</definedName>
    <definedName name="Abf_Laender2000_Heim" localSheetId="25">#REF!</definedName>
    <definedName name="Abf_Laender2000_Heim" localSheetId="33">#REF!</definedName>
    <definedName name="Abf_Laender2000_Heim" localSheetId="9">#REF!</definedName>
    <definedName name="Abf_Laender2000_Heim" localSheetId="41">#REF!</definedName>
    <definedName name="Abf_Laender2000_Heim" localSheetId="49">#REF!</definedName>
    <definedName name="Abf_Laender2000_Heim" localSheetId="57">#REF!</definedName>
    <definedName name="Abf_Laender2000_Heim" localSheetId="65">#REF!</definedName>
    <definedName name="Abf_Laender2000_Heim" localSheetId="69">#REF!</definedName>
    <definedName name="Abf_Laender2000_Heim">#REF!</definedName>
    <definedName name="Abf_Laender2000_Heim_4" localSheetId="17">#REF!</definedName>
    <definedName name="Abf_Laender2000_Heim_4" localSheetId="1">#REF!</definedName>
    <definedName name="Abf_Laender2000_Heim_4" localSheetId="25">#REF!</definedName>
    <definedName name="Abf_Laender2000_Heim_4" localSheetId="33">#REF!</definedName>
    <definedName name="Abf_Laender2000_Heim_4" localSheetId="9">#REF!</definedName>
    <definedName name="Abf_Laender2000_Heim_4" localSheetId="41">#REF!</definedName>
    <definedName name="Abf_Laender2000_Heim_4" localSheetId="49">#REF!</definedName>
    <definedName name="Abf_Laender2000_Heim_4" localSheetId="57">#REF!</definedName>
    <definedName name="Abf_Laender2000_Heim_4" localSheetId="65">#REF!</definedName>
    <definedName name="Abf_Laender2000_Heim_4" localSheetId="69">#REF!</definedName>
    <definedName name="Abf_Laender2000_Heim_4">#REF!</definedName>
    <definedName name="Abf_Laender2000_Heim_5">#N/A</definedName>
    <definedName name="Abf_Laender2000_Heim_59">#N/A</definedName>
    <definedName name="Abschluss" localSheetId="17">#REF!</definedName>
    <definedName name="Abschluss" localSheetId="1">#REF!</definedName>
    <definedName name="Abschluss" localSheetId="25">#REF!</definedName>
    <definedName name="Abschluss" localSheetId="33">#REF!</definedName>
    <definedName name="Abschluss" localSheetId="9">#REF!</definedName>
    <definedName name="Abschluss" localSheetId="41">#REF!</definedName>
    <definedName name="Abschluss" localSheetId="49">#REF!</definedName>
    <definedName name="Abschluss" localSheetId="57">#REF!</definedName>
    <definedName name="Abschluss" localSheetId="65">#REF!</definedName>
    <definedName name="Abschluss" localSheetId="69">#REF!</definedName>
    <definedName name="Abschluss">#REF!</definedName>
    <definedName name="Abschlussart" localSheetId="17">#REF!</definedName>
    <definedName name="Abschlussart" localSheetId="1">#REF!</definedName>
    <definedName name="Abschlussart" localSheetId="25">#REF!</definedName>
    <definedName name="Abschlussart" localSheetId="33">#REF!</definedName>
    <definedName name="Abschlussart" localSheetId="9">#REF!</definedName>
    <definedName name="Abschlussart" localSheetId="41">#REF!</definedName>
    <definedName name="Abschlussart" localSheetId="49">#REF!</definedName>
    <definedName name="Abschlussart" localSheetId="57">#REF!</definedName>
    <definedName name="Abschlussart" localSheetId="65">#REF!</definedName>
    <definedName name="Abschlussart" localSheetId="69">#REF!</definedName>
    <definedName name="Abschlussart">#REF!</definedName>
    <definedName name="ad" localSheetId="17">#REF!</definedName>
    <definedName name="ad" localSheetId="1">#REF!</definedName>
    <definedName name="ad" localSheetId="25">#REF!</definedName>
    <definedName name="ad" localSheetId="33">#REF!</definedName>
    <definedName name="ad" localSheetId="9">#REF!</definedName>
    <definedName name="ad" localSheetId="41">#REF!</definedName>
    <definedName name="ad" localSheetId="49">#REF!</definedName>
    <definedName name="ad" localSheetId="57">#REF!</definedName>
    <definedName name="ad" localSheetId="65">#REF!</definedName>
    <definedName name="ad" localSheetId="69">#REF!</definedName>
    <definedName name="ad">#REF!</definedName>
    <definedName name="adadasd" localSheetId="17">#REF!</definedName>
    <definedName name="adadasd" localSheetId="1">#REF!</definedName>
    <definedName name="adadasd" localSheetId="25">#REF!</definedName>
    <definedName name="adadasd" localSheetId="33">#REF!</definedName>
    <definedName name="adadasd" localSheetId="9">#REF!</definedName>
    <definedName name="adadasd" localSheetId="41">#REF!</definedName>
    <definedName name="adadasd" localSheetId="49">#REF!</definedName>
    <definedName name="adadasd" localSheetId="57">#REF!</definedName>
    <definedName name="adadasd" localSheetId="65">#REF!</definedName>
    <definedName name="adadasd" localSheetId="69">#REF!</definedName>
    <definedName name="adadasd">#REF!</definedName>
    <definedName name="ads" localSheetId="17">#REF!</definedName>
    <definedName name="ads" localSheetId="1">#REF!</definedName>
    <definedName name="ads" localSheetId="25">#REF!</definedName>
    <definedName name="ads" localSheetId="33">#REF!</definedName>
    <definedName name="ads" localSheetId="9">#REF!</definedName>
    <definedName name="ads" localSheetId="41">#REF!</definedName>
    <definedName name="ads" localSheetId="49">#REF!</definedName>
    <definedName name="ads" localSheetId="57">#REF!</definedName>
    <definedName name="ads" localSheetId="65">#REF!</definedName>
    <definedName name="ads" localSheetId="69">#REF!</definedName>
    <definedName name="ads">#REF!</definedName>
    <definedName name="Alle">[3]MZ_Daten!$E$1:$E$65536</definedName>
    <definedName name="Alter" localSheetId="17">#REF!</definedName>
    <definedName name="Alter" localSheetId="1">#REF!</definedName>
    <definedName name="Alter" localSheetId="25">#REF!</definedName>
    <definedName name="Alter" localSheetId="33">#REF!</definedName>
    <definedName name="Alter" localSheetId="9">#REF!</definedName>
    <definedName name="Alter" localSheetId="41">#REF!</definedName>
    <definedName name="Alter" localSheetId="49">#REF!</definedName>
    <definedName name="Alter" localSheetId="57">#REF!</definedName>
    <definedName name="Alter" localSheetId="65">#REF!</definedName>
    <definedName name="Alter" localSheetId="69">#REF!</definedName>
    <definedName name="Alter">#REF!</definedName>
    <definedName name="ANLERNAUSBILDUNG">[3]MZ_Daten!$Q$1:$Q$65536</definedName>
    <definedName name="AS_MitAngabe">[3]MZ_Daten!$F$1:$F$65536</definedName>
    <definedName name="AS_OhneAngabezurArt">[3]MZ_Daten!$M$1:$M$65536</definedName>
    <definedName name="AS_OhneAS">[3]MZ_Daten!$N$1:$N$65536</definedName>
    <definedName name="asas" localSheetId="17">#REF!</definedName>
    <definedName name="asas" localSheetId="1">#REF!</definedName>
    <definedName name="asas" localSheetId="25">#REF!</definedName>
    <definedName name="asas" localSheetId="33">#REF!</definedName>
    <definedName name="asas" localSheetId="9">#REF!</definedName>
    <definedName name="asas" localSheetId="41">#REF!</definedName>
    <definedName name="asas" localSheetId="49">#REF!</definedName>
    <definedName name="asas" localSheetId="57">#REF!</definedName>
    <definedName name="asas" localSheetId="65">#REF!</definedName>
    <definedName name="asas" localSheetId="69">#REF!</definedName>
    <definedName name="asas">#REF!</definedName>
    <definedName name="BaMa_Key" localSheetId="17">#REF!</definedName>
    <definedName name="BaMa_Key" localSheetId="1">#REF!</definedName>
    <definedName name="BaMa_Key" localSheetId="25">#REF!</definedName>
    <definedName name="BaMa_Key" localSheetId="33">#REF!</definedName>
    <definedName name="BaMa_Key" localSheetId="9">#REF!</definedName>
    <definedName name="BaMa_Key" localSheetId="41">#REF!</definedName>
    <definedName name="BaMa_Key" localSheetId="49">#REF!</definedName>
    <definedName name="BaMa_Key" localSheetId="57">#REF!</definedName>
    <definedName name="BaMa_Key" localSheetId="65">#REF!</definedName>
    <definedName name="BaMa_Key" localSheetId="69">#REF!</definedName>
    <definedName name="BaMa_Key">#REF!</definedName>
    <definedName name="bbbbbbbbbbbb" localSheetId="17">#REF!</definedName>
    <definedName name="bbbbbbbbbbbb" localSheetId="1">#REF!</definedName>
    <definedName name="bbbbbbbbbbbb" localSheetId="25">#REF!</definedName>
    <definedName name="bbbbbbbbbbbb" localSheetId="33">#REF!</definedName>
    <definedName name="bbbbbbbbbbbb" localSheetId="9">#REF!</definedName>
    <definedName name="bbbbbbbbbbbb" localSheetId="41">#REF!</definedName>
    <definedName name="bbbbbbbbbbbb" localSheetId="49">#REF!</definedName>
    <definedName name="bbbbbbbbbbbb" localSheetId="57">#REF!</definedName>
    <definedName name="bbbbbbbbbbbb" localSheetId="65">#REF!</definedName>
    <definedName name="bbbbbbbbbbbb" localSheetId="69">#REF!</definedName>
    <definedName name="bbbbbbbbbbbb">#REF!</definedName>
    <definedName name="BERUFSFACHSCHULE">[3]MZ_Daten!$T$1:$T$65536</definedName>
    <definedName name="BFS_Insg" localSheetId="17">#REF!</definedName>
    <definedName name="BFS_Insg" localSheetId="1">#REF!</definedName>
    <definedName name="BFS_Insg" localSheetId="25">#REF!</definedName>
    <definedName name="BFS_Insg" localSheetId="33">#REF!</definedName>
    <definedName name="BFS_Insg" localSheetId="9">#REF!</definedName>
    <definedName name="BFS_Insg" localSheetId="41">#REF!</definedName>
    <definedName name="BFS_Insg" localSheetId="49">#REF!</definedName>
    <definedName name="BFS_Insg" localSheetId="57">#REF!</definedName>
    <definedName name="BFS_Insg" localSheetId="65">#REF!</definedName>
    <definedName name="BFS_Insg" localSheetId="69">#REF!</definedName>
    <definedName name="BFS_Insg">#REF!</definedName>
    <definedName name="BFS_Schlüssel" localSheetId="17">#REF!</definedName>
    <definedName name="BFS_Schlüssel" localSheetId="1">#REF!</definedName>
    <definedName name="BFS_Schlüssel" localSheetId="25">#REF!</definedName>
    <definedName name="BFS_Schlüssel" localSheetId="33">#REF!</definedName>
    <definedName name="BFS_Schlüssel" localSheetId="9">#REF!</definedName>
    <definedName name="BFS_Schlüssel" localSheetId="41">#REF!</definedName>
    <definedName name="BFS_Schlüssel" localSheetId="49">#REF!</definedName>
    <definedName name="BFS_Schlüssel" localSheetId="57">#REF!</definedName>
    <definedName name="BFS_Schlüssel" localSheetId="65">#REF!</definedName>
    <definedName name="BFS_Schlüssel" localSheetId="69">#REF!</definedName>
    <definedName name="BFS_Schlüssel">#REF!</definedName>
    <definedName name="BFS_Weibl" localSheetId="17">#REF!</definedName>
    <definedName name="BFS_Weibl" localSheetId="1">#REF!</definedName>
    <definedName name="BFS_Weibl" localSheetId="25">#REF!</definedName>
    <definedName name="BFS_Weibl" localSheetId="33">#REF!</definedName>
    <definedName name="BFS_Weibl" localSheetId="9">#REF!</definedName>
    <definedName name="BFS_Weibl" localSheetId="41">#REF!</definedName>
    <definedName name="BFS_Weibl" localSheetId="49">#REF!</definedName>
    <definedName name="BFS_Weibl" localSheetId="57">#REF!</definedName>
    <definedName name="BFS_Weibl" localSheetId="65">#REF!</definedName>
    <definedName name="BFS_Weibl" localSheetId="69">#REF!</definedName>
    <definedName name="BFS_Weibl">#REF!</definedName>
    <definedName name="BGJ_Daten_Insg" localSheetId="17">#REF!</definedName>
    <definedName name="BGJ_Daten_Insg" localSheetId="1">#REF!</definedName>
    <definedName name="BGJ_Daten_Insg" localSheetId="25">#REF!</definedName>
    <definedName name="BGJ_Daten_Insg" localSheetId="33">#REF!</definedName>
    <definedName name="BGJ_Daten_Insg" localSheetId="9">#REF!</definedName>
    <definedName name="BGJ_Daten_Insg" localSheetId="41">#REF!</definedName>
    <definedName name="BGJ_Daten_Insg" localSheetId="49">#REF!</definedName>
    <definedName name="BGJ_Daten_Insg" localSheetId="57">#REF!</definedName>
    <definedName name="BGJ_Daten_Insg" localSheetId="65">#REF!</definedName>
    <definedName name="BGJ_Daten_Insg" localSheetId="69">#REF!</definedName>
    <definedName name="BGJ_Daten_Insg">#REF!</definedName>
    <definedName name="BGJ_Daten_Weibl" localSheetId="17">#REF!</definedName>
    <definedName name="BGJ_Daten_Weibl" localSheetId="1">#REF!</definedName>
    <definedName name="BGJ_Daten_Weibl" localSheetId="25">#REF!</definedName>
    <definedName name="BGJ_Daten_Weibl" localSheetId="33">#REF!</definedName>
    <definedName name="BGJ_Daten_Weibl" localSheetId="9">#REF!</definedName>
    <definedName name="BGJ_Daten_Weibl" localSheetId="41">#REF!</definedName>
    <definedName name="BGJ_Daten_Weibl" localSheetId="49">#REF!</definedName>
    <definedName name="BGJ_Daten_Weibl" localSheetId="57">#REF!</definedName>
    <definedName name="BGJ_Daten_Weibl" localSheetId="65">#REF!</definedName>
    <definedName name="BGJ_Daten_Weibl" localSheetId="69">#REF!</definedName>
    <definedName name="BGJ_Daten_Weibl">#REF!</definedName>
    <definedName name="BGJ_Schlüssel" localSheetId="17">#REF!</definedName>
    <definedName name="BGJ_Schlüssel" localSheetId="1">#REF!</definedName>
    <definedName name="BGJ_Schlüssel" localSheetId="25">#REF!</definedName>
    <definedName name="BGJ_Schlüssel" localSheetId="33">#REF!</definedName>
    <definedName name="BGJ_Schlüssel" localSheetId="9">#REF!</definedName>
    <definedName name="BGJ_Schlüssel" localSheetId="41">#REF!</definedName>
    <definedName name="BGJ_Schlüssel" localSheetId="49">#REF!</definedName>
    <definedName name="BGJ_Schlüssel" localSheetId="57">#REF!</definedName>
    <definedName name="BGJ_Schlüssel" localSheetId="65">#REF!</definedName>
    <definedName name="BGJ_Schlüssel" localSheetId="69">#REF!</definedName>
    <definedName name="BGJ_Schlüssel">#REF!</definedName>
    <definedName name="BS_Insg" localSheetId="17">#REF!</definedName>
    <definedName name="BS_Insg" localSheetId="1">#REF!</definedName>
    <definedName name="BS_Insg" localSheetId="25">#REF!</definedName>
    <definedName name="BS_Insg" localSheetId="33">#REF!</definedName>
    <definedName name="BS_Insg" localSheetId="9">#REF!</definedName>
    <definedName name="BS_Insg" localSheetId="41">#REF!</definedName>
    <definedName name="BS_Insg" localSheetId="49">#REF!</definedName>
    <definedName name="BS_Insg" localSheetId="57">#REF!</definedName>
    <definedName name="BS_Insg" localSheetId="65">#REF!</definedName>
    <definedName name="BS_Insg" localSheetId="69">#REF!</definedName>
    <definedName name="BS_Insg">#REF!</definedName>
    <definedName name="BS_MitAngabe">[3]MZ_Daten!$AE$1:$AE$65536</definedName>
    <definedName name="BS_OhneAbschluss">[3]MZ_Daten!$AB$1:$AB$65536</definedName>
    <definedName name="BS_OhneAngabe">[3]MZ_Daten!$AA$1:$AA$65536</definedName>
    <definedName name="BS_Schlüssel" localSheetId="17">#REF!</definedName>
    <definedName name="BS_Schlüssel" localSheetId="1">#REF!</definedName>
    <definedName name="BS_Schlüssel" localSheetId="25">#REF!</definedName>
    <definedName name="BS_Schlüssel" localSheetId="33">#REF!</definedName>
    <definedName name="BS_Schlüssel" localSheetId="9">#REF!</definedName>
    <definedName name="BS_Schlüssel" localSheetId="41">#REF!</definedName>
    <definedName name="BS_Schlüssel" localSheetId="49">#REF!</definedName>
    <definedName name="BS_Schlüssel" localSheetId="57">#REF!</definedName>
    <definedName name="BS_Schlüssel" localSheetId="65">#REF!</definedName>
    <definedName name="BS_Schlüssel" localSheetId="69">#REF!</definedName>
    <definedName name="BS_Schlüssel">#REF!</definedName>
    <definedName name="BS_Weibl" localSheetId="17">#REF!</definedName>
    <definedName name="BS_Weibl" localSheetId="1">#REF!</definedName>
    <definedName name="BS_Weibl" localSheetId="25">#REF!</definedName>
    <definedName name="BS_Weibl" localSheetId="33">#REF!</definedName>
    <definedName name="BS_Weibl" localSheetId="9">#REF!</definedName>
    <definedName name="BS_Weibl" localSheetId="41">#REF!</definedName>
    <definedName name="BS_Weibl" localSheetId="49">#REF!</definedName>
    <definedName name="BS_Weibl" localSheetId="57">#REF!</definedName>
    <definedName name="BS_Weibl" localSheetId="65">#REF!</definedName>
    <definedName name="BS_Weibl" localSheetId="69">#REF!</definedName>
    <definedName name="BS_Weibl">#REF!</definedName>
    <definedName name="BVJ">[3]MZ_Daten!$R$1:$R$65536</definedName>
    <definedName name="d" localSheetId="17">#REF!</definedName>
    <definedName name="d" localSheetId="1">#REF!</definedName>
    <definedName name="d" localSheetId="25">#REF!</definedName>
    <definedName name="d" localSheetId="33">#REF!</definedName>
    <definedName name="d" localSheetId="9">#REF!</definedName>
    <definedName name="d" localSheetId="41">#REF!</definedName>
    <definedName name="d" localSheetId="49">#REF!</definedName>
    <definedName name="d" localSheetId="57">#REF!</definedName>
    <definedName name="d" localSheetId="65">#REF!</definedName>
    <definedName name="d" localSheetId="69">#REF!</definedName>
    <definedName name="d">#REF!</definedName>
    <definedName name="dddddddddd" localSheetId="17">#REF!</definedName>
    <definedName name="dddddddddd" localSheetId="1">#REF!</definedName>
    <definedName name="dddddddddd" localSheetId="25">#REF!</definedName>
    <definedName name="dddddddddd" localSheetId="33">#REF!</definedName>
    <definedName name="dddddddddd" localSheetId="9">#REF!</definedName>
    <definedName name="dddddddddd" localSheetId="41">#REF!</definedName>
    <definedName name="dddddddddd" localSheetId="49">#REF!</definedName>
    <definedName name="dddddddddd" localSheetId="57">#REF!</definedName>
    <definedName name="dddddddddd" localSheetId="65">#REF!</definedName>
    <definedName name="dddddddddd" localSheetId="69">#REF!</definedName>
    <definedName name="dddddddddd">#REF!</definedName>
    <definedName name="dgdhfd" localSheetId="17">#REF!</definedName>
    <definedName name="dgdhfd" localSheetId="1">#REF!</definedName>
    <definedName name="dgdhfd" localSheetId="25">#REF!</definedName>
    <definedName name="dgdhfd" localSheetId="33">#REF!</definedName>
    <definedName name="dgdhfd" localSheetId="9">#REF!</definedName>
    <definedName name="dgdhfd" localSheetId="41">#REF!</definedName>
    <definedName name="dgdhfd" localSheetId="49">#REF!</definedName>
    <definedName name="dgdhfd" localSheetId="57">#REF!</definedName>
    <definedName name="dgdhfd" localSheetId="65">#REF!</definedName>
    <definedName name="dgdhfd" localSheetId="69">#REF!</definedName>
    <definedName name="dgdhfd">#REF!</definedName>
    <definedName name="DOKPROT" localSheetId="17">#REF!</definedName>
    <definedName name="DOKPROT" localSheetId="1">#REF!</definedName>
    <definedName name="DOKPROT" localSheetId="25">#REF!</definedName>
    <definedName name="DOKPROT" localSheetId="33">#REF!</definedName>
    <definedName name="DOKPROT" localSheetId="9">#REF!</definedName>
    <definedName name="DOKPROT" localSheetId="41">#REF!</definedName>
    <definedName name="DOKPROT" localSheetId="49">#REF!</definedName>
    <definedName name="DOKPROT" localSheetId="57">#REF!</definedName>
    <definedName name="DOKPROT" localSheetId="65">#REF!</definedName>
    <definedName name="DOKPROT" localSheetId="69">#REF!</definedName>
    <definedName name="DOKPROT">#REF!</definedName>
    <definedName name="drei_jährige_FS_Insg" localSheetId="17">#REF!</definedName>
    <definedName name="drei_jährige_FS_Insg" localSheetId="1">#REF!</definedName>
    <definedName name="drei_jährige_FS_Insg" localSheetId="25">#REF!</definedName>
    <definedName name="drei_jährige_FS_Insg" localSheetId="33">#REF!</definedName>
    <definedName name="drei_jährige_FS_Insg" localSheetId="9">#REF!</definedName>
    <definedName name="drei_jährige_FS_Insg" localSheetId="41">#REF!</definedName>
    <definedName name="drei_jährige_FS_Insg" localSheetId="49">#REF!</definedName>
    <definedName name="drei_jährige_FS_Insg" localSheetId="57">#REF!</definedName>
    <definedName name="drei_jährige_FS_Insg" localSheetId="65">#REF!</definedName>
    <definedName name="drei_jährige_FS_Insg" localSheetId="69">#REF!</definedName>
    <definedName name="drei_jährige_FS_Insg">#REF!</definedName>
    <definedName name="drei_jährige_FS_Schlüssel" localSheetId="17">#REF!</definedName>
    <definedName name="drei_jährige_FS_Schlüssel" localSheetId="1">#REF!</definedName>
    <definedName name="drei_jährige_FS_Schlüssel" localSheetId="25">#REF!</definedName>
    <definedName name="drei_jährige_FS_Schlüssel" localSheetId="33">#REF!</definedName>
    <definedName name="drei_jährige_FS_Schlüssel" localSheetId="9">#REF!</definedName>
    <definedName name="drei_jährige_FS_Schlüssel" localSheetId="41">#REF!</definedName>
    <definedName name="drei_jährige_FS_Schlüssel" localSheetId="49">#REF!</definedName>
    <definedName name="drei_jährige_FS_Schlüssel" localSheetId="57">#REF!</definedName>
    <definedName name="drei_jährige_FS_Schlüssel" localSheetId="65">#REF!</definedName>
    <definedName name="drei_jährige_FS_Schlüssel" localSheetId="69">#REF!</definedName>
    <definedName name="drei_jährige_FS_Schlüssel">#REF!</definedName>
    <definedName name="drei_jährige_FS_Weibl" localSheetId="17">#REF!</definedName>
    <definedName name="drei_jährige_FS_Weibl" localSheetId="1">#REF!</definedName>
    <definedName name="drei_jährige_FS_Weibl" localSheetId="25">#REF!</definedName>
    <definedName name="drei_jährige_FS_Weibl" localSheetId="33">#REF!</definedName>
    <definedName name="drei_jährige_FS_Weibl" localSheetId="9">#REF!</definedName>
    <definedName name="drei_jährige_FS_Weibl" localSheetId="41">#REF!</definedName>
    <definedName name="drei_jährige_FS_Weibl" localSheetId="49">#REF!</definedName>
    <definedName name="drei_jährige_FS_Weibl" localSheetId="57">#REF!</definedName>
    <definedName name="drei_jährige_FS_Weibl" localSheetId="65">#REF!</definedName>
    <definedName name="drei_jährige_FS_Weibl" localSheetId="69">#REF!</definedName>
    <definedName name="drei_jährige_FS_Weibl">#REF!</definedName>
    <definedName name="DRUAU01" localSheetId="17">#REF!</definedName>
    <definedName name="DRUAU01" localSheetId="1">#REF!</definedName>
    <definedName name="DRUAU01" localSheetId="25">#REF!</definedName>
    <definedName name="DRUAU01" localSheetId="33">#REF!</definedName>
    <definedName name="DRUAU01" localSheetId="9">#REF!</definedName>
    <definedName name="DRUAU01" localSheetId="41">#REF!</definedName>
    <definedName name="DRUAU01" localSheetId="49">#REF!</definedName>
    <definedName name="DRUAU01" localSheetId="57">#REF!</definedName>
    <definedName name="DRUAU01" localSheetId="65">#REF!</definedName>
    <definedName name="DRUAU01" localSheetId="69">#REF!</definedName>
    <definedName name="DRUAU01">#REF!</definedName>
    <definedName name="DRUAU02" localSheetId="17">#REF!</definedName>
    <definedName name="DRUAU02" localSheetId="1">#REF!</definedName>
    <definedName name="DRUAU02" localSheetId="25">#REF!</definedName>
    <definedName name="DRUAU02" localSheetId="33">#REF!</definedName>
    <definedName name="DRUAU02" localSheetId="9">#REF!</definedName>
    <definedName name="DRUAU02" localSheetId="41">#REF!</definedName>
    <definedName name="DRUAU02" localSheetId="49">#REF!</definedName>
    <definedName name="DRUAU02" localSheetId="57">#REF!</definedName>
    <definedName name="DRUAU02" localSheetId="65">#REF!</definedName>
    <definedName name="DRUAU02" localSheetId="69">#REF!</definedName>
    <definedName name="DRUAU02">#REF!</definedName>
    <definedName name="DRUAU03" localSheetId="17">#REF!</definedName>
    <definedName name="DRUAU03" localSheetId="1">#REF!</definedName>
    <definedName name="DRUAU03" localSheetId="25">#REF!</definedName>
    <definedName name="DRUAU03" localSheetId="33">#REF!</definedName>
    <definedName name="DRUAU03" localSheetId="9">#REF!</definedName>
    <definedName name="DRUAU03" localSheetId="41">#REF!</definedName>
    <definedName name="DRUAU03" localSheetId="49">#REF!</definedName>
    <definedName name="DRUAU03" localSheetId="57">#REF!</definedName>
    <definedName name="DRUAU03" localSheetId="65">#REF!</definedName>
    <definedName name="DRUAU03" localSheetId="69">#REF!</definedName>
    <definedName name="DRUAU03">#REF!</definedName>
    <definedName name="DRUAU04" localSheetId="17">#REF!</definedName>
    <definedName name="DRUAU04" localSheetId="1">#REF!</definedName>
    <definedName name="DRUAU04" localSheetId="25">#REF!</definedName>
    <definedName name="DRUAU04" localSheetId="33">#REF!</definedName>
    <definedName name="DRUAU04" localSheetId="9">#REF!</definedName>
    <definedName name="DRUAU04" localSheetId="41">#REF!</definedName>
    <definedName name="DRUAU04" localSheetId="49">#REF!</definedName>
    <definedName name="DRUAU04" localSheetId="57">#REF!</definedName>
    <definedName name="DRUAU04" localSheetId="65">#REF!</definedName>
    <definedName name="DRUAU04" localSheetId="69">#REF!</definedName>
    <definedName name="DRUAU04">#REF!</definedName>
    <definedName name="DRUAU04A" localSheetId="17">#REF!</definedName>
    <definedName name="DRUAU04A" localSheetId="1">#REF!</definedName>
    <definedName name="DRUAU04A" localSheetId="25">#REF!</definedName>
    <definedName name="DRUAU04A" localSheetId="33">#REF!</definedName>
    <definedName name="DRUAU04A" localSheetId="9">#REF!</definedName>
    <definedName name="DRUAU04A" localSheetId="41">#REF!</definedName>
    <definedName name="DRUAU04A" localSheetId="49">#REF!</definedName>
    <definedName name="DRUAU04A" localSheetId="57">#REF!</definedName>
    <definedName name="DRUAU04A" localSheetId="65">#REF!</definedName>
    <definedName name="DRUAU04A" localSheetId="69">#REF!</definedName>
    <definedName name="DRUAU04A">#REF!</definedName>
    <definedName name="DRUAU05" localSheetId="17">#REF!</definedName>
    <definedName name="DRUAU05" localSheetId="1">#REF!</definedName>
    <definedName name="DRUAU05" localSheetId="25">#REF!</definedName>
    <definedName name="DRUAU05" localSheetId="33">#REF!</definedName>
    <definedName name="DRUAU05" localSheetId="9">#REF!</definedName>
    <definedName name="DRUAU05" localSheetId="41">#REF!</definedName>
    <definedName name="DRUAU05" localSheetId="49">#REF!</definedName>
    <definedName name="DRUAU05" localSheetId="57">#REF!</definedName>
    <definedName name="DRUAU05" localSheetId="65">#REF!</definedName>
    <definedName name="DRUAU05" localSheetId="69">#REF!</definedName>
    <definedName name="DRUAU05">#REF!</definedName>
    <definedName name="DRUAU06" localSheetId="17">#REF!</definedName>
    <definedName name="DRUAU06" localSheetId="1">#REF!</definedName>
    <definedName name="DRUAU06" localSheetId="25">#REF!</definedName>
    <definedName name="DRUAU06" localSheetId="33">#REF!</definedName>
    <definedName name="DRUAU06" localSheetId="9">#REF!</definedName>
    <definedName name="DRUAU06" localSheetId="41">#REF!</definedName>
    <definedName name="DRUAU06" localSheetId="49">#REF!</definedName>
    <definedName name="DRUAU06" localSheetId="57">#REF!</definedName>
    <definedName name="DRUAU06" localSheetId="65">#REF!</definedName>
    <definedName name="DRUAU06" localSheetId="69">#REF!</definedName>
    <definedName name="DRUAU06">#REF!</definedName>
    <definedName name="DRUAU06A" localSheetId="17">#REF!</definedName>
    <definedName name="DRUAU06A" localSheetId="1">#REF!</definedName>
    <definedName name="DRUAU06A" localSheetId="25">#REF!</definedName>
    <definedName name="DRUAU06A" localSheetId="33">#REF!</definedName>
    <definedName name="DRUAU06A" localSheetId="9">#REF!</definedName>
    <definedName name="DRUAU06A" localSheetId="41">#REF!</definedName>
    <definedName name="DRUAU06A" localSheetId="49">#REF!</definedName>
    <definedName name="DRUAU06A" localSheetId="57">#REF!</definedName>
    <definedName name="DRUAU06A" localSheetId="65">#REF!</definedName>
    <definedName name="DRUAU06A" localSheetId="69">#REF!</definedName>
    <definedName name="DRUAU06A">#REF!</definedName>
    <definedName name="DRUCK01" localSheetId="17">#REF!</definedName>
    <definedName name="DRUCK01" localSheetId="1">#REF!</definedName>
    <definedName name="DRUCK01" localSheetId="25">#REF!</definedName>
    <definedName name="DRUCK01" localSheetId="33">#REF!</definedName>
    <definedName name="DRUCK01" localSheetId="9">#REF!</definedName>
    <definedName name="DRUCK01" localSheetId="41">#REF!</definedName>
    <definedName name="DRUCK01" localSheetId="49">#REF!</definedName>
    <definedName name="DRUCK01" localSheetId="57">#REF!</definedName>
    <definedName name="DRUCK01" localSheetId="65">#REF!</definedName>
    <definedName name="DRUCK01" localSheetId="69">#REF!</definedName>
    <definedName name="DRUCK01">#REF!</definedName>
    <definedName name="DRUCK02" localSheetId="17">#REF!</definedName>
    <definedName name="DRUCK02" localSheetId="1">#REF!</definedName>
    <definedName name="DRUCK02" localSheetId="25">#REF!</definedName>
    <definedName name="DRUCK02" localSheetId="33">#REF!</definedName>
    <definedName name="DRUCK02" localSheetId="9">#REF!</definedName>
    <definedName name="DRUCK02" localSheetId="41">#REF!</definedName>
    <definedName name="DRUCK02" localSheetId="49">#REF!</definedName>
    <definedName name="DRUCK02" localSheetId="57">#REF!</definedName>
    <definedName name="DRUCK02" localSheetId="65">#REF!</definedName>
    <definedName name="DRUCK02" localSheetId="69">#REF!</definedName>
    <definedName name="DRUCK02">#REF!</definedName>
    <definedName name="DRUCK03" localSheetId="17">#REF!</definedName>
    <definedName name="DRUCK03" localSheetId="1">#REF!</definedName>
    <definedName name="DRUCK03" localSheetId="25">#REF!</definedName>
    <definedName name="DRUCK03" localSheetId="33">#REF!</definedName>
    <definedName name="DRUCK03" localSheetId="9">#REF!</definedName>
    <definedName name="DRUCK03" localSheetId="41">#REF!</definedName>
    <definedName name="DRUCK03" localSheetId="49">#REF!</definedName>
    <definedName name="DRUCK03" localSheetId="57">#REF!</definedName>
    <definedName name="DRUCK03" localSheetId="65">#REF!</definedName>
    <definedName name="DRUCK03" localSheetId="69">#REF!</definedName>
    <definedName name="DRUCK03">#REF!</definedName>
    <definedName name="DRUCK04" localSheetId="17">#REF!</definedName>
    <definedName name="DRUCK04" localSheetId="1">#REF!</definedName>
    <definedName name="DRUCK04" localSheetId="25">#REF!</definedName>
    <definedName name="DRUCK04" localSheetId="33">#REF!</definedName>
    <definedName name="DRUCK04" localSheetId="9">#REF!</definedName>
    <definedName name="DRUCK04" localSheetId="41">#REF!</definedName>
    <definedName name="DRUCK04" localSheetId="49">#REF!</definedName>
    <definedName name="DRUCK04" localSheetId="57">#REF!</definedName>
    <definedName name="DRUCK04" localSheetId="65">#REF!</definedName>
    <definedName name="DRUCK04" localSheetId="69">#REF!</definedName>
    <definedName name="DRUCK04">#REF!</definedName>
    <definedName name="DRUCK05" localSheetId="17">#REF!</definedName>
    <definedName name="DRUCK05" localSheetId="1">#REF!</definedName>
    <definedName name="DRUCK05" localSheetId="25">#REF!</definedName>
    <definedName name="DRUCK05" localSheetId="33">#REF!</definedName>
    <definedName name="DRUCK05" localSheetId="9">#REF!</definedName>
    <definedName name="DRUCK05" localSheetId="41">#REF!</definedName>
    <definedName name="DRUCK05" localSheetId="49">#REF!</definedName>
    <definedName name="DRUCK05" localSheetId="57">#REF!</definedName>
    <definedName name="DRUCK05" localSheetId="65">#REF!</definedName>
    <definedName name="DRUCK05" localSheetId="69">#REF!</definedName>
    <definedName name="DRUCK05">#REF!</definedName>
    <definedName name="DRUCK06" localSheetId="17">#REF!</definedName>
    <definedName name="DRUCK06" localSheetId="1">#REF!</definedName>
    <definedName name="DRUCK06" localSheetId="25">#REF!</definedName>
    <definedName name="DRUCK06" localSheetId="33">#REF!</definedName>
    <definedName name="DRUCK06" localSheetId="9">#REF!</definedName>
    <definedName name="DRUCK06" localSheetId="41">#REF!</definedName>
    <definedName name="DRUCK06" localSheetId="49">#REF!</definedName>
    <definedName name="DRUCK06" localSheetId="57">#REF!</definedName>
    <definedName name="DRUCK06" localSheetId="65">#REF!</definedName>
    <definedName name="DRUCK06" localSheetId="69">#REF!</definedName>
    <definedName name="DRUCK06">#REF!</definedName>
    <definedName name="DRUCK07" localSheetId="17">#REF!</definedName>
    <definedName name="DRUCK07" localSheetId="1">#REF!</definedName>
    <definedName name="DRUCK07" localSheetId="25">#REF!</definedName>
    <definedName name="DRUCK07" localSheetId="33">#REF!</definedName>
    <definedName name="DRUCK07" localSheetId="9">#REF!</definedName>
    <definedName name="DRUCK07" localSheetId="41">#REF!</definedName>
    <definedName name="DRUCK07" localSheetId="49">#REF!</definedName>
    <definedName name="DRUCK07" localSheetId="57">#REF!</definedName>
    <definedName name="DRUCK07" localSheetId="65">#REF!</definedName>
    <definedName name="DRUCK07" localSheetId="69">#REF!</definedName>
    <definedName name="DRUCK07">#REF!</definedName>
    <definedName name="DRUCK08" localSheetId="17">#REF!</definedName>
    <definedName name="DRUCK08" localSheetId="1">#REF!</definedName>
    <definedName name="DRUCK08" localSheetId="25">#REF!</definedName>
    <definedName name="DRUCK08" localSheetId="33">#REF!</definedName>
    <definedName name="DRUCK08" localSheetId="9">#REF!</definedName>
    <definedName name="DRUCK08" localSheetId="41">#REF!</definedName>
    <definedName name="DRUCK08" localSheetId="49">#REF!</definedName>
    <definedName name="DRUCK08" localSheetId="57">#REF!</definedName>
    <definedName name="DRUCK08" localSheetId="65">#REF!</definedName>
    <definedName name="DRUCK08" localSheetId="69">#REF!</definedName>
    <definedName name="DRUCK08">#REF!</definedName>
    <definedName name="DRUCK09" localSheetId="17">#REF!</definedName>
    <definedName name="DRUCK09" localSheetId="1">#REF!</definedName>
    <definedName name="DRUCK09" localSheetId="25">#REF!</definedName>
    <definedName name="DRUCK09" localSheetId="33">#REF!</definedName>
    <definedName name="DRUCK09" localSheetId="9">#REF!</definedName>
    <definedName name="DRUCK09" localSheetId="41">#REF!</definedName>
    <definedName name="DRUCK09" localSheetId="49">#REF!</definedName>
    <definedName name="DRUCK09" localSheetId="57">#REF!</definedName>
    <definedName name="DRUCK09" localSheetId="65">#REF!</definedName>
    <definedName name="DRUCK09" localSheetId="69">#REF!</definedName>
    <definedName name="DRUCK09">#REF!</definedName>
    <definedName name="DRUCK10" localSheetId="17">#REF!</definedName>
    <definedName name="DRUCK10" localSheetId="1">#REF!</definedName>
    <definedName name="DRUCK10" localSheetId="25">#REF!</definedName>
    <definedName name="DRUCK10" localSheetId="33">#REF!</definedName>
    <definedName name="DRUCK10" localSheetId="9">#REF!</definedName>
    <definedName name="DRUCK10" localSheetId="41">#REF!</definedName>
    <definedName name="DRUCK10" localSheetId="49">#REF!</definedName>
    <definedName name="DRUCK10" localSheetId="57">#REF!</definedName>
    <definedName name="DRUCK10" localSheetId="65">#REF!</definedName>
    <definedName name="DRUCK10" localSheetId="69">#REF!</definedName>
    <definedName name="DRUCK10">#REF!</definedName>
    <definedName name="DRUCK11" localSheetId="17">#REF!</definedName>
    <definedName name="DRUCK11" localSheetId="1">#REF!</definedName>
    <definedName name="DRUCK11" localSheetId="25">#REF!</definedName>
    <definedName name="DRUCK11" localSheetId="33">#REF!</definedName>
    <definedName name="DRUCK11" localSheetId="9">#REF!</definedName>
    <definedName name="DRUCK11" localSheetId="41">#REF!</definedName>
    <definedName name="DRUCK11" localSheetId="49">#REF!</definedName>
    <definedName name="DRUCK11" localSheetId="57">#REF!</definedName>
    <definedName name="DRUCK11" localSheetId="65">#REF!</definedName>
    <definedName name="DRUCK11" localSheetId="69">#REF!</definedName>
    <definedName name="DRUCK11">#REF!</definedName>
    <definedName name="DRUCK11A" localSheetId="17">#REF!</definedName>
    <definedName name="DRUCK11A" localSheetId="1">#REF!</definedName>
    <definedName name="DRUCK11A" localSheetId="25">#REF!</definedName>
    <definedName name="DRUCK11A" localSheetId="33">#REF!</definedName>
    <definedName name="DRUCK11A" localSheetId="9">#REF!</definedName>
    <definedName name="DRUCK11A" localSheetId="41">#REF!</definedName>
    <definedName name="DRUCK11A" localSheetId="49">#REF!</definedName>
    <definedName name="DRUCK11A" localSheetId="57">#REF!</definedName>
    <definedName name="DRUCK11A" localSheetId="65">#REF!</definedName>
    <definedName name="DRUCK11A" localSheetId="69">#REF!</definedName>
    <definedName name="DRUCK11A">#REF!</definedName>
    <definedName name="DRUCK11B" localSheetId="17">#REF!</definedName>
    <definedName name="DRUCK11B" localSheetId="1">#REF!</definedName>
    <definedName name="DRUCK11B" localSheetId="25">#REF!</definedName>
    <definedName name="DRUCK11B" localSheetId="33">#REF!</definedName>
    <definedName name="DRUCK11B" localSheetId="9">#REF!</definedName>
    <definedName name="DRUCK11B" localSheetId="41">#REF!</definedName>
    <definedName name="DRUCK11B" localSheetId="49">#REF!</definedName>
    <definedName name="DRUCK11B" localSheetId="57">#REF!</definedName>
    <definedName name="DRUCK11B" localSheetId="65">#REF!</definedName>
    <definedName name="DRUCK11B" localSheetId="69">#REF!</definedName>
    <definedName name="DRUCK11B">#REF!</definedName>
    <definedName name="DRUCK12" localSheetId="17">#REF!</definedName>
    <definedName name="DRUCK12" localSheetId="1">#REF!</definedName>
    <definedName name="DRUCK12" localSheetId="25">#REF!</definedName>
    <definedName name="DRUCK12" localSheetId="33">#REF!</definedName>
    <definedName name="DRUCK12" localSheetId="9">#REF!</definedName>
    <definedName name="DRUCK12" localSheetId="41">#REF!</definedName>
    <definedName name="DRUCK12" localSheetId="49">#REF!</definedName>
    <definedName name="DRUCK12" localSheetId="57">#REF!</definedName>
    <definedName name="DRUCK12" localSheetId="65">#REF!</definedName>
    <definedName name="DRUCK12" localSheetId="69">#REF!</definedName>
    <definedName name="DRUCK12">#REF!</definedName>
    <definedName name="DRUCK13" localSheetId="17">#REF!</definedName>
    <definedName name="DRUCK13" localSheetId="1">#REF!</definedName>
    <definedName name="DRUCK13" localSheetId="25">#REF!</definedName>
    <definedName name="DRUCK13" localSheetId="33">#REF!</definedName>
    <definedName name="DRUCK13" localSheetId="9">#REF!</definedName>
    <definedName name="DRUCK13" localSheetId="41">#REF!</definedName>
    <definedName name="DRUCK13" localSheetId="49">#REF!</definedName>
    <definedName name="DRUCK13" localSheetId="57">#REF!</definedName>
    <definedName name="DRUCK13" localSheetId="65">#REF!</definedName>
    <definedName name="DRUCK13" localSheetId="69">#REF!</definedName>
    <definedName name="DRUCK13">#REF!</definedName>
    <definedName name="DRUCK14" localSheetId="17">#REF!</definedName>
    <definedName name="DRUCK14" localSheetId="1">#REF!</definedName>
    <definedName name="DRUCK14" localSheetId="25">#REF!</definedName>
    <definedName name="DRUCK14" localSheetId="33">#REF!</definedName>
    <definedName name="DRUCK14" localSheetId="9">#REF!</definedName>
    <definedName name="DRUCK14" localSheetId="41">#REF!</definedName>
    <definedName name="DRUCK14" localSheetId="49">#REF!</definedName>
    <definedName name="DRUCK14" localSheetId="57">#REF!</definedName>
    <definedName name="DRUCK14" localSheetId="65">#REF!</definedName>
    <definedName name="DRUCK14" localSheetId="69">#REF!</definedName>
    <definedName name="DRUCK14">#REF!</definedName>
    <definedName name="DRUCK15" localSheetId="17">#REF!</definedName>
    <definedName name="DRUCK15" localSheetId="1">#REF!</definedName>
    <definedName name="DRUCK15" localSheetId="25">#REF!</definedName>
    <definedName name="DRUCK15" localSheetId="33">#REF!</definedName>
    <definedName name="DRUCK15" localSheetId="9">#REF!</definedName>
    <definedName name="DRUCK15" localSheetId="41">#REF!</definedName>
    <definedName name="DRUCK15" localSheetId="49">#REF!</definedName>
    <definedName name="DRUCK15" localSheetId="57">#REF!</definedName>
    <definedName name="DRUCK15" localSheetId="65">#REF!</definedName>
    <definedName name="DRUCK15" localSheetId="69">#REF!</definedName>
    <definedName name="DRUCK15">#REF!</definedName>
    <definedName name="DRUCK16" localSheetId="17">#REF!</definedName>
    <definedName name="DRUCK16" localSheetId="1">#REF!</definedName>
    <definedName name="DRUCK16" localSheetId="25">#REF!</definedName>
    <definedName name="DRUCK16" localSheetId="33">#REF!</definedName>
    <definedName name="DRUCK16" localSheetId="9">#REF!</definedName>
    <definedName name="DRUCK16" localSheetId="41">#REF!</definedName>
    <definedName name="DRUCK16" localSheetId="49">#REF!</definedName>
    <definedName name="DRUCK16" localSheetId="57">#REF!</definedName>
    <definedName name="DRUCK16" localSheetId="65">#REF!</definedName>
    <definedName name="DRUCK16" localSheetId="69">#REF!</definedName>
    <definedName name="DRUCK16">#REF!</definedName>
    <definedName name="DRUCK17" localSheetId="17">#REF!</definedName>
    <definedName name="DRUCK17" localSheetId="1">#REF!</definedName>
    <definedName name="DRUCK17" localSheetId="25">#REF!</definedName>
    <definedName name="DRUCK17" localSheetId="33">#REF!</definedName>
    <definedName name="DRUCK17" localSheetId="9">#REF!</definedName>
    <definedName name="DRUCK17" localSheetId="41">#REF!</definedName>
    <definedName name="DRUCK17" localSheetId="49">#REF!</definedName>
    <definedName name="DRUCK17" localSheetId="57">#REF!</definedName>
    <definedName name="DRUCK17" localSheetId="65">#REF!</definedName>
    <definedName name="DRUCK17" localSheetId="69">#REF!</definedName>
    <definedName name="DRUCK17">#REF!</definedName>
    <definedName name="DRUCK18" localSheetId="17">#REF!</definedName>
    <definedName name="DRUCK18" localSheetId="1">#REF!</definedName>
    <definedName name="DRUCK18" localSheetId="25">#REF!</definedName>
    <definedName name="DRUCK18" localSheetId="33">#REF!</definedName>
    <definedName name="DRUCK18" localSheetId="9">#REF!</definedName>
    <definedName name="DRUCK18" localSheetId="41">#REF!</definedName>
    <definedName name="DRUCK18" localSheetId="49">#REF!</definedName>
    <definedName name="DRUCK18" localSheetId="57">#REF!</definedName>
    <definedName name="DRUCK18" localSheetId="65">#REF!</definedName>
    <definedName name="DRUCK18" localSheetId="69">#REF!</definedName>
    <definedName name="DRUCK18">#REF!</definedName>
    <definedName name="DRUCK19" localSheetId="17">#REF!</definedName>
    <definedName name="DRUCK19" localSheetId="1">#REF!</definedName>
    <definedName name="DRUCK19" localSheetId="25">#REF!</definedName>
    <definedName name="DRUCK19" localSheetId="33">#REF!</definedName>
    <definedName name="DRUCK19" localSheetId="9">#REF!</definedName>
    <definedName name="DRUCK19" localSheetId="41">#REF!</definedName>
    <definedName name="DRUCK19" localSheetId="49">#REF!</definedName>
    <definedName name="DRUCK19" localSheetId="57">#REF!</definedName>
    <definedName name="DRUCK19" localSheetId="65">#REF!</definedName>
    <definedName name="DRUCK19" localSheetId="69">#REF!</definedName>
    <definedName name="DRUCK19">#REF!</definedName>
    <definedName name="DRUCK1A" localSheetId="17">#REF!</definedName>
    <definedName name="DRUCK1A" localSheetId="1">#REF!</definedName>
    <definedName name="DRUCK1A" localSheetId="25">#REF!</definedName>
    <definedName name="DRUCK1A" localSheetId="33">#REF!</definedName>
    <definedName name="DRUCK1A" localSheetId="9">#REF!</definedName>
    <definedName name="DRUCK1A" localSheetId="41">#REF!</definedName>
    <definedName name="DRUCK1A" localSheetId="49">#REF!</definedName>
    <definedName name="DRUCK1A" localSheetId="57">#REF!</definedName>
    <definedName name="DRUCK1A" localSheetId="65">#REF!</definedName>
    <definedName name="DRUCK1A" localSheetId="69">#REF!</definedName>
    <definedName name="DRUCK1A">#REF!</definedName>
    <definedName name="DRUCK1B" localSheetId="17">#REF!</definedName>
    <definedName name="DRUCK1B" localSheetId="1">#REF!</definedName>
    <definedName name="DRUCK1B" localSheetId="25">#REF!</definedName>
    <definedName name="DRUCK1B" localSheetId="33">#REF!</definedName>
    <definedName name="DRUCK1B" localSheetId="9">#REF!</definedName>
    <definedName name="DRUCK1B" localSheetId="41">#REF!</definedName>
    <definedName name="DRUCK1B" localSheetId="49">#REF!</definedName>
    <definedName name="DRUCK1B" localSheetId="57">#REF!</definedName>
    <definedName name="DRUCK1B" localSheetId="65">#REF!</definedName>
    <definedName name="DRUCK1B" localSheetId="69">#REF!</definedName>
    <definedName name="DRUCK1B">#REF!</definedName>
    <definedName name="DRUCK20" localSheetId="17">#REF!</definedName>
    <definedName name="DRUCK20" localSheetId="1">#REF!</definedName>
    <definedName name="DRUCK20" localSheetId="25">#REF!</definedName>
    <definedName name="DRUCK20" localSheetId="33">#REF!</definedName>
    <definedName name="DRUCK20" localSheetId="9">#REF!</definedName>
    <definedName name="DRUCK20" localSheetId="41">#REF!</definedName>
    <definedName name="DRUCK20" localSheetId="49">#REF!</definedName>
    <definedName name="DRUCK20" localSheetId="57">#REF!</definedName>
    <definedName name="DRUCK20" localSheetId="65">#REF!</definedName>
    <definedName name="DRUCK20" localSheetId="69">#REF!</definedName>
    <definedName name="DRUCK20">#REF!</definedName>
    <definedName name="DRUCK21" localSheetId="17">#REF!</definedName>
    <definedName name="DRUCK21" localSheetId="1">#REF!</definedName>
    <definedName name="DRUCK21" localSheetId="25">#REF!</definedName>
    <definedName name="DRUCK21" localSheetId="33">#REF!</definedName>
    <definedName name="DRUCK21" localSheetId="9">#REF!</definedName>
    <definedName name="DRUCK21" localSheetId="41">#REF!</definedName>
    <definedName name="DRUCK21" localSheetId="49">#REF!</definedName>
    <definedName name="DRUCK21" localSheetId="57">#REF!</definedName>
    <definedName name="DRUCK21" localSheetId="65">#REF!</definedName>
    <definedName name="DRUCK21" localSheetId="69">#REF!</definedName>
    <definedName name="DRUCK21">#REF!</definedName>
    <definedName name="DRUCK22" localSheetId="17">#REF!</definedName>
    <definedName name="DRUCK22" localSheetId="1">#REF!</definedName>
    <definedName name="DRUCK22" localSheetId="25">#REF!</definedName>
    <definedName name="DRUCK22" localSheetId="33">#REF!</definedName>
    <definedName name="DRUCK22" localSheetId="9">#REF!</definedName>
    <definedName name="DRUCK22" localSheetId="41">#REF!</definedName>
    <definedName name="DRUCK22" localSheetId="49">#REF!</definedName>
    <definedName name="DRUCK22" localSheetId="57">#REF!</definedName>
    <definedName name="DRUCK22" localSheetId="65">#REF!</definedName>
    <definedName name="DRUCK22" localSheetId="69">#REF!</definedName>
    <definedName name="DRUCK22">#REF!</definedName>
    <definedName name="DRUCK23" localSheetId="17">#REF!</definedName>
    <definedName name="DRUCK23" localSheetId="1">#REF!</definedName>
    <definedName name="DRUCK23" localSheetId="25">#REF!</definedName>
    <definedName name="DRUCK23" localSheetId="33">#REF!</definedName>
    <definedName name="DRUCK23" localSheetId="9">#REF!</definedName>
    <definedName name="DRUCK23" localSheetId="41">#REF!</definedName>
    <definedName name="DRUCK23" localSheetId="49">#REF!</definedName>
    <definedName name="DRUCK23" localSheetId="57">#REF!</definedName>
    <definedName name="DRUCK23" localSheetId="65">#REF!</definedName>
    <definedName name="DRUCK23" localSheetId="69">#REF!</definedName>
    <definedName name="DRUCK23">#REF!</definedName>
    <definedName name="DRUCK24" localSheetId="17">#REF!</definedName>
    <definedName name="DRUCK24" localSheetId="1">#REF!</definedName>
    <definedName name="DRUCK24" localSheetId="25">#REF!</definedName>
    <definedName name="DRUCK24" localSheetId="33">#REF!</definedName>
    <definedName name="DRUCK24" localSheetId="9">#REF!</definedName>
    <definedName name="DRUCK24" localSheetId="41">#REF!</definedName>
    <definedName name="DRUCK24" localSheetId="49">#REF!</definedName>
    <definedName name="DRUCK24" localSheetId="57">#REF!</definedName>
    <definedName name="DRUCK24" localSheetId="65">#REF!</definedName>
    <definedName name="DRUCK24" localSheetId="69">#REF!</definedName>
    <definedName name="DRUCK24">#REF!</definedName>
    <definedName name="DRUCK25" localSheetId="17">#REF!</definedName>
    <definedName name="DRUCK25" localSheetId="1">#REF!</definedName>
    <definedName name="DRUCK25" localSheetId="25">#REF!</definedName>
    <definedName name="DRUCK25" localSheetId="33">#REF!</definedName>
    <definedName name="DRUCK25" localSheetId="9">#REF!</definedName>
    <definedName name="DRUCK25" localSheetId="41">#REF!</definedName>
    <definedName name="DRUCK25" localSheetId="49">#REF!</definedName>
    <definedName name="DRUCK25" localSheetId="57">#REF!</definedName>
    <definedName name="DRUCK25" localSheetId="65">#REF!</definedName>
    <definedName name="DRUCK25" localSheetId="69">#REF!</definedName>
    <definedName name="DRUCK25">#REF!</definedName>
    <definedName name="DRUCK26" localSheetId="17">#REF!</definedName>
    <definedName name="DRUCK26" localSheetId="1">#REF!</definedName>
    <definedName name="DRUCK26" localSheetId="25">#REF!</definedName>
    <definedName name="DRUCK26" localSheetId="33">#REF!</definedName>
    <definedName name="DRUCK26" localSheetId="9">#REF!</definedName>
    <definedName name="DRUCK26" localSheetId="41">#REF!</definedName>
    <definedName name="DRUCK26" localSheetId="49">#REF!</definedName>
    <definedName name="DRUCK26" localSheetId="57">#REF!</definedName>
    <definedName name="DRUCK26" localSheetId="65">#REF!</definedName>
    <definedName name="DRUCK26" localSheetId="69">#REF!</definedName>
    <definedName name="DRUCK26">#REF!</definedName>
    <definedName name="DRUCK27" localSheetId="17">#REF!</definedName>
    <definedName name="DRUCK27" localSheetId="1">#REF!</definedName>
    <definedName name="DRUCK27" localSheetId="25">#REF!</definedName>
    <definedName name="DRUCK27" localSheetId="33">#REF!</definedName>
    <definedName name="DRUCK27" localSheetId="9">#REF!</definedName>
    <definedName name="DRUCK27" localSheetId="41">#REF!</definedName>
    <definedName name="DRUCK27" localSheetId="49">#REF!</definedName>
    <definedName name="DRUCK27" localSheetId="57">#REF!</definedName>
    <definedName name="DRUCK27" localSheetId="65">#REF!</definedName>
    <definedName name="DRUCK27" localSheetId="69">#REF!</definedName>
    <definedName name="DRUCK27">#REF!</definedName>
    <definedName name="DRUCK28" localSheetId="17">#REF!</definedName>
    <definedName name="DRUCK28" localSheetId="1">#REF!</definedName>
    <definedName name="DRUCK28" localSheetId="25">#REF!</definedName>
    <definedName name="DRUCK28" localSheetId="33">#REF!</definedName>
    <definedName name="DRUCK28" localSheetId="9">#REF!</definedName>
    <definedName name="DRUCK28" localSheetId="41">#REF!</definedName>
    <definedName name="DRUCK28" localSheetId="49">#REF!</definedName>
    <definedName name="DRUCK28" localSheetId="57">#REF!</definedName>
    <definedName name="DRUCK28" localSheetId="65">#REF!</definedName>
    <definedName name="DRUCK28" localSheetId="69">#REF!</definedName>
    <definedName name="DRUCK28">#REF!</definedName>
    <definedName name="DRUCK29" localSheetId="17">#REF!</definedName>
    <definedName name="DRUCK29" localSheetId="1">#REF!</definedName>
    <definedName name="DRUCK29" localSheetId="25">#REF!</definedName>
    <definedName name="DRUCK29" localSheetId="33">#REF!</definedName>
    <definedName name="DRUCK29" localSheetId="9">#REF!</definedName>
    <definedName name="DRUCK29" localSheetId="41">#REF!</definedName>
    <definedName name="DRUCK29" localSheetId="49">#REF!</definedName>
    <definedName name="DRUCK29" localSheetId="57">#REF!</definedName>
    <definedName name="DRUCK29" localSheetId="65">#REF!</definedName>
    <definedName name="DRUCK29" localSheetId="69">#REF!</definedName>
    <definedName name="DRUCK29">#REF!</definedName>
    <definedName name="DRUCK30" localSheetId="17">#REF!</definedName>
    <definedName name="DRUCK30" localSheetId="1">#REF!</definedName>
    <definedName name="DRUCK30" localSheetId="25">#REF!</definedName>
    <definedName name="DRUCK30" localSheetId="33">#REF!</definedName>
    <definedName name="DRUCK30" localSheetId="9">#REF!</definedName>
    <definedName name="DRUCK30" localSheetId="41">#REF!</definedName>
    <definedName name="DRUCK30" localSheetId="49">#REF!</definedName>
    <definedName name="DRUCK30" localSheetId="57">#REF!</definedName>
    <definedName name="DRUCK30" localSheetId="65">#REF!</definedName>
    <definedName name="DRUCK30" localSheetId="69">#REF!</definedName>
    <definedName name="DRUCK30">#REF!</definedName>
    <definedName name="DRUCK31" localSheetId="17">#REF!</definedName>
    <definedName name="DRUCK31" localSheetId="1">#REF!</definedName>
    <definedName name="DRUCK31" localSheetId="25">#REF!</definedName>
    <definedName name="DRUCK31" localSheetId="33">#REF!</definedName>
    <definedName name="DRUCK31" localSheetId="9">#REF!</definedName>
    <definedName name="DRUCK31" localSheetId="41">#REF!</definedName>
    <definedName name="DRUCK31" localSheetId="49">#REF!</definedName>
    <definedName name="DRUCK31" localSheetId="57">#REF!</definedName>
    <definedName name="DRUCK31" localSheetId="65">#REF!</definedName>
    <definedName name="DRUCK31" localSheetId="69">#REF!</definedName>
    <definedName name="DRUCK31">#REF!</definedName>
    <definedName name="DRUCK32" localSheetId="17">#REF!</definedName>
    <definedName name="DRUCK32" localSheetId="1">#REF!</definedName>
    <definedName name="DRUCK32" localSheetId="25">#REF!</definedName>
    <definedName name="DRUCK32" localSheetId="33">#REF!</definedName>
    <definedName name="DRUCK32" localSheetId="9">#REF!</definedName>
    <definedName name="DRUCK32" localSheetId="41">#REF!</definedName>
    <definedName name="DRUCK32" localSheetId="49">#REF!</definedName>
    <definedName name="DRUCK32" localSheetId="57">#REF!</definedName>
    <definedName name="DRUCK32" localSheetId="65">#REF!</definedName>
    <definedName name="DRUCK32" localSheetId="69">#REF!</definedName>
    <definedName name="DRUCK32">#REF!</definedName>
    <definedName name="DRUCK33" localSheetId="17">#REF!</definedName>
    <definedName name="DRUCK33" localSheetId="1">#REF!</definedName>
    <definedName name="DRUCK33" localSheetId="25">#REF!</definedName>
    <definedName name="DRUCK33" localSheetId="33">#REF!</definedName>
    <definedName name="DRUCK33" localSheetId="9">#REF!</definedName>
    <definedName name="DRUCK33" localSheetId="41">#REF!</definedName>
    <definedName name="DRUCK33" localSheetId="49">#REF!</definedName>
    <definedName name="DRUCK33" localSheetId="57">#REF!</definedName>
    <definedName name="DRUCK33" localSheetId="65">#REF!</definedName>
    <definedName name="DRUCK33" localSheetId="69">#REF!</definedName>
    <definedName name="DRUCK33">#REF!</definedName>
    <definedName name="DRUCK34" localSheetId="17">#REF!</definedName>
    <definedName name="DRUCK34" localSheetId="1">#REF!</definedName>
    <definedName name="DRUCK34" localSheetId="25">#REF!</definedName>
    <definedName name="DRUCK34" localSheetId="33">#REF!</definedName>
    <definedName name="DRUCK34" localSheetId="9">#REF!</definedName>
    <definedName name="DRUCK34" localSheetId="41">#REF!</definedName>
    <definedName name="DRUCK34" localSheetId="49">#REF!</definedName>
    <definedName name="DRUCK34" localSheetId="57">#REF!</definedName>
    <definedName name="DRUCK34" localSheetId="65">#REF!</definedName>
    <definedName name="DRUCK34" localSheetId="69">#REF!</definedName>
    <definedName name="DRUCK34">#REF!</definedName>
    <definedName name="DRUCK35" localSheetId="17">#REF!</definedName>
    <definedName name="DRUCK35" localSheetId="1">#REF!</definedName>
    <definedName name="DRUCK35" localSheetId="25">#REF!</definedName>
    <definedName name="DRUCK35" localSheetId="33">#REF!</definedName>
    <definedName name="DRUCK35" localSheetId="9">#REF!</definedName>
    <definedName name="DRUCK35" localSheetId="41">#REF!</definedName>
    <definedName name="DRUCK35" localSheetId="49">#REF!</definedName>
    <definedName name="DRUCK35" localSheetId="57">#REF!</definedName>
    <definedName name="DRUCK35" localSheetId="65">#REF!</definedName>
    <definedName name="DRUCK35" localSheetId="69">#REF!</definedName>
    <definedName name="DRUCK35">#REF!</definedName>
    <definedName name="DRUCK36" localSheetId="17">#REF!</definedName>
    <definedName name="DRUCK36" localSheetId="1">#REF!</definedName>
    <definedName name="DRUCK36" localSheetId="25">#REF!</definedName>
    <definedName name="DRUCK36" localSheetId="33">#REF!</definedName>
    <definedName name="DRUCK36" localSheetId="9">#REF!</definedName>
    <definedName name="DRUCK36" localSheetId="41">#REF!</definedName>
    <definedName name="DRUCK36" localSheetId="49">#REF!</definedName>
    <definedName name="DRUCK36" localSheetId="57">#REF!</definedName>
    <definedName name="DRUCK36" localSheetId="65">#REF!</definedName>
    <definedName name="DRUCK36" localSheetId="69">#REF!</definedName>
    <definedName name="DRUCK36">#REF!</definedName>
    <definedName name="DRUCK37" localSheetId="17">#REF!</definedName>
    <definedName name="DRUCK37" localSheetId="1">#REF!</definedName>
    <definedName name="DRUCK37" localSheetId="25">#REF!</definedName>
    <definedName name="DRUCK37" localSheetId="33">#REF!</definedName>
    <definedName name="DRUCK37" localSheetId="9">#REF!</definedName>
    <definedName name="DRUCK37" localSheetId="41">#REF!</definedName>
    <definedName name="DRUCK37" localSheetId="49">#REF!</definedName>
    <definedName name="DRUCK37" localSheetId="57">#REF!</definedName>
    <definedName name="DRUCK37" localSheetId="65">#REF!</definedName>
    <definedName name="DRUCK37" localSheetId="69">#REF!</definedName>
    <definedName name="DRUCK37">#REF!</definedName>
    <definedName name="DRUCK38" localSheetId="17">#REF!</definedName>
    <definedName name="DRUCK38" localSheetId="1">#REF!</definedName>
    <definedName name="DRUCK38" localSheetId="25">#REF!</definedName>
    <definedName name="DRUCK38" localSheetId="33">#REF!</definedName>
    <definedName name="DRUCK38" localSheetId="9">#REF!</definedName>
    <definedName name="DRUCK38" localSheetId="41">#REF!</definedName>
    <definedName name="DRUCK38" localSheetId="49">#REF!</definedName>
    <definedName name="DRUCK38" localSheetId="57">#REF!</definedName>
    <definedName name="DRUCK38" localSheetId="65">#REF!</definedName>
    <definedName name="DRUCK38" localSheetId="69">#REF!</definedName>
    <definedName name="DRUCK38">#REF!</definedName>
    <definedName name="DRUCK39" localSheetId="17">#REF!</definedName>
    <definedName name="DRUCK39" localSheetId="1">#REF!</definedName>
    <definedName name="DRUCK39" localSheetId="25">#REF!</definedName>
    <definedName name="DRUCK39" localSheetId="33">#REF!</definedName>
    <definedName name="DRUCK39" localSheetId="9">#REF!</definedName>
    <definedName name="DRUCK39" localSheetId="41">#REF!</definedName>
    <definedName name="DRUCK39" localSheetId="49">#REF!</definedName>
    <definedName name="DRUCK39" localSheetId="57">#REF!</definedName>
    <definedName name="DRUCK39" localSheetId="65">#REF!</definedName>
    <definedName name="DRUCK39" localSheetId="69">#REF!</definedName>
    <definedName name="DRUCK39">#REF!</definedName>
    <definedName name="DRUCK40" localSheetId="17">#REF!</definedName>
    <definedName name="DRUCK40" localSheetId="1">#REF!</definedName>
    <definedName name="DRUCK40" localSheetId="25">#REF!</definedName>
    <definedName name="DRUCK40" localSheetId="33">#REF!</definedName>
    <definedName name="DRUCK40" localSheetId="9">#REF!</definedName>
    <definedName name="DRUCK40" localSheetId="41">#REF!</definedName>
    <definedName name="DRUCK40" localSheetId="49">#REF!</definedName>
    <definedName name="DRUCK40" localSheetId="57">#REF!</definedName>
    <definedName name="DRUCK40" localSheetId="65">#REF!</definedName>
    <definedName name="DRUCK40" localSheetId="69">#REF!</definedName>
    <definedName name="DRUCK40">#REF!</definedName>
    <definedName name="DRUCK41" localSheetId="17">#REF!</definedName>
    <definedName name="DRUCK41" localSheetId="1">#REF!</definedName>
    <definedName name="DRUCK41" localSheetId="25">#REF!</definedName>
    <definedName name="DRUCK41" localSheetId="33">#REF!</definedName>
    <definedName name="DRUCK41" localSheetId="9">#REF!</definedName>
    <definedName name="DRUCK41" localSheetId="41">#REF!</definedName>
    <definedName name="DRUCK41" localSheetId="49">#REF!</definedName>
    <definedName name="DRUCK41" localSheetId="57">#REF!</definedName>
    <definedName name="DRUCK41" localSheetId="65">#REF!</definedName>
    <definedName name="DRUCK41" localSheetId="69">#REF!</definedName>
    <definedName name="DRUCK41">#REF!</definedName>
    <definedName name="Druck41a" localSheetId="17">#REF!</definedName>
    <definedName name="Druck41a" localSheetId="1">#REF!</definedName>
    <definedName name="Druck41a" localSheetId="25">#REF!</definedName>
    <definedName name="Druck41a" localSheetId="33">#REF!</definedName>
    <definedName name="Druck41a" localSheetId="9">#REF!</definedName>
    <definedName name="Druck41a" localSheetId="41">#REF!</definedName>
    <definedName name="Druck41a" localSheetId="49">#REF!</definedName>
    <definedName name="Druck41a" localSheetId="57">#REF!</definedName>
    <definedName name="Druck41a" localSheetId="65">#REF!</definedName>
    <definedName name="Druck41a" localSheetId="69">#REF!</definedName>
    <definedName name="Druck41a">#REF!</definedName>
    <definedName name="DRUCK42" localSheetId="17">#REF!</definedName>
    <definedName name="DRUCK42" localSheetId="1">#REF!</definedName>
    <definedName name="DRUCK42" localSheetId="25">#REF!</definedName>
    <definedName name="DRUCK42" localSheetId="33">#REF!</definedName>
    <definedName name="DRUCK42" localSheetId="9">#REF!</definedName>
    <definedName name="DRUCK42" localSheetId="41">#REF!</definedName>
    <definedName name="DRUCK42" localSheetId="49">#REF!</definedName>
    <definedName name="DRUCK42" localSheetId="57">#REF!</definedName>
    <definedName name="DRUCK42" localSheetId="65">#REF!</definedName>
    <definedName name="DRUCK42" localSheetId="69">#REF!</definedName>
    <definedName name="DRUCK42">#REF!</definedName>
    <definedName name="druck42a" localSheetId="17">#REF!</definedName>
    <definedName name="druck42a" localSheetId="1">#REF!</definedName>
    <definedName name="druck42a" localSheetId="25">#REF!</definedName>
    <definedName name="druck42a" localSheetId="33">#REF!</definedName>
    <definedName name="druck42a" localSheetId="9">#REF!</definedName>
    <definedName name="druck42a" localSheetId="41">#REF!</definedName>
    <definedName name="druck42a" localSheetId="49">#REF!</definedName>
    <definedName name="druck42a" localSheetId="57">#REF!</definedName>
    <definedName name="druck42a" localSheetId="65">#REF!</definedName>
    <definedName name="druck42a" localSheetId="69">#REF!</definedName>
    <definedName name="druck42a">#REF!</definedName>
    <definedName name="DRUCK43" localSheetId="17">#REF!</definedName>
    <definedName name="DRUCK43" localSheetId="1">#REF!</definedName>
    <definedName name="DRUCK43" localSheetId="25">#REF!</definedName>
    <definedName name="DRUCK43" localSheetId="33">#REF!</definedName>
    <definedName name="DRUCK43" localSheetId="9">#REF!</definedName>
    <definedName name="DRUCK43" localSheetId="41">#REF!</definedName>
    <definedName name="DRUCK43" localSheetId="49">#REF!</definedName>
    <definedName name="DRUCK43" localSheetId="57">#REF!</definedName>
    <definedName name="DRUCK43" localSheetId="65">#REF!</definedName>
    <definedName name="DRUCK43" localSheetId="69">#REF!</definedName>
    <definedName name="DRUCK43">#REF!</definedName>
    <definedName name="DRUCK44" localSheetId="17">#REF!</definedName>
    <definedName name="DRUCK44" localSheetId="1">#REF!</definedName>
    <definedName name="DRUCK44" localSheetId="25">#REF!</definedName>
    <definedName name="DRUCK44" localSheetId="33">#REF!</definedName>
    <definedName name="DRUCK44" localSheetId="9">#REF!</definedName>
    <definedName name="DRUCK44" localSheetId="41">#REF!</definedName>
    <definedName name="DRUCK44" localSheetId="49">#REF!</definedName>
    <definedName name="DRUCK44" localSheetId="57">#REF!</definedName>
    <definedName name="DRUCK44" localSheetId="65">#REF!</definedName>
    <definedName name="DRUCK44" localSheetId="69">#REF!</definedName>
    <definedName name="DRUCK44">#REF!</definedName>
    <definedName name="DRUCK45" localSheetId="17">#REF!</definedName>
    <definedName name="DRUCK45" localSheetId="1">#REF!</definedName>
    <definedName name="DRUCK45" localSheetId="25">#REF!</definedName>
    <definedName name="DRUCK45" localSheetId="33">#REF!</definedName>
    <definedName name="DRUCK45" localSheetId="9">#REF!</definedName>
    <definedName name="DRUCK45" localSheetId="41">#REF!</definedName>
    <definedName name="DRUCK45" localSheetId="49">#REF!</definedName>
    <definedName name="DRUCK45" localSheetId="57">#REF!</definedName>
    <definedName name="DRUCK45" localSheetId="65">#REF!</definedName>
    <definedName name="DRUCK45" localSheetId="69">#REF!</definedName>
    <definedName name="DRUCK45">#REF!</definedName>
    <definedName name="DRUCK46" localSheetId="17">#REF!</definedName>
    <definedName name="DRUCK46" localSheetId="1">#REF!</definedName>
    <definedName name="DRUCK46" localSheetId="25">#REF!</definedName>
    <definedName name="DRUCK46" localSheetId="33">#REF!</definedName>
    <definedName name="DRUCK46" localSheetId="9">#REF!</definedName>
    <definedName name="DRUCK46" localSheetId="41">#REF!</definedName>
    <definedName name="DRUCK46" localSheetId="49">#REF!</definedName>
    <definedName name="DRUCK46" localSheetId="57">#REF!</definedName>
    <definedName name="DRUCK46" localSheetId="65">#REF!</definedName>
    <definedName name="DRUCK46" localSheetId="69">#REF!</definedName>
    <definedName name="DRUCK46">#REF!</definedName>
    <definedName name="DRUCK47" localSheetId="17">#REF!</definedName>
    <definedName name="DRUCK47" localSheetId="1">#REF!</definedName>
    <definedName name="DRUCK47" localSheetId="25">#REF!</definedName>
    <definedName name="DRUCK47" localSheetId="33">#REF!</definedName>
    <definedName name="DRUCK47" localSheetId="9">#REF!</definedName>
    <definedName name="DRUCK47" localSheetId="41">#REF!</definedName>
    <definedName name="DRUCK47" localSheetId="49">#REF!</definedName>
    <definedName name="DRUCK47" localSheetId="57">#REF!</definedName>
    <definedName name="DRUCK47" localSheetId="65">#REF!</definedName>
    <definedName name="DRUCK47" localSheetId="69">#REF!</definedName>
    <definedName name="DRUCK47">#REF!</definedName>
    <definedName name="DRUCK48" localSheetId="17">#REF!</definedName>
    <definedName name="DRUCK48" localSheetId="1">#REF!</definedName>
    <definedName name="DRUCK48" localSheetId="25">#REF!</definedName>
    <definedName name="DRUCK48" localSheetId="33">#REF!</definedName>
    <definedName name="DRUCK48" localSheetId="9">#REF!</definedName>
    <definedName name="DRUCK48" localSheetId="41">#REF!</definedName>
    <definedName name="DRUCK48" localSheetId="49">#REF!</definedName>
    <definedName name="DRUCK48" localSheetId="57">#REF!</definedName>
    <definedName name="DRUCK48" localSheetId="65">#REF!</definedName>
    <definedName name="DRUCK48" localSheetId="69">#REF!</definedName>
    <definedName name="DRUCK48">#REF!</definedName>
    <definedName name="DRUCK49" localSheetId="17">#REF!</definedName>
    <definedName name="DRUCK49" localSheetId="1">#REF!</definedName>
    <definedName name="DRUCK49" localSheetId="25">#REF!</definedName>
    <definedName name="DRUCK49" localSheetId="33">#REF!</definedName>
    <definedName name="DRUCK49" localSheetId="9">#REF!</definedName>
    <definedName name="DRUCK49" localSheetId="41">#REF!</definedName>
    <definedName name="DRUCK49" localSheetId="49">#REF!</definedName>
    <definedName name="DRUCK49" localSheetId="57">#REF!</definedName>
    <definedName name="DRUCK49" localSheetId="65">#REF!</definedName>
    <definedName name="DRUCK49" localSheetId="69">#REF!</definedName>
    <definedName name="DRUCK49">#REF!</definedName>
    <definedName name="DRUCK50" localSheetId="17">#REF!</definedName>
    <definedName name="DRUCK50" localSheetId="1">#REF!</definedName>
    <definedName name="DRUCK50" localSheetId="25">#REF!</definedName>
    <definedName name="DRUCK50" localSheetId="33">#REF!</definedName>
    <definedName name="DRUCK50" localSheetId="9">#REF!</definedName>
    <definedName name="DRUCK50" localSheetId="41">#REF!</definedName>
    <definedName name="DRUCK50" localSheetId="49">#REF!</definedName>
    <definedName name="DRUCK50" localSheetId="57">#REF!</definedName>
    <definedName name="DRUCK50" localSheetId="65">#REF!</definedName>
    <definedName name="DRUCK50" localSheetId="69">#REF!</definedName>
    <definedName name="DRUCK50">#REF!</definedName>
    <definedName name="DRUCK51" localSheetId="17">#REF!</definedName>
    <definedName name="DRUCK51" localSheetId="1">#REF!</definedName>
    <definedName name="DRUCK51" localSheetId="25">#REF!</definedName>
    <definedName name="DRUCK51" localSheetId="33">#REF!</definedName>
    <definedName name="DRUCK51" localSheetId="9">#REF!</definedName>
    <definedName name="DRUCK51" localSheetId="41">#REF!</definedName>
    <definedName name="DRUCK51" localSheetId="49">#REF!</definedName>
    <definedName name="DRUCK51" localSheetId="57">#REF!</definedName>
    <definedName name="DRUCK51" localSheetId="65">#REF!</definedName>
    <definedName name="DRUCK51" localSheetId="69">#REF!</definedName>
    <definedName name="DRUCK51">#REF!</definedName>
    <definedName name="DRUCK52" localSheetId="17">#REF!</definedName>
    <definedName name="DRUCK52" localSheetId="1">#REF!</definedName>
    <definedName name="DRUCK52" localSheetId="25">#REF!</definedName>
    <definedName name="DRUCK52" localSheetId="33">#REF!</definedName>
    <definedName name="DRUCK52" localSheetId="9">#REF!</definedName>
    <definedName name="DRUCK52" localSheetId="41">#REF!</definedName>
    <definedName name="DRUCK52" localSheetId="49">#REF!</definedName>
    <definedName name="DRUCK52" localSheetId="57">#REF!</definedName>
    <definedName name="DRUCK52" localSheetId="65">#REF!</definedName>
    <definedName name="DRUCK52" localSheetId="69">#REF!</definedName>
    <definedName name="DRUCK52">#REF!</definedName>
    <definedName name="DRUCK53" localSheetId="17">#REF!</definedName>
    <definedName name="DRUCK53" localSheetId="1">#REF!</definedName>
    <definedName name="DRUCK53" localSheetId="25">#REF!</definedName>
    <definedName name="DRUCK53" localSheetId="33">#REF!</definedName>
    <definedName name="DRUCK53" localSheetId="9">#REF!</definedName>
    <definedName name="DRUCK53" localSheetId="41">#REF!</definedName>
    <definedName name="DRUCK53" localSheetId="49">#REF!</definedName>
    <definedName name="DRUCK53" localSheetId="57">#REF!</definedName>
    <definedName name="DRUCK53" localSheetId="65">#REF!</definedName>
    <definedName name="DRUCK53" localSheetId="69">#REF!</definedName>
    <definedName name="DRUCK53">#REF!</definedName>
    <definedName name="DRUCK54" localSheetId="17">#REF!</definedName>
    <definedName name="DRUCK54" localSheetId="1">#REF!</definedName>
    <definedName name="DRUCK54" localSheetId="25">#REF!</definedName>
    <definedName name="DRUCK54" localSheetId="33">#REF!</definedName>
    <definedName name="DRUCK54" localSheetId="9">#REF!</definedName>
    <definedName name="DRUCK54" localSheetId="41">#REF!</definedName>
    <definedName name="DRUCK54" localSheetId="49">#REF!</definedName>
    <definedName name="DRUCK54" localSheetId="57">#REF!</definedName>
    <definedName name="DRUCK54" localSheetId="65">#REF!</definedName>
    <definedName name="DRUCK54" localSheetId="69">#REF!</definedName>
    <definedName name="DRUCK54">#REF!</definedName>
    <definedName name="DRUCK61" localSheetId="17">#REF!</definedName>
    <definedName name="DRUCK61" localSheetId="1">#REF!</definedName>
    <definedName name="DRUCK61" localSheetId="25">#REF!</definedName>
    <definedName name="DRUCK61" localSheetId="33">#REF!</definedName>
    <definedName name="DRUCK61" localSheetId="9">#REF!</definedName>
    <definedName name="DRUCK61" localSheetId="41">#REF!</definedName>
    <definedName name="DRUCK61" localSheetId="49">#REF!</definedName>
    <definedName name="DRUCK61" localSheetId="57">#REF!</definedName>
    <definedName name="DRUCK61" localSheetId="65">#REF!</definedName>
    <definedName name="DRUCK61" localSheetId="69">#REF!</definedName>
    <definedName name="DRUCK61">#REF!</definedName>
    <definedName name="DRUCK62" localSheetId="17">#REF!</definedName>
    <definedName name="DRUCK62" localSheetId="1">#REF!</definedName>
    <definedName name="DRUCK62" localSheetId="25">#REF!</definedName>
    <definedName name="DRUCK62" localSheetId="33">#REF!</definedName>
    <definedName name="DRUCK62" localSheetId="9">#REF!</definedName>
    <definedName name="DRUCK62" localSheetId="41">#REF!</definedName>
    <definedName name="DRUCK62" localSheetId="49">#REF!</definedName>
    <definedName name="DRUCK62" localSheetId="57">#REF!</definedName>
    <definedName name="DRUCK62" localSheetId="65">#REF!</definedName>
    <definedName name="DRUCK62" localSheetId="69">#REF!</definedName>
    <definedName name="DRUCK62">#REF!</definedName>
    <definedName name="DRUCK63" localSheetId="17">#REF!</definedName>
    <definedName name="DRUCK63" localSheetId="1">#REF!</definedName>
    <definedName name="DRUCK63" localSheetId="25">#REF!</definedName>
    <definedName name="DRUCK63" localSheetId="33">#REF!</definedName>
    <definedName name="DRUCK63" localSheetId="9">#REF!</definedName>
    <definedName name="DRUCK63" localSheetId="41">#REF!</definedName>
    <definedName name="DRUCK63" localSheetId="49">#REF!</definedName>
    <definedName name="DRUCK63" localSheetId="57">#REF!</definedName>
    <definedName name="DRUCK63" localSheetId="65">#REF!</definedName>
    <definedName name="DRUCK63" localSheetId="69">#REF!</definedName>
    <definedName name="DRUCK63">#REF!</definedName>
    <definedName name="DRUCK64" localSheetId="17">#REF!</definedName>
    <definedName name="DRUCK64" localSheetId="1">#REF!</definedName>
    <definedName name="DRUCK64" localSheetId="25">#REF!</definedName>
    <definedName name="DRUCK64" localSheetId="33">#REF!</definedName>
    <definedName name="DRUCK64" localSheetId="9">#REF!</definedName>
    <definedName name="DRUCK64" localSheetId="41">#REF!</definedName>
    <definedName name="DRUCK64" localSheetId="49">#REF!</definedName>
    <definedName name="DRUCK64" localSheetId="57">#REF!</definedName>
    <definedName name="DRUCK64" localSheetId="65">#REF!</definedName>
    <definedName name="DRUCK64" localSheetId="69">#REF!</definedName>
    <definedName name="DRUCK64">#REF!</definedName>
    <definedName name="DRUFS01" localSheetId="17">#REF!</definedName>
    <definedName name="DRUFS01" localSheetId="1">#REF!</definedName>
    <definedName name="DRUFS01" localSheetId="25">#REF!</definedName>
    <definedName name="DRUFS01" localSheetId="33">#REF!</definedName>
    <definedName name="DRUFS01" localSheetId="9">#REF!</definedName>
    <definedName name="DRUFS01" localSheetId="41">#REF!</definedName>
    <definedName name="DRUFS01" localSheetId="49">#REF!</definedName>
    <definedName name="DRUFS01" localSheetId="57">#REF!</definedName>
    <definedName name="DRUFS01" localSheetId="65">#REF!</definedName>
    <definedName name="DRUFS01" localSheetId="69">#REF!</definedName>
    <definedName name="DRUFS01">#REF!</definedName>
    <definedName name="DRUFS02" localSheetId="17">#REF!</definedName>
    <definedName name="DRUFS02" localSheetId="1">#REF!</definedName>
    <definedName name="DRUFS02" localSheetId="25">#REF!</definedName>
    <definedName name="DRUFS02" localSheetId="33">#REF!</definedName>
    <definedName name="DRUFS02" localSheetId="9">#REF!</definedName>
    <definedName name="DRUFS02" localSheetId="41">#REF!</definedName>
    <definedName name="DRUFS02" localSheetId="49">#REF!</definedName>
    <definedName name="DRUFS02" localSheetId="57">#REF!</definedName>
    <definedName name="DRUFS02" localSheetId="65">#REF!</definedName>
    <definedName name="DRUFS02" localSheetId="69">#REF!</definedName>
    <definedName name="DRUFS02">#REF!</definedName>
    <definedName name="DRUFS03" localSheetId="17">#REF!</definedName>
    <definedName name="DRUFS03" localSheetId="1">#REF!</definedName>
    <definedName name="DRUFS03" localSheetId="25">#REF!</definedName>
    <definedName name="DRUFS03" localSheetId="33">#REF!</definedName>
    <definedName name="DRUFS03" localSheetId="9">#REF!</definedName>
    <definedName name="DRUFS03" localSheetId="41">#REF!</definedName>
    <definedName name="DRUFS03" localSheetId="49">#REF!</definedName>
    <definedName name="DRUFS03" localSheetId="57">#REF!</definedName>
    <definedName name="DRUFS03" localSheetId="65">#REF!</definedName>
    <definedName name="DRUFS03" localSheetId="69">#REF!</definedName>
    <definedName name="DRUFS03">#REF!</definedName>
    <definedName name="DRUFS04" localSheetId="17">#REF!</definedName>
    <definedName name="DRUFS04" localSheetId="1">#REF!</definedName>
    <definedName name="DRUFS04" localSheetId="25">#REF!</definedName>
    <definedName name="DRUFS04" localSheetId="33">#REF!</definedName>
    <definedName name="DRUFS04" localSheetId="9">#REF!</definedName>
    <definedName name="DRUFS04" localSheetId="41">#REF!</definedName>
    <definedName name="DRUFS04" localSheetId="49">#REF!</definedName>
    <definedName name="DRUFS04" localSheetId="57">#REF!</definedName>
    <definedName name="DRUFS04" localSheetId="65">#REF!</definedName>
    <definedName name="DRUFS04" localSheetId="69">#REF!</definedName>
    <definedName name="DRUFS04">#REF!</definedName>
    <definedName name="DRUFS05" localSheetId="17">#REF!</definedName>
    <definedName name="DRUFS05" localSheetId="1">#REF!</definedName>
    <definedName name="DRUFS05" localSheetId="25">#REF!</definedName>
    <definedName name="DRUFS05" localSheetId="33">#REF!</definedName>
    <definedName name="DRUFS05" localSheetId="9">#REF!</definedName>
    <definedName name="DRUFS05" localSheetId="41">#REF!</definedName>
    <definedName name="DRUFS05" localSheetId="49">#REF!</definedName>
    <definedName name="DRUFS05" localSheetId="57">#REF!</definedName>
    <definedName name="DRUFS05" localSheetId="65">#REF!</definedName>
    <definedName name="DRUFS05" localSheetId="69">#REF!</definedName>
    <definedName name="DRUFS05">#REF!</definedName>
    <definedName name="DRUFS06" localSheetId="17">#REF!</definedName>
    <definedName name="DRUFS06" localSheetId="1">#REF!</definedName>
    <definedName name="DRUFS06" localSheetId="25">#REF!</definedName>
    <definedName name="DRUFS06" localSheetId="33">#REF!</definedName>
    <definedName name="DRUFS06" localSheetId="9">#REF!</definedName>
    <definedName name="DRUFS06" localSheetId="41">#REF!</definedName>
    <definedName name="DRUFS06" localSheetId="49">#REF!</definedName>
    <definedName name="DRUFS06" localSheetId="57">#REF!</definedName>
    <definedName name="DRUFS06" localSheetId="65">#REF!</definedName>
    <definedName name="DRUFS06" localSheetId="69">#REF!</definedName>
    <definedName name="DRUFS06">#REF!</definedName>
    <definedName name="DRUHI01" localSheetId="17">#REF!</definedName>
    <definedName name="DRUHI01" localSheetId="1">#REF!</definedName>
    <definedName name="DRUHI01" localSheetId="25">#REF!</definedName>
    <definedName name="DRUHI01" localSheetId="33">#REF!</definedName>
    <definedName name="DRUHI01" localSheetId="9">#REF!</definedName>
    <definedName name="DRUHI01" localSheetId="41">#REF!</definedName>
    <definedName name="DRUHI01" localSheetId="49">#REF!</definedName>
    <definedName name="DRUHI01" localSheetId="57">#REF!</definedName>
    <definedName name="DRUHI01" localSheetId="65">#REF!</definedName>
    <definedName name="DRUHI01" localSheetId="69">#REF!</definedName>
    <definedName name="DRUHI01">#REF!</definedName>
    <definedName name="DRUHI02" localSheetId="17">#REF!</definedName>
    <definedName name="DRUHI02" localSheetId="1">#REF!</definedName>
    <definedName name="DRUHI02" localSheetId="25">#REF!</definedName>
    <definedName name="DRUHI02" localSheetId="33">#REF!</definedName>
    <definedName name="DRUHI02" localSheetId="9">#REF!</definedName>
    <definedName name="DRUHI02" localSheetId="41">#REF!</definedName>
    <definedName name="DRUHI02" localSheetId="49">#REF!</definedName>
    <definedName name="DRUHI02" localSheetId="57">#REF!</definedName>
    <definedName name="DRUHI02" localSheetId="65">#REF!</definedName>
    <definedName name="DRUHI02" localSheetId="69">#REF!</definedName>
    <definedName name="DRUHI02">#REF!</definedName>
    <definedName name="DRUHI03" localSheetId="17">#REF!</definedName>
    <definedName name="DRUHI03" localSheetId="1">#REF!</definedName>
    <definedName name="DRUHI03" localSheetId="25">#REF!</definedName>
    <definedName name="DRUHI03" localSheetId="33">#REF!</definedName>
    <definedName name="DRUHI03" localSheetId="9">#REF!</definedName>
    <definedName name="DRUHI03" localSheetId="41">#REF!</definedName>
    <definedName name="DRUHI03" localSheetId="49">#REF!</definedName>
    <definedName name="DRUHI03" localSheetId="57">#REF!</definedName>
    <definedName name="DRUHI03" localSheetId="65">#REF!</definedName>
    <definedName name="DRUHI03" localSheetId="69">#REF!</definedName>
    <definedName name="DRUHI03">#REF!</definedName>
    <definedName name="DRUHI04" localSheetId="17">#REF!</definedName>
    <definedName name="DRUHI04" localSheetId="1">#REF!</definedName>
    <definedName name="DRUHI04" localSheetId="25">#REF!</definedName>
    <definedName name="DRUHI04" localSheetId="33">#REF!</definedName>
    <definedName name="DRUHI04" localSheetId="9">#REF!</definedName>
    <definedName name="DRUHI04" localSheetId="41">#REF!</definedName>
    <definedName name="DRUHI04" localSheetId="49">#REF!</definedName>
    <definedName name="DRUHI04" localSheetId="57">#REF!</definedName>
    <definedName name="DRUHI04" localSheetId="65">#REF!</definedName>
    <definedName name="DRUHI04" localSheetId="69">#REF!</definedName>
    <definedName name="DRUHI04">#REF!</definedName>
    <definedName name="DRUHI05" localSheetId="17">#REF!</definedName>
    <definedName name="DRUHI05" localSheetId="1">#REF!</definedName>
    <definedName name="DRUHI05" localSheetId="25">#REF!</definedName>
    <definedName name="DRUHI05" localSheetId="33">#REF!</definedName>
    <definedName name="DRUHI05" localSheetId="9">#REF!</definedName>
    <definedName name="DRUHI05" localSheetId="41">#REF!</definedName>
    <definedName name="DRUHI05" localSheetId="49">#REF!</definedName>
    <definedName name="DRUHI05" localSheetId="57">#REF!</definedName>
    <definedName name="DRUHI05" localSheetId="65">#REF!</definedName>
    <definedName name="DRUHI05" localSheetId="69">#REF!</definedName>
    <definedName name="DRUHI05">#REF!</definedName>
    <definedName name="DRUHI06" localSheetId="17">#REF!</definedName>
    <definedName name="DRUHI06" localSheetId="1">#REF!</definedName>
    <definedName name="DRUHI06" localSheetId="25">#REF!</definedName>
    <definedName name="DRUHI06" localSheetId="33">#REF!</definedName>
    <definedName name="DRUHI06" localSheetId="9">#REF!</definedName>
    <definedName name="DRUHI06" localSheetId="41">#REF!</definedName>
    <definedName name="DRUHI06" localSheetId="49">#REF!</definedName>
    <definedName name="DRUHI06" localSheetId="57">#REF!</definedName>
    <definedName name="DRUHI06" localSheetId="65">#REF!</definedName>
    <definedName name="DRUHI06" localSheetId="69">#REF!</definedName>
    <definedName name="DRUHI06">#REF!</definedName>
    <definedName name="DRUHI07" localSheetId="17">#REF!</definedName>
    <definedName name="DRUHI07" localSheetId="1">#REF!</definedName>
    <definedName name="DRUHI07" localSheetId="25">#REF!</definedName>
    <definedName name="DRUHI07" localSheetId="33">#REF!</definedName>
    <definedName name="DRUHI07" localSheetId="9">#REF!</definedName>
    <definedName name="DRUHI07" localSheetId="41">#REF!</definedName>
    <definedName name="DRUHI07" localSheetId="49">#REF!</definedName>
    <definedName name="DRUHI07" localSheetId="57">#REF!</definedName>
    <definedName name="DRUHI07" localSheetId="65">#REF!</definedName>
    <definedName name="DRUHI07" localSheetId="69">#REF!</definedName>
    <definedName name="DRUHI07">#REF!</definedName>
    <definedName name="dsvvav" localSheetId="17">#REF!</definedName>
    <definedName name="dsvvav" localSheetId="1">#REF!</definedName>
    <definedName name="dsvvav" localSheetId="25">#REF!</definedName>
    <definedName name="dsvvav" localSheetId="33">#REF!</definedName>
    <definedName name="dsvvav" localSheetId="9">#REF!</definedName>
    <definedName name="dsvvav" localSheetId="41">#REF!</definedName>
    <definedName name="dsvvav" localSheetId="49">#REF!</definedName>
    <definedName name="dsvvav" localSheetId="57">#REF!</definedName>
    <definedName name="dsvvav" localSheetId="65">#REF!</definedName>
    <definedName name="dsvvav" localSheetId="69">#REF!</definedName>
    <definedName name="dsvvav">#REF!</definedName>
    <definedName name="eee" localSheetId="17">#REF!</definedName>
    <definedName name="eee" localSheetId="1">#REF!</definedName>
    <definedName name="eee" localSheetId="25">#REF!</definedName>
    <definedName name="eee" localSheetId="33">#REF!</definedName>
    <definedName name="eee" localSheetId="9">#REF!</definedName>
    <definedName name="eee" localSheetId="41">#REF!</definedName>
    <definedName name="eee" localSheetId="49">#REF!</definedName>
    <definedName name="eee" localSheetId="57">#REF!</definedName>
    <definedName name="eee" localSheetId="65">#REF!</definedName>
    <definedName name="eee" localSheetId="69">#REF!</definedName>
    <definedName name="eee">#REF!</definedName>
    <definedName name="eeee" localSheetId="17">#REF!</definedName>
    <definedName name="eeee" localSheetId="1">#REF!</definedName>
    <definedName name="eeee" localSheetId="25">#REF!</definedName>
    <definedName name="eeee" localSheetId="33">#REF!</definedName>
    <definedName name="eeee" localSheetId="9">#REF!</definedName>
    <definedName name="eeee" localSheetId="41">#REF!</definedName>
    <definedName name="eeee" localSheetId="49">#REF!</definedName>
    <definedName name="eeee" localSheetId="57">#REF!</definedName>
    <definedName name="eeee" localSheetId="65">#REF!</definedName>
    <definedName name="eeee" localSheetId="69">#REF!</definedName>
    <definedName name="eeee">#REF!</definedName>
    <definedName name="eeeee" localSheetId="17">#REF!</definedName>
    <definedName name="eeeee" localSheetId="1">#REF!</definedName>
    <definedName name="eeeee" localSheetId="25">#REF!</definedName>
    <definedName name="eeeee" localSheetId="33">#REF!</definedName>
    <definedName name="eeeee" localSheetId="9">#REF!</definedName>
    <definedName name="eeeee" localSheetId="41">#REF!</definedName>
    <definedName name="eeeee" localSheetId="49">#REF!</definedName>
    <definedName name="eeeee" localSheetId="57">#REF!</definedName>
    <definedName name="eeeee" localSheetId="65">#REF!</definedName>
    <definedName name="eeeee" localSheetId="69">#REF!</definedName>
    <definedName name="eeeee">#REF!</definedName>
    <definedName name="eeeeee" localSheetId="17">#REF!</definedName>
    <definedName name="eeeeee" localSheetId="1">#REF!</definedName>
    <definedName name="eeeeee" localSheetId="25">#REF!</definedName>
    <definedName name="eeeeee" localSheetId="33">#REF!</definedName>
    <definedName name="eeeeee" localSheetId="9">#REF!</definedName>
    <definedName name="eeeeee" localSheetId="41">#REF!</definedName>
    <definedName name="eeeeee" localSheetId="49">#REF!</definedName>
    <definedName name="eeeeee" localSheetId="57">#REF!</definedName>
    <definedName name="eeeeee" localSheetId="65">#REF!</definedName>
    <definedName name="eeeeee" localSheetId="69">#REF!</definedName>
    <definedName name="eeeeee">#REF!</definedName>
    <definedName name="eeeeeeee" localSheetId="17">#REF!</definedName>
    <definedName name="eeeeeeee" localSheetId="1">#REF!</definedName>
    <definedName name="eeeeeeee" localSheetId="25">#REF!</definedName>
    <definedName name="eeeeeeee" localSheetId="33">#REF!</definedName>
    <definedName name="eeeeeeee" localSheetId="9">#REF!</definedName>
    <definedName name="eeeeeeee" localSheetId="41">#REF!</definedName>
    <definedName name="eeeeeeee" localSheetId="49">#REF!</definedName>
    <definedName name="eeeeeeee" localSheetId="57">#REF!</definedName>
    <definedName name="eeeeeeee" localSheetId="65">#REF!</definedName>
    <definedName name="eeeeeeee" localSheetId="69">#REF!</definedName>
    <definedName name="eeeeeeee">#REF!</definedName>
    <definedName name="eeeeeeeeee" localSheetId="17">#REF!</definedName>
    <definedName name="eeeeeeeeee" localSheetId="1">#REF!</definedName>
    <definedName name="eeeeeeeeee" localSheetId="25">#REF!</definedName>
    <definedName name="eeeeeeeeee" localSheetId="33">#REF!</definedName>
    <definedName name="eeeeeeeeee" localSheetId="9">#REF!</definedName>
    <definedName name="eeeeeeeeee" localSheetId="41">#REF!</definedName>
    <definedName name="eeeeeeeeee" localSheetId="49">#REF!</definedName>
    <definedName name="eeeeeeeeee" localSheetId="57">#REF!</definedName>
    <definedName name="eeeeeeeeee" localSheetId="65">#REF!</definedName>
    <definedName name="eeeeeeeeee" localSheetId="69">#REF!</definedName>
    <definedName name="eeeeeeeeee">#REF!</definedName>
    <definedName name="eeererer" localSheetId="17">#REF!</definedName>
    <definedName name="eeererer" localSheetId="1">#REF!</definedName>
    <definedName name="eeererer" localSheetId="25">#REF!</definedName>
    <definedName name="eeererer" localSheetId="33">#REF!</definedName>
    <definedName name="eeererer" localSheetId="9">#REF!</definedName>
    <definedName name="eeererer" localSheetId="41">#REF!</definedName>
    <definedName name="eeererer" localSheetId="49">#REF!</definedName>
    <definedName name="eeererer" localSheetId="57">#REF!</definedName>
    <definedName name="eeererer" localSheetId="65">#REF!</definedName>
    <definedName name="eeererer" localSheetId="69">#REF!</definedName>
    <definedName name="eeererer">#REF!</definedName>
    <definedName name="eettte" localSheetId="17">#REF!</definedName>
    <definedName name="eettte" localSheetId="1">#REF!</definedName>
    <definedName name="eettte" localSheetId="25">#REF!</definedName>
    <definedName name="eettte" localSheetId="33">#REF!</definedName>
    <definedName name="eettte" localSheetId="9">#REF!</definedName>
    <definedName name="eettte" localSheetId="41">#REF!</definedName>
    <definedName name="eettte" localSheetId="49">#REF!</definedName>
    <definedName name="eettte" localSheetId="57">#REF!</definedName>
    <definedName name="eettte" localSheetId="65">#REF!</definedName>
    <definedName name="eettte" localSheetId="69">#REF!</definedName>
    <definedName name="eettte">#REF!</definedName>
    <definedName name="efef" localSheetId="17">#REF!</definedName>
    <definedName name="efef" localSheetId="1">#REF!</definedName>
    <definedName name="efef" localSheetId="25">#REF!</definedName>
    <definedName name="efef" localSheetId="33">#REF!</definedName>
    <definedName name="efef" localSheetId="9">#REF!</definedName>
    <definedName name="efef" localSheetId="41">#REF!</definedName>
    <definedName name="efef" localSheetId="49">#REF!</definedName>
    <definedName name="efef" localSheetId="57">#REF!</definedName>
    <definedName name="efef" localSheetId="65">#REF!</definedName>
    <definedName name="efef" localSheetId="69">#REF!</definedName>
    <definedName name="efef">#REF!</definedName>
    <definedName name="egegg" localSheetId="17">#REF!</definedName>
    <definedName name="egegg" localSheetId="1">#REF!</definedName>
    <definedName name="egegg" localSheetId="25">#REF!</definedName>
    <definedName name="egegg" localSheetId="33">#REF!</definedName>
    <definedName name="egegg" localSheetId="9">#REF!</definedName>
    <definedName name="egegg" localSheetId="41">#REF!</definedName>
    <definedName name="egegg" localSheetId="49">#REF!</definedName>
    <definedName name="egegg" localSheetId="57">#REF!</definedName>
    <definedName name="egegg" localSheetId="65">#REF!</definedName>
    <definedName name="egegg" localSheetId="69">#REF!</definedName>
    <definedName name="egegg">#REF!</definedName>
    <definedName name="ejjjj" localSheetId="17">#REF!</definedName>
    <definedName name="ejjjj" localSheetId="1">#REF!</definedName>
    <definedName name="ejjjj" localSheetId="25">#REF!</definedName>
    <definedName name="ejjjj" localSheetId="33">#REF!</definedName>
    <definedName name="ejjjj" localSheetId="9">#REF!</definedName>
    <definedName name="ejjjj" localSheetId="41">#REF!</definedName>
    <definedName name="ejjjj" localSheetId="49">#REF!</definedName>
    <definedName name="ejjjj" localSheetId="57">#REF!</definedName>
    <definedName name="ejjjj" localSheetId="65">#REF!</definedName>
    <definedName name="ejjjj" localSheetId="69">#REF!</definedName>
    <definedName name="ejjjj">#REF!</definedName>
    <definedName name="ER" localSheetId="17" hidden="1">[4]Daten!#REF!</definedName>
    <definedName name="ER" localSheetId="1" hidden="1">[4]Daten!#REF!</definedName>
    <definedName name="ER" localSheetId="25" hidden="1">[4]Daten!#REF!</definedName>
    <definedName name="ER" localSheetId="33" hidden="1">[4]Daten!#REF!</definedName>
    <definedName name="ER" localSheetId="9" hidden="1">[4]Daten!#REF!</definedName>
    <definedName name="ER" localSheetId="41" hidden="1">[4]Daten!#REF!</definedName>
    <definedName name="ER" localSheetId="49" hidden="1">[4]Daten!#REF!</definedName>
    <definedName name="ER" localSheetId="57" hidden="1">[4]Daten!#REF!</definedName>
    <definedName name="ER" localSheetId="65" hidden="1">[4]Daten!#REF!</definedName>
    <definedName name="ER" localSheetId="69" hidden="1">[4]Daten!#REF!</definedName>
    <definedName name="ER" hidden="1">[4]Daten!#REF!</definedName>
    <definedName name="ererkk" localSheetId="17">#REF!</definedName>
    <definedName name="ererkk" localSheetId="1">#REF!</definedName>
    <definedName name="ererkk" localSheetId="25">#REF!</definedName>
    <definedName name="ererkk" localSheetId="33">#REF!</definedName>
    <definedName name="ererkk" localSheetId="9">#REF!</definedName>
    <definedName name="ererkk" localSheetId="41">#REF!</definedName>
    <definedName name="ererkk" localSheetId="49">#REF!</definedName>
    <definedName name="ererkk" localSheetId="57">#REF!</definedName>
    <definedName name="ererkk" localSheetId="65">#REF!</definedName>
    <definedName name="ererkk" localSheetId="69">#REF!</definedName>
    <definedName name="ererkk">#REF!</definedName>
    <definedName name="essen" localSheetId="17">#REF!</definedName>
    <definedName name="essen" localSheetId="1">#REF!</definedName>
    <definedName name="essen" localSheetId="25">#REF!</definedName>
    <definedName name="essen" localSheetId="33">#REF!</definedName>
    <definedName name="essen" localSheetId="9">#REF!</definedName>
    <definedName name="essen" localSheetId="41">#REF!</definedName>
    <definedName name="essen" localSheetId="49">#REF!</definedName>
    <definedName name="essen" localSheetId="57">#REF!</definedName>
    <definedName name="essen" localSheetId="65">#REF!</definedName>
    <definedName name="essen" localSheetId="69">#REF!</definedName>
    <definedName name="essen">#REF!</definedName>
    <definedName name="f" localSheetId="17">#REF!</definedName>
    <definedName name="f" localSheetId="1">#REF!</definedName>
    <definedName name="f" localSheetId="25">#REF!</definedName>
    <definedName name="f" localSheetId="33">#REF!</definedName>
    <definedName name="f" localSheetId="9">#REF!</definedName>
    <definedName name="f" localSheetId="41">#REF!</definedName>
    <definedName name="f" localSheetId="49">#REF!</definedName>
    <definedName name="f" localSheetId="57">#REF!</definedName>
    <definedName name="f" localSheetId="65">#REF!</definedName>
    <definedName name="f" localSheetId="69">#REF!</definedName>
    <definedName name="f">#REF!</definedName>
    <definedName name="FA_Insg" localSheetId="17">#REF!</definedName>
    <definedName name="FA_Insg" localSheetId="1">#REF!</definedName>
    <definedName name="FA_Insg" localSheetId="25">#REF!</definedName>
    <definedName name="FA_Insg" localSheetId="33">#REF!</definedName>
    <definedName name="FA_Insg" localSheetId="9">#REF!</definedName>
    <definedName name="FA_Insg" localSheetId="41">#REF!</definedName>
    <definedName name="FA_Insg" localSheetId="49">#REF!</definedName>
    <definedName name="FA_Insg" localSheetId="57">#REF!</definedName>
    <definedName name="FA_Insg" localSheetId="65">#REF!</definedName>
    <definedName name="FA_Insg" localSheetId="69">#REF!</definedName>
    <definedName name="FA_Insg">#REF!</definedName>
    <definedName name="FA_Schlüssel" localSheetId="17">#REF!</definedName>
    <definedName name="FA_Schlüssel" localSheetId="1">#REF!</definedName>
    <definedName name="FA_Schlüssel" localSheetId="25">#REF!</definedName>
    <definedName name="FA_Schlüssel" localSheetId="33">#REF!</definedName>
    <definedName name="FA_Schlüssel" localSheetId="9">#REF!</definedName>
    <definedName name="FA_Schlüssel" localSheetId="41">#REF!</definedName>
    <definedName name="FA_Schlüssel" localSheetId="49">#REF!</definedName>
    <definedName name="FA_Schlüssel" localSheetId="57">#REF!</definedName>
    <definedName name="FA_Schlüssel" localSheetId="65">#REF!</definedName>
    <definedName name="FA_Schlüssel" localSheetId="69">#REF!</definedName>
    <definedName name="FA_Schlüssel">#REF!</definedName>
    <definedName name="FA_Weibl" localSheetId="17">#REF!</definedName>
    <definedName name="FA_Weibl" localSheetId="1">#REF!</definedName>
    <definedName name="FA_Weibl" localSheetId="25">#REF!</definedName>
    <definedName name="FA_Weibl" localSheetId="33">#REF!</definedName>
    <definedName name="FA_Weibl" localSheetId="9">#REF!</definedName>
    <definedName name="FA_Weibl" localSheetId="41">#REF!</definedName>
    <definedName name="FA_Weibl" localSheetId="49">#REF!</definedName>
    <definedName name="FA_Weibl" localSheetId="57">#REF!</definedName>
    <definedName name="FA_Weibl" localSheetId="65">#REF!</definedName>
    <definedName name="FA_Weibl" localSheetId="69">#REF!</definedName>
    <definedName name="FA_Weibl">#REF!</definedName>
    <definedName name="Fachhochschulreife">[3]MZ_Daten!$K$1:$K$65536</definedName>
    <definedName name="FACHSCHULE">[3]MZ_Daten!$U$1:$U$65536</definedName>
    <definedName name="FACHSCHULE_DDR">[3]MZ_Daten!$V$1:$V$65536</definedName>
    <definedName name="fbbbbbb" localSheetId="17">#REF!</definedName>
    <definedName name="fbbbbbb" localSheetId="1">#REF!</definedName>
    <definedName name="fbbbbbb" localSheetId="25">#REF!</definedName>
    <definedName name="fbbbbbb" localSheetId="33">#REF!</definedName>
    <definedName name="fbbbbbb" localSheetId="9">#REF!</definedName>
    <definedName name="fbbbbbb" localSheetId="41">#REF!</definedName>
    <definedName name="fbbbbbb" localSheetId="49">#REF!</definedName>
    <definedName name="fbbbbbb" localSheetId="57">#REF!</definedName>
    <definedName name="fbbbbbb" localSheetId="65">#REF!</definedName>
    <definedName name="fbbbbbb" localSheetId="69">#REF!</definedName>
    <definedName name="fbbbbbb">#REF!</definedName>
    <definedName name="fbgvsgf" localSheetId="17">#REF!</definedName>
    <definedName name="fbgvsgf" localSheetId="1">#REF!</definedName>
    <definedName name="fbgvsgf" localSheetId="25">#REF!</definedName>
    <definedName name="fbgvsgf" localSheetId="33">#REF!</definedName>
    <definedName name="fbgvsgf" localSheetId="9">#REF!</definedName>
    <definedName name="fbgvsgf" localSheetId="41">#REF!</definedName>
    <definedName name="fbgvsgf" localSheetId="49">#REF!</definedName>
    <definedName name="fbgvsgf" localSheetId="57">#REF!</definedName>
    <definedName name="fbgvsgf" localSheetId="65">#REF!</definedName>
    <definedName name="fbgvsgf" localSheetId="69">#REF!</definedName>
    <definedName name="fbgvsgf">#REF!</definedName>
    <definedName name="fefe" localSheetId="17">#REF!</definedName>
    <definedName name="fefe" localSheetId="1">#REF!</definedName>
    <definedName name="fefe" localSheetId="25">#REF!</definedName>
    <definedName name="fefe" localSheetId="33">#REF!</definedName>
    <definedName name="fefe" localSheetId="9">#REF!</definedName>
    <definedName name="fefe" localSheetId="41">#REF!</definedName>
    <definedName name="fefe" localSheetId="49">#REF!</definedName>
    <definedName name="fefe" localSheetId="57">#REF!</definedName>
    <definedName name="fefe" localSheetId="65">#REF!</definedName>
    <definedName name="fefe" localSheetId="69">#REF!</definedName>
    <definedName name="fefe">#REF!</definedName>
    <definedName name="ff" localSheetId="17" hidden="1">[1]Daten!#REF!</definedName>
    <definedName name="ff" localSheetId="1" hidden="1">[1]Daten!#REF!</definedName>
    <definedName name="ff" localSheetId="25" hidden="1">[1]Daten!#REF!</definedName>
    <definedName name="ff" localSheetId="33" hidden="1">[1]Daten!#REF!</definedName>
    <definedName name="ff" localSheetId="9" hidden="1">[1]Daten!#REF!</definedName>
    <definedName name="ff" localSheetId="41" hidden="1">[1]Daten!#REF!</definedName>
    <definedName name="ff" localSheetId="49" hidden="1">[1]Daten!#REF!</definedName>
    <definedName name="ff" localSheetId="57" hidden="1">[1]Daten!#REF!</definedName>
    <definedName name="ff" localSheetId="65" hidden="1">[1]Daten!#REF!</definedName>
    <definedName name="ff" localSheetId="69" hidden="1">[1]Daten!#REF!</definedName>
    <definedName name="ff" hidden="1">[1]Daten!#REF!</definedName>
    <definedName name="fff" localSheetId="17">#REF!</definedName>
    <definedName name="fff" localSheetId="1">#REF!</definedName>
    <definedName name="fff" localSheetId="25">#REF!</definedName>
    <definedName name="fff" localSheetId="33">#REF!</definedName>
    <definedName name="fff" localSheetId="9">#REF!</definedName>
    <definedName name="fff" localSheetId="41">#REF!</definedName>
    <definedName name="fff" localSheetId="49">#REF!</definedName>
    <definedName name="fff" localSheetId="57">#REF!</definedName>
    <definedName name="fff" localSheetId="65">#REF!</definedName>
    <definedName name="fff" localSheetId="69">#REF!</definedName>
    <definedName name="fff">#REF!</definedName>
    <definedName name="ffffffffffffffff" localSheetId="17">#REF!</definedName>
    <definedName name="ffffffffffffffff" localSheetId="1">#REF!</definedName>
    <definedName name="ffffffffffffffff" localSheetId="25">#REF!</definedName>
    <definedName name="ffffffffffffffff" localSheetId="33">#REF!</definedName>
    <definedName name="ffffffffffffffff" localSheetId="9">#REF!</definedName>
    <definedName name="ffffffffffffffff" localSheetId="41">#REF!</definedName>
    <definedName name="ffffffffffffffff" localSheetId="49">#REF!</definedName>
    <definedName name="ffffffffffffffff" localSheetId="57">#REF!</definedName>
    <definedName name="ffffffffffffffff" localSheetId="65">#REF!</definedName>
    <definedName name="ffffffffffffffff" localSheetId="69">#REF!</definedName>
    <definedName name="ffffffffffffffff">#REF!</definedName>
    <definedName name="fgdgrtet" localSheetId="17">#REF!</definedName>
    <definedName name="fgdgrtet" localSheetId="1">#REF!</definedName>
    <definedName name="fgdgrtet" localSheetId="25">#REF!</definedName>
    <definedName name="fgdgrtet" localSheetId="33">#REF!</definedName>
    <definedName name="fgdgrtet" localSheetId="9">#REF!</definedName>
    <definedName name="fgdgrtet" localSheetId="41">#REF!</definedName>
    <definedName name="fgdgrtet" localSheetId="49">#REF!</definedName>
    <definedName name="fgdgrtet" localSheetId="57">#REF!</definedName>
    <definedName name="fgdgrtet" localSheetId="65">#REF!</definedName>
    <definedName name="fgdgrtet" localSheetId="69">#REF!</definedName>
    <definedName name="fgdgrtet">#REF!</definedName>
    <definedName name="fgfg" localSheetId="17">#REF!</definedName>
    <definedName name="fgfg" localSheetId="1">#REF!</definedName>
    <definedName name="fgfg" localSheetId="25">#REF!</definedName>
    <definedName name="fgfg" localSheetId="33">#REF!</definedName>
    <definedName name="fgfg" localSheetId="9">#REF!</definedName>
    <definedName name="fgfg" localSheetId="41">#REF!</definedName>
    <definedName name="fgfg" localSheetId="49">#REF!</definedName>
    <definedName name="fgfg" localSheetId="57">#REF!</definedName>
    <definedName name="fgfg" localSheetId="65">#REF!</definedName>
    <definedName name="fgfg" localSheetId="69">#REF!</definedName>
    <definedName name="fgfg">#REF!</definedName>
    <definedName name="FH">[3]MZ_Daten!$X$1:$X$65536</definedName>
    <definedName name="fhethehet" localSheetId="17">#REF!</definedName>
    <definedName name="fhethehet" localSheetId="1">#REF!</definedName>
    <definedName name="fhethehet" localSheetId="25">#REF!</definedName>
    <definedName name="fhethehet" localSheetId="33">#REF!</definedName>
    <definedName name="fhethehet" localSheetId="9">#REF!</definedName>
    <definedName name="fhethehet" localSheetId="41">#REF!</definedName>
    <definedName name="fhethehet" localSheetId="49">#REF!</definedName>
    <definedName name="fhethehet" localSheetId="57">#REF!</definedName>
    <definedName name="fhethehet" localSheetId="65">#REF!</definedName>
    <definedName name="fhethehet" localSheetId="69">#REF!</definedName>
    <definedName name="fhethehet">#REF!</definedName>
    <definedName name="Field_ISCED">[5]Liste!$B$1:$G$65536</definedName>
    <definedName name="Fields">[5]Liste!$B$1:$X$65536</definedName>
    <definedName name="Fields_II">[5]Liste!$I$1:$AA$65536</definedName>
    <definedName name="FS_Daten_Insg" localSheetId="17">#REF!</definedName>
    <definedName name="FS_Daten_Insg" localSheetId="1">#REF!</definedName>
    <definedName name="FS_Daten_Insg" localSheetId="25">#REF!</definedName>
    <definedName name="FS_Daten_Insg" localSheetId="33">#REF!</definedName>
    <definedName name="FS_Daten_Insg" localSheetId="9">#REF!</definedName>
    <definedName name="FS_Daten_Insg" localSheetId="41">#REF!</definedName>
    <definedName name="FS_Daten_Insg" localSheetId="49">#REF!</definedName>
    <definedName name="FS_Daten_Insg" localSheetId="57">#REF!</definedName>
    <definedName name="FS_Daten_Insg" localSheetId="65">#REF!</definedName>
    <definedName name="FS_Daten_Insg" localSheetId="69">#REF!</definedName>
    <definedName name="FS_Daten_Insg">#REF!</definedName>
    <definedName name="FS_Daten_Weibl" localSheetId="17">#REF!</definedName>
    <definedName name="FS_Daten_Weibl" localSheetId="1">#REF!</definedName>
    <definedName name="FS_Daten_Weibl" localSheetId="25">#REF!</definedName>
    <definedName name="FS_Daten_Weibl" localSheetId="33">#REF!</definedName>
    <definedName name="FS_Daten_Weibl" localSheetId="9">#REF!</definedName>
    <definedName name="FS_Daten_Weibl" localSheetId="41">#REF!</definedName>
    <definedName name="FS_Daten_Weibl" localSheetId="49">#REF!</definedName>
    <definedName name="FS_Daten_Weibl" localSheetId="57">#REF!</definedName>
    <definedName name="FS_Daten_Weibl" localSheetId="65">#REF!</definedName>
    <definedName name="FS_Daten_Weibl" localSheetId="69">#REF!</definedName>
    <definedName name="FS_Daten_Weibl">#REF!</definedName>
    <definedName name="FS_Key" localSheetId="17">#REF!</definedName>
    <definedName name="FS_Key" localSheetId="1">#REF!</definedName>
    <definedName name="FS_Key" localSheetId="25">#REF!</definedName>
    <definedName name="FS_Key" localSheetId="33">#REF!</definedName>
    <definedName name="FS_Key" localSheetId="9">#REF!</definedName>
    <definedName name="FS_Key" localSheetId="41">#REF!</definedName>
    <definedName name="FS_Key" localSheetId="49">#REF!</definedName>
    <definedName name="FS_Key" localSheetId="57">#REF!</definedName>
    <definedName name="FS_Key" localSheetId="65">#REF!</definedName>
    <definedName name="FS_Key" localSheetId="69">#REF!</definedName>
    <definedName name="FS_Key">#REF!</definedName>
    <definedName name="g" localSheetId="17">#REF!</definedName>
    <definedName name="g" localSheetId="1">#REF!</definedName>
    <definedName name="g" localSheetId="25">#REF!</definedName>
    <definedName name="g" localSheetId="33">#REF!</definedName>
    <definedName name="g" localSheetId="9">#REF!</definedName>
    <definedName name="g" localSheetId="41">#REF!</definedName>
    <definedName name="g" localSheetId="49">#REF!</definedName>
    <definedName name="g" localSheetId="57">#REF!</definedName>
    <definedName name="g" localSheetId="65">#REF!</definedName>
    <definedName name="g" localSheetId="69">#REF!</definedName>
    <definedName name="g">#REF!</definedName>
    <definedName name="gafaf" localSheetId="17">#REF!</definedName>
    <definedName name="gafaf" localSheetId="1">#REF!</definedName>
    <definedName name="gafaf" localSheetId="25">#REF!</definedName>
    <definedName name="gafaf" localSheetId="33">#REF!</definedName>
    <definedName name="gafaf" localSheetId="9">#REF!</definedName>
    <definedName name="gafaf" localSheetId="41">#REF!</definedName>
    <definedName name="gafaf" localSheetId="49">#REF!</definedName>
    <definedName name="gafaf" localSheetId="57">#REF!</definedName>
    <definedName name="gafaf" localSheetId="65">#REF!</definedName>
    <definedName name="gafaf" localSheetId="69">#REF!</definedName>
    <definedName name="gafaf">#REF!</definedName>
    <definedName name="gege" localSheetId="17">#REF!</definedName>
    <definedName name="gege" localSheetId="1">#REF!</definedName>
    <definedName name="gege" localSheetId="25">#REF!</definedName>
    <definedName name="gege" localSheetId="33">#REF!</definedName>
    <definedName name="gege" localSheetId="9">#REF!</definedName>
    <definedName name="gege" localSheetId="41">#REF!</definedName>
    <definedName name="gege" localSheetId="49">#REF!</definedName>
    <definedName name="gege" localSheetId="57">#REF!</definedName>
    <definedName name="gege" localSheetId="65">#REF!</definedName>
    <definedName name="gege" localSheetId="69">#REF!</definedName>
    <definedName name="gege">#REF!</definedName>
    <definedName name="gfgfdgd" localSheetId="17">#REF!</definedName>
    <definedName name="gfgfdgd" localSheetId="1">#REF!</definedName>
    <definedName name="gfgfdgd" localSheetId="25">#REF!</definedName>
    <definedName name="gfgfdgd" localSheetId="33">#REF!</definedName>
    <definedName name="gfgfdgd" localSheetId="9">#REF!</definedName>
    <definedName name="gfgfdgd" localSheetId="41">#REF!</definedName>
    <definedName name="gfgfdgd" localSheetId="49">#REF!</definedName>
    <definedName name="gfgfdgd" localSheetId="57">#REF!</definedName>
    <definedName name="gfgfdgd" localSheetId="65">#REF!</definedName>
    <definedName name="gfgfdgd" localSheetId="69">#REF!</definedName>
    <definedName name="gfgfdgd">#REF!</definedName>
    <definedName name="ggggg" localSheetId="17">#REF!</definedName>
    <definedName name="ggggg" localSheetId="1">#REF!</definedName>
    <definedName name="ggggg" localSheetId="25">#REF!</definedName>
    <definedName name="ggggg" localSheetId="33">#REF!</definedName>
    <definedName name="ggggg" localSheetId="9">#REF!</definedName>
    <definedName name="ggggg" localSheetId="41">#REF!</definedName>
    <definedName name="ggggg" localSheetId="49">#REF!</definedName>
    <definedName name="ggggg" localSheetId="57">#REF!</definedName>
    <definedName name="ggggg" localSheetId="65">#REF!</definedName>
    <definedName name="ggggg" localSheetId="69">#REF!</definedName>
    <definedName name="ggggg">#REF!</definedName>
    <definedName name="gggggggg" localSheetId="17">#REF!</definedName>
    <definedName name="gggggggg" localSheetId="1">#REF!</definedName>
    <definedName name="gggggggg" localSheetId="25">#REF!</definedName>
    <definedName name="gggggggg" localSheetId="33">#REF!</definedName>
    <definedName name="gggggggg" localSheetId="9">#REF!</definedName>
    <definedName name="gggggggg" localSheetId="41">#REF!</definedName>
    <definedName name="gggggggg" localSheetId="49">#REF!</definedName>
    <definedName name="gggggggg" localSheetId="57">#REF!</definedName>
    <definedName name="gggggggg" localSheetId="65">#REF!</definedName>
    <definedName name="gggggggg" localSheetId="69">#REF!</definedName>
    <definedName name="gggggggg">#REF!</definedName>
    <definedName name="gggggggggggg" localSheetId="17">#REF!</definedName>
    <definedName name="gggggggggggg" localSheetId="1">#REF!</definedName>
    <definedName name="gggggggggggg" localSheetId="25">#REF!</definedName>
    <definedName name="gggggggggggg" localSheetId="33">#REF!</definedName>
    <definedName name="gggggggggggg" localSheetId="9">#REF!</definedName>
    <definedName name="gggggggggggg" localSheetId="41">#REF!</definedName>
    <definedName name="gggggggggggg" localSheetId="49">#REF!</definedName>
    <definedName name="gggggggggggg" localSheetId="57">#REF!</definedName>
    <definedName name="gggggggggggg" localSheetId="65">#REF!</definedName>
    <definedName name="gggggggggggg" localSheetId="69">#REF!</definedName>
    <definedName name="gggggggggggg">#REF!</definedName>
    <definedName name="gggggggggggggggg" localSheetId="17">#REF!</definedName>
    <definedName name="gggggggggggggggg" localSheetId="1">#REF!</definedName>
    <definedName name="gggggggggggggggg" localSheetId="25">#REF!</definedName>
    <definedName name="gggggggggggggggg" localSheetId="33">#REF!</definedName>
    <definedName name="gggggggggggggggg" localSheetId="9">#REF!</definedName>
    <definedName name="gggggggggggggggg" localSheetId="41">#REF!</definedName>
    <definedName name="gggggggggggggggg" localSheetId="49">#REF!</definedName>
    <definedName name="gggggggggggggggg" localSheetId="57">#REF!</definedName>
    <definedName name="gggggggggggggggg" localSheetId="65">#REF!</definedName>
    <definedName name="gggggggggggggggg" localSheetId="69">#REF!</definedName>
    <definedName name="gggggggggggggggg">#REF!</definedName>
    <definedName name="ghkue" localSheetId="17">#REF!</definedName>
    <definedName name="ghkue" localSheetId="1">#REF!</definedName>
    <definedName name="ghkue" localSheetId="25">#REF!</definedName>
    <definedName name="ghkue" localSheetId="33">#REF!</definedName>
    <definedName name="ghkue" localSheetId="9">#REF!</definedName>
    <definedName name="ghkue" localSheetId="41">#REF!</definedName>
    <definedName name="ghkue" localSheetId="49">#REF!</definedName>
    <definedName name="ghkue" localSheetId="57">#REF!</definedName>
    <definedName name="ghkue" localSheetId="65">#REF!</definedName>
    <definedName name="ghkue" localSheetId="69">#REF!</definedName>
    <definedName name="ghkue">#REF!</definedName>
    <definedName name="grgr" localSheetId="17">#REF!</definedName>
    <definedName name="grgr" localSheetId="1">#REF!</definedName>
    <definedName name="grgr" localSheetId="25">#REF!</definedName>
    <definedName name="grgr" localSheetId="33">#REF!</definedName>
    <definedName name="grgr" localSheetId="9">#REF!</definedName>
    <definedName name="grgr" localSheetId="41">#REF!</definedName>
    <definedName name="grgr" localSheetId="49">#REF!</definedName>
    <definedName name="grgr" localSheetId="57">#REF!</definedName>
    <definedName name="grgr" localSheetId="65">#REF!</definedName>
    <definedName name="grgr" localSheetId="69">#REF!</definedName>
    <definedName name="grgr">#REF!</definedName>
    <definedName name="grgrgr" localSheetId="17">#REF!</definedName>
    <definedName name="grgrgr" localSheetId="1">#REF!</definedName>
    <definedName name="grgrgr" localSheetId="25">#REF!</definedName>
    <definedName name="grgrgr" localSheetId="33">#REF!</definedName>
    <definedName name="grgrgr" localSheetId="9">#REF!</definedName>
    <definedName name="grgrgr" localSheetId="41">#REF!</definedName>
    <definedName name="grgrgr" localSheetId="49">#REF!</definedName>
    <definedName name="grgrgr" localSheetId="57">#REF!</definedName>
    <definedName name="grgrgr" localSheetId="65">#REF!</definedName>
    <definedName name="grgrgr" localSheetId="69">#REF!</definedName>
    <definedName name="grgrgr">#REF!</definedName>
    <definedName name="h" localSheetId="17">#REF!</definedName>
    <definedName name="h" localSheetId="1">#REF!</definedName>
    <definedName name="h" localSheetId="25">#REF!</definedName>
    <definedName name="h" localSheetId="33">#REF!</definedName>
    <definedName name="h" localSheetId="9">#REF!</definedName>
    <definedName name="h" localSheetId="41">#REF!</definedName>
    <definedName name="h" localSheetId="49">#REF!</definedName>
    <definedName name="h" localSheetId="57">#REF!</definedName>
    <definedName name="h" localSheetId="65">#REF!</definedName>
    <definedName name="h" localSheetId="69">#REF!</definedName>
    <definedName name="h">#REF!</definedName>
    <definedName name="Halbjahr" localSheetId="17">#REF!</definedName>
    <definedName name="Halbjahr" localSheetId="1">#REF!</definedName>
    <definedName name="Halbjahr" localSheetId="25">#REF!</definedName>
    <definedName name="Halbjahr" localSheetId="33">#REF!</definedName>
    <definedName name="Halbjahr" localSheetId="9">#REF!</definedName>
    <definedName name="Halbjahr" localSheetId="41">#REF!</definedName>
    <definedName name="Halbjahr" localSheetId="49">#REF!</definedName>
    <definedName name="Halbjahr" localSheetId="57">#REF!</definedName>
    <definedName name="Halbjahr" localSheetId="65">#REF!</definedName>
    <definedName name="Halbjahr" localSheetId="69">#REF!</definedName>
    <definedName name="Halbjahr">#REF!</definedName>
    <definedName name="Halbjahr1b" localSheetId="17">#REF!</definedName>
    <definedName name="Halbjahr1b" localSheetId="1">#REF!</definedName>
    <definedName name="Halbjahr1b" localSheetId="25">#REF!</definedName>
    <definedName name="Halbjahr1b" localSheetId="33">#REF!</definedName>
    <definedName name="Halbjahr1b" localSheetId="9">#REF!</definedName>
    <definedName name="Halbjahr1b" localSheetId="41">#REF!</definedName>
    <definedName name="Halbjahr1b" localSheetId="49">#REF!</definedName>
    <definedName name="Halbjahr1b" localSheetId="57">#REF!</definedName>
    <definedName name="Halbjahr1b" localSheetId="65">#REF!</definedName>
    <definedName name="Halbjahr1b" localSheetId="69">#REF!</definedName>
    <definedName name="Halbjahr1b">#REF!</definedName>
    <definedName name="hh" localSheetId="17">#REF!</definedName>
    <definedName name="hh" localSheetId="1">#REF!</definedName>
    <definedName name="hh" localSheetId="25">#REF!</definedName>
    <definedName name="hh" localSheetId="33">#REF!</definedName>
    <definedName name="hh" localSheetId="9">#REF!</definedName>
    <definedName name="hh" localSheetId="41">#REF!</definedName>
    <definedName name="hh" localSheetId="49">#REF!</definedName>
    <definedName name="hh" localSheetId="57">#REF!</definedName>
    <definedName name="hh" localSheetId="65">#REF!</definedName>
    <definedName name="hh" localSheetId="69">#REF!</definedName>
    <definedName name="hh">#REF!</definedName>
    <definedName name="hhz" localSheetId="17">#REF!</definedName>
    <definedName name="hhz" localSheetId="1">#REF!</definedName>
    <definedName name="hhz" localSheetId="25">#REF!</definedName>
    <definedName name="hhz" localSheetId="33">#REF!</definedName>
    <definedName name="hhz" localSheetId="9">#REF!</definedName>
    <definedName name="hhz" localSheetId="41">#REF!</definedName>
    <definedName name="hhz" localSheetId="49">#REF!</definedName>
    <definedName name="hhz" localSheetId="57">#REF!</definedName>
    <definedName name="hhz" localSheetId="65">#REF!</definedName>
    <definedName name="hhz" localSheetId="69">#REF!</definedName>
    <definedName name="hhz">#REF!</definedName>
    <definedName name="hjhj" localSheetId="17">#REF!</definedName>
    <definedName name="hjhj" localSheetId="1">#REF!</definedName>
    <definedName name="hjhj" localSheetId="25">#REF!</definedName>
    <definedName name="hjhj" localSheetId="33">#REF!</definedName>
    <definedName name="hjhj" localSheetId="9">#REF!</definedName>
    <definedName name="hjhj" localSheetId="41">#REF!</definedName>
    <definedName name="hjhj" localSheetId="49">#REF!</definedName>
    <definedName name="hjhj" localSheetId="57">#REF!</definedName>
    <definedName name="hjhj" localSheetId="65">#REF!</definedName>
    <definedName name="hjhj" localSheetId="69">#REF!</definedName>
    <definedName name="hjhj">#REF!</definedName>
    <definedName name="hmmtm" localSheetId="17">#REF!</definedName>
    <definedName name="hmmtm" localSheetId="1">#REF!</definedName>
    <definedName name="hmmtm" localSheetId="25">#REF!</definedName>
    <definedName name="hmmtm" localSheetId="33">#REF!</definedName>
    <definedName name="hmmtm" localSheetId="9">#REF!</definedName>
    <definedName name="hmmtm" localSheetId="41">#REF!</definedName>
    <definedName name="hmmtm" localSheetId="49">#REF!</definedName>
    <definedName name="hmmtm" localSheetId="57">#REF!</definedName>
    <definedName name="hmmtm" localSheetId="65">#REF!</definedName>
    <definedName name="hmmtm" localSheetId="69">#REF!</definedName>
    <definedName name="hmmtm">#REF!</definedName>
    <definedName name="Hochschulreife">[3]MZ_Daten!$L$1:$L$65536</definedName>
    <definedName name="HS_Abschluss" localSheetId="17">#REF!</definedName>
    <definedName name="HS_Abschluss" localSheetId="1">#REF!</definedName>
    <definedName name="HS_Abschluss" localSheetId="25">#REF!</definedName>
    <definedName name="HS_Abschluss" localSheetId="33">#REF!</definedName>
    <definedName name="HS_Abschluss" localSheetId="9">#REF!</definedName>
    <definedName name="HS_Abschluss" localSheetId="41">#REF!</definedName>
    <definedName name="HS_Abschluss" localSheetId="49">#REF!</definedName>
    <definedName name="HS_Abschluss" localSheetId="57">#REF!</definedName>
    <definedName name="HS_Abschluss" localSheetId="65">#REF!</definedName>
    <definedName name="HS_Abschluss" localSheetId="69">#REF!</definedName>
    <definedName name="HS_Abschluss">#REF!</definedName>
    <definedName name="ii" localSheetId="17">#REF!</definedName>
    <definedName name="ii" localSheetId="1">#REF!</definedName>
    <definedName name="ii" localSheetId="25">#REF!</definedName>
    <definedName name="ii" localSheetId="33">#REF!</definedName>
    <definedName name="ii" localSheetId="9">#REF!</definedName>
    <definedName name="ii" localSheetId="41">#REF!</definedName>
    <definedName name="ii" localSheetId="49">#REF!</definedName>
    <definedName name="ii" localSheetId="57">#REF!</definedName>
    <definedName name="ii" localSheetId="65">#REF!</definedName>
    <definedName name="ii" localSheetId="69">#REF!</definedName>
    <definedName name="ii">#REF!</definedName>
    <definedName name="ISBN" localSheetId="17" hidden="1">[4]Daten!#REF!</definedName>
    <definedName name="ISBN" localSheetId="1" hidden="1">[4]Daten!#REF!</definedName>
    <definedName name="ISBN" localSheetId="25" hidden="1">[4]Daten!#REF!</definedName>
    <definedName name="ISBN" localSheetId="33" hidden="1">[4]Daten!#REF!</definedName>
    <definedName name="ISBN" localSheetId="9" hidden="1">[4]Daten!#REF!</definedName>
    <definedName name="ISBN" localSheetId="41" hidden="1">[4]Daten!#REF!</definedName>
    <definedName name="ISBN" localSheetId="49" hidden="1">[4]Daten!#REF!</definedName>
    <definedName name="ISBN" localSheetId="57" hidden="1">[4]Daten!#REF!</definedName>
    <definedName name="ISBN" localSheetId="65" hidden="1">[4]Daten!#REF!</definedName>
    <definedName name="ISBN" localSheetId="69" hidden="1">[4]Daten!#REF!</definedName>
    <definedName name="ISBN" hidden="1">[4]Daten!#REF!</definedName>
    <definedName name="isced_dual" localSheetId="17">#REF!</definedName>
    <definedName name="isced_dual" localSheetId="1">#REF!</definedName>
    <definedName name="isced_dual" localSheetId="25">#REF!</definedName>
    <definedName name="isced_dual" localSheetId="33">#REF!</definedName>
    <definedName name="isced_dual" localSheetId="9">#REF!</definedName>
    <definedName name="isced_dual" localSheetId="41">#REF!</definedName>
    <definedName name="isced_dual" localSheetId="49">#REF!</definedName>
    <definedName name="isced_dual" localSheetId="57">#REF!</definedName>
    <definedName name="isced_dual" localSheetId="65">#REF!</definedName>
    <definedName name="isced_dual" localSheetId="69">#REF!</definedName>
    <definedName name="isced_dual">#REF!</definedName>
    <definedName name="isced_dual_w" localSheetId="17">#REF!</definedName>
    <definedName name="isced_dual_w" localSheetId="1">#REF!</definedName>
    <definedName name="isced_dual_w" localSheetId="25">#REF!</definedName>
    <definedName name="isced_dual_w" localSheetId="33">#REF!</definedName>
    <definedName name="isced_dual_w" localSheetId="9">#REF!</definedName>
    <definedName name="isced_dual_w" localSheetId="41">#REF!</definedName>
    <definedName name="isced_dual_w" localSheetId="49">#REF!</definedName>
    <definedName name="isced_dual_w" localSheetId="57">#REF!</definedName>
    <definedName name="isced_dual_w" localSheetId="65">#REF!</definedName>
    <definedName name="isced_dual_w" localSheetId="69">#REF!</definedName>
    <definedName name="isced_dual_w">#REF!</definedName>
    <definedName name="iuziz" localSheetId="17">#REF!</definedName>
    <definedName name="iuziz" localSheetId="1">#REF!</definedName>
    <definedName name="iuziz" localSheetId="25">#REF!</definedName>
    <definedName name="iuziz" localSheetId="33">#REF!</definedName>
    <definedName name="iuziz" localSheetId="9">#REF!</definedName>
    <definedName name="iuziz" localSheetId="41">#REF!</definedName>
    <definedName name="iuziz" localSheetId="49">#REF!</definedName>
    <definedName name="iuziz" localSheetId="57">#REF!</definedName>
    <definedName name="iuziz" localSheetId="65">#REF!</definedName>
    <definedName name="iuziz" localSheetId="69">#REF!</definedName>
    <definedName name="iuziz">#REF!</definedName>
    <definedName name="Jahr" localSheetId="17">#REF!</definedName>
    <definedName name="Jahr" localSheetId="1">#REF!</definedName>
    <definedName name="Jahr" localSheetId="25">#REF!</definedName>
    <definedName name="Jahr" localSheetId="33">#REF!</definedName>
    <definedName name="Jahr" localSheetId="9">#REF!</definedName>
    <definedName name="Jahr" localSheetId="41">#REF!</definedName>
    <definedName name="Jahr" localSheetId="49">#REF!</definedName>
    <definedName name="Jahr" localSheetId="57">#REF!</definedName>
    <definedName name="Jahr" localSheetId="65">#REF!</definedName>
    <definedName name="Jahr" localSheetId="69">#REF!</definedName>
    <definedName name="Jahr">#REF!</definedName>
    <definedName name="Jahr1b" localSheetId="17">#REF!</definedName>
    <definedName name="Jahr1b" localSheetId="1">#REF!</definedName>
    <definedName name="Jahr1b" localSheetId="25">#REF!</definedName>
    <definedName name="Jahr1b" localSheetId="33">#REF!</definedName>
    <definedName name="Jahr1b" localSheetId="9">#REF!</definedName>
    <definedName name="Jahr1b" localSheetId="41">#REF!</definedName>
    <definedName name="Jahr1b" localSheetId="49">#REF!</definedName>
    <definedName name="Jahr1b" localSheetId="57">#REF!</definedName>
    <definedName name="Jahr1b" localSheetId="65">#REF!</definedName>
    <definedName name="Jahr1b" localSheetId="69">#REF!</definedName>
    <definedName name="Jahr1b">#REF!</definedName>
    <definedName name="jbbbbbbbbbbbbbb" localSheetId="17">#REF!</definedName>
    <definedName name="jbbbbbbbbbbbbbb" localSheetId="1">#REF!</definedName>
    <definedName name="jbbbbbbbbbbbbbb" localSheetId="25">#REF!</definedName>
    <definedName name="jbbbbbbbbbbbbbb" localSheetId="33">#REF!</definedName>
    <definedName name="jbbbbbbbbbbbbbb" localSheetId="9">#REF!</definedName>
    <definedName name="jbbbbbbbbbbbbbb" localSheetId="41">#REF!</definedName>
    <definedName name="jbbbbbbbbbbbbbb" localSheetId="49">#REF!</definedName>
    <definedName name="jbbbbbbbbbbbbbb" localSheetId="57">#REF!</definedName>
    <definedName name="jbbbbbbbbbbbbbb" localSheetId="65">#REF!</definedName>
    <definedName name="jbbbbbbbbbbbbbb" localSheetId="69">#REF!</definedName>
    <definedName name="jbbbbbbbbbbbbbb">#REF!</definedName>
    <definedName name="jj" localSheetId="17">#REF!</definedName>
    <definedName name="jj" localSheetId="1">#REF!</definedName>
    <definedName name="jj" localSheetId="25">#REF!</definedName>
    <definedName name="jj" localSheetId="33">#REF!</definedName>
    <definedName name="jj" localSheetId="9">#REF!</definedName>
    <definedName name="jj" localSheetId="41">#REF!</definedName>
    <definedName name="jj" localSheetId="49">#REF!</definedName>
    <definedName name="jj" localSheetId="57">#REF!</definedName>
    <definedName name="jj" localSheetId="65">#REF!</definedName>
    <definedName name="jj" localSheetId="69">#REF!</definedName>
    <definedName name="jj">#REF!</definedName>
    <definedName name="jjjjjjjj" localSheetId="17">#REF!</definedName>
    <definedName name="jjjjjjjj" localSheetId="1">#REF!</definedName>
    <definedName name="jjjjjjjj" localSheetId="25">#REF!</definedName>
    <definedName name="jjjjjjjj" localSheetId="33">#REF!</definedName>
    <definedName name="jjjjjjjj" localSheetId="9">#REF!</definedName>
    <definedName name="jjjjjjjj" localSheetId="41">#REF!</definedName>
    <definedName name="jjjjjjjj" localSheetId="49">#REF!</definedName>
    <definedName name="jjjjjjjj" localSheetId="57">#REF!</definedName>
    <definedName name="jjjjjjjj" localSheetId="65">#REF!</definedName>
    <definedName name="jjjjjjjj" localSheetId="69">#REF!</definedName>
    <definedName name="jjjjjjjj">#REF!</definedName>
    <definedName name="jjjjjjjjjjd" localSheetId="17">#REF!</definedName>
    <definedName name="jjjjjjjjjjd" localSheetId="1">#REF!</definedName>
    <definedName name="jjjjjjjjjjd" localSheetId="25">#REF!</definedName>
    <definedName name="jjjjjjjjjjd" localSheetId="33">#REF!</definedName>
    <definedName name="jjjjjjjjjjd" localSheetId="9">#REF!</definedName>
    <definedName name="jjjjjjjjjjd" localSheetId="41">#REF!</definedName>
    <definedName name="jjjjjjjjjjd" localSheetId="49">#REF!</definedName>
    <definedName name="jjjjjjjjjjd" localSheetId="57">#REF!</definedName>
    <definedName name="jjjjjjjjjjd" localSheetId="65">#REF!</definedName>
    <definedName name="jjjjjjjjjjd" localSheetId="69">#REF!</definedName>
    <definedName name="jjjjjjjjjjd">#REF!</definedName>
    <definedName name="joiejoigjreg" localSheetId="17">#REF!</definedName>
    <definedName name="joiejoigjreg" localSheetId="1">#REF!</definedName>
    <definedName name="joiejoigjreg" localSheetId="25">#REF!</definedName>
    <definedName name="joiejoigjreg" localSheetId="33">#REF!</definedName>
    <definedName name="joiejoigjreg" localSheetId="9">#REF!</definedName>
    <definedName name="joiejoigjreg" localSheetId="41">#REF!</definedName>
    <definedName name="joiejoigjreg" localSheetId="49">#REF!</definedName>
    <definedName name="joiejoigjreg" localSheetId="57">#REF!</definedName>
    <definedName name="joiejoigjreg" localSheetId="65">#REF!</definedName>
    <definedName name="joiejoigjreg" localSheetId="69">#REF!</definedName>
    <definedName name="joiejoigjreg">#REF!</definedName>
    <definedName name="k" localSheetId="17">#REF!</definedName>
    <definedName name="k" localSheetId="1">#REF!</definedName>
    <definedName name="k" localSheetId="25">#REF!</definedName>
    <definedName name="k" localSheetId="33">#REF!</definedName>
    <definedName name="k" localSheetId="9">#REF!</definedName>
    <definedName name="k" localSheetId="41">#REF!</definedName>
    <definedName name="k" localSheetId="49">#REF!</definedName>
    <definedName name="k" localSheetId="57">#REF!</definedName>
    <definedName name="k" localSheetId="65">#REF!</definedName>
    <definedName name="k" localSheetId="69">#REF!</definedName>
    <definedName name="k">#REF!</definedName>
    <definedName name="Key_3_Schule" localSheetId="17">#REF!</definedName>
    <definedName name="Key_3_Schule" localSheetId="1">#REF!</definedName>
    <definedName name="Key_3_Schule" localSheetId="25">#REF!</definedName>
    <definedName name="Key_3_Schule" localSheetId="33">#REF!</definedName>
    <definedName name="Key_3_Schule" localSheetId="9">#REF!</definedName>
    <definedName name="Key_3_Schule" localSheetId="41">#REF!</definedName>
    <definedName name="Key_3_Schule" localSheetId="49">#REF!</definedName>
    <definedName name="Key_3_Schule" localSheetId="57">#REF!</definedName>
    <definedName name="Key_3_Schule" localSheetId="65">#REF!</definedName>
    <definedName name="Key_3_Schule" localSheetId="69">#REF!</definedName>
    <definedName name="Key_3_Schule">#REF!</definedName>
    <definedName name="Key_4_Schule" localSheetId="17">#REF!</definedName>
    <definedName name="Key_4_Schule" localSheetId="1">#REF!</definedName>
    <definedName name="Key_4_Schule" localSheetId="25">#REF!</definedName>
    <definedName name="Key_4_Schule" localSheetId="33">#REF!</definedName>
    <definedName name="Key_4_Schule" localSheetId="9">#REF!</definedName>
    <definedName name="Key_4_Schule" localSheetId="41">#REF!</definedName>
    <definedName name="Key_4_Schule" localSheetId="49">#REF!</definedName>
    <definedName name="Key_4_Schule" localSheetId="57">#REF!</definedName>
    <definedName name="Key_4_Schule" localSheetId="65">#REF!</definedName>
    <definedName name="Key_4_Schule" localSheetId="69">#REF!</definedName>
    <definedName name="Key_4_Schule">#REF!</definedName>
    <definedName name="Key_5_Schule" localSheetId="17">#REF!</definedName>
    <definedName name="Key_5_Schule" localSheetId="1">#REF!</definedName>
    <definedName name="Key_5_Schule" localSheetId="25">#REF!</definedName>
    <definedName name="Key_5_Schule" localSheetId="33">#REF!</definedName>
    <definedName name="Key_5_Schule" localSheetId="9">#REF!</definedName>
    <definedName name="Key_5_Schule" localSheetId="41">#REF!</definedName>
    <definedName name="Key_5_Schule" localSheetId="49">#REF!</definedName>
    <definedName name="Key_5_Schule" localSheetId="57">#REF!</definedName>
    <definedName name="Key_5_Schule" localSheetId="65">#REF!</definedName>
    <definedName name="Key_5_Schule" localSheetId="69">#REF!</definedName>
    <definedName name="Key_5_Schule">#REF!</definedName>
    <definedName name="Key_5er">[3]MZ_Daten!$AM$1:$AM$65536</definedName>
    <definedName name="Key_6_Schule" localSheetId="17">#REF!</definedName>
    <definedName name="Key_6_Schule" localSheetId="1">#REF!</definedName>
    <definedName name="Key_6_Schule" localSheetId="25">#REF!</definedName>
    <definedName name="Key_6_Schule" localSheetId="33">#REF!</definedName>
    <definedName name="Key_6_Schule" localSheetId="9">#REF!</definedName>
    <definedName name="Key_6_Schule" localSheetId="41">#REF!</definedName>
    <definedName name="Key_6_Schule" localSheetId="49">#REF!</definedName>
    <definedName name="Key_6_Schule" localSheetId="57">#REF!</definedName>
    <definedName name="Key_6_Schule" localSheetId="65">#REF!</definedName>
    <definedName name="Key_6_Schule" localSheetId="69">#REF!</definedName>
    <definedName name="Key_6_Schule">#REF!</definedName>
    <definedName name="key_fach_ges">[5]Liste!$B$1664:$I$2010</definedName>
    <definedName name="Key_Privat" localSheetId="17">#REF!</definedName>
    <definedName name="Key_Privat" localSheetId="1">#REF!</definedName>
    <definedName name="Key_Privat" localSheetId="25">#REF!</definedName>
    <definedName name="Key_Privat" localSheetId="33">#REF!</definedName>
    <definedName name="Key_Privat" localSheetId="9">#REF!</definedName>
    <definedName name="Key_Privat" localSheetId="41">#REF!</definedName>
    <definedName name="Key_Privat" localSheetId="49">#REF!</definedName>
    <definedName name="Key_Privat" localSheetId="57">#REF!</definedName>
    <definedName name="Key_Privat" localSheetId="65">#REF!</definedName>
    <definedName name="Key_Privat" localSheetId="69">#REF!</definedName>
    <definedName name="Key_Privat">#REF!</definedName>
    <definedName name="kkk" localSheetId="17">#REF!</definedName>
    <definedName name="kkk" localSheetId="1">#REF!</definedName>
    <definedName name="kkk" localSheetId="25">#REF!</definedName>
    <definedName name="kkk" localSheetId="33">#REF!</definedName>
    <definedName name="kkk" localSheetId="9">#REF!</definedName>
    <definedName name="kkk" localSheetId="41">#REF!</definedName>
    <definedName name="kkk" localSheetId="49">#REF!</definedName>
    <definedName name="kkk" localSheetId="57">#REF!</definedName>
    <definedName name="kkk" localSheetId="65">#REF!</definedName>
    <definedName name="kkk" localSheetId="69">#REF!</definedName>
    <definedName name="kkk">#REF!</definedName>
    <definedName name="kkkk" localSheetId="17">#REF!</definedName>
    <definedName name="kkkk" localSheetId="1">#REF!</definedName>
    <definedName name="kkkk" localSheetId="25">#REF!</definedName>
    <definedName name="kkkk" localSheetId="33">#REF!</definedName>
    <definedName name="kkkk" localSheetId="9">#REF!</definedName>
    <definedName name="kkkk" localSheetId="41">#REF!</definedName>
    <definedName name="kkkk" localSheetId="49">#REF!</definedName>
    <definedName name="kkkk" localSheetId="57">#REF!</definedName>
    <definedName name="kkkk" localSheetId="65">#REF!</definedName>
    <definedName name="kkkk" localSheetId="69">#REF!</definedName>
    <definedName name="kkkk">#REF!</definedName>
    <definedName name="kkkkkkke" localSheetId="17">#REF!</definedName>
    <definedName name="kkkkkkke" localSheetId="1">#REF!</definedName>
    <definedName name="kkkkkkke" localSheetId="25">#REF!</definedName>
    <definedName name="kkkkkkke" localSheetId="33">#REF!</definedName>
    <definedName name="kkkkkkke" localSheetId="9">#REF!</definedName>
    <definedName name="kkkkkkke" localSheetId="41">#REF!</definedName>
    <definedName name="kkkkkkke" localSheetId="49">#REF!</definedName>
    <definedName name="kkkkkkke" localSheetId="57">#REF!</definedName>
    <definedName name="kkkkkkke" localSheetId="65">#REF!</definedName>
    <definedName name="kkkkkkke" localSheetId="69">#REF!</definedName>
    <definedName name="kkkkkkke">#REF!</definedName>
    <definedName name="kkkkkkkkkkkk" localSheetId="17">#REF!</definedName>
    <definedName name="kkkkkkkkkkkk" localSheetId="1">#REF!</definedName>
    <definedName name="kkkkkkkkkkkk" localSheetId="25">#REF!</definedName>
    <definedName name="kkkkkkkkkkkk" localSheetId="33">#REF!</definedName>
    <definedName name="kkkkkkkkkkkk" localSheetId="9">#REF!</definedName>
    <definedName name="kkkkkkkkkkkk" localSheetId="41">#REF!</definedName>
    <definedName name="kkkkkkkkkkkk" localSheetId="49">#REF!</definedName>
    <definedName name="kkkkkkkkkkkk" localSheetId="57">#REF!</definedName>
    <definedName name="kkkkkkkkkkkk" localSheetId="65">#REF!</definedName>
    <definedName name="kkkkkkkkkkkk" localSheetId="69">#REF!</definedName>
    <definedName name="kkkkkkkkkkkk">#REF!</definedName>
    <definedName name="kkkkkkkkkkkkko" localSheetId="17">#REF!</definedName>
    <definedName name="kkkkkkkkkkkkko" localSheetId="1">#REF!</definedName>
    <definedName name="kkkkkkkkkkkkko" localSheetId="25">#REF!</definedName>
    <definedName name="kkkkkkkkkkkkko" localSheetId="33">#REF!</definedName>
    <definedName name="kkkkkkkkkkkkko" localSheetId="9">#REF!</definedName>
    <definedName name="kkkkkkkkkkkkko" localSheetId="41">#REF!</definedName>
    <definedName name="kkkkkkkkkkkkko" localSheetId="49">#REF!</definedName>
    <definedName name="kkkkkkkkkkkkko" localSheetId="57">#REF!</definedName>
    <definedName name="kkkkkkkkkkkkko" localSheetId="65">#REF!</definedName>
    <definedName name="kkkkkkkkkkkkko" localSheetId="69">#REF!</definedName>
    <definedName name="kkkkkkkkkkkkko">#REF!</definedName>
    <definedName name="kkkr" localSheetId="17">#REF!</definedName>
    <definedName name="kkkr" localSheetId="1">#REF!</definedName>
    <definedName name="kkkr" localSheetId="25">#REF!</definedName>
    <definedName name="kkkr" localSheetId="33">#REF!</definedName>
    <definedName name="kkkr" localSheetId="9">#REF!</definedName>
    <definedName name="kkkr" localSheetId="41">#REF!</definedName>
    <definedName name="kkkr" localSheetId="49">#REF!</definedName>
    <definedName name="kkkr" localSheetId="57">#REF!</definedName>
    <definedName name="kkkr" localSheetId="65">#REF!</definedName>
    <definedName name="kkkr" localSheetId="69">#REF!</definedName>
    <definedName name="kkkr">#REF!</definedName>
    <definedName name="Laender" localSheetId="17">#REF!</definedName>
    <definedName name="Laender" localSheetId="1">#REF!</definedName>
    <definedName name="Laender" localSheetId="25">#REF!</definedName>
    <definedName name="Laender" localSheetId="33">#REF!</definedName>
    <definedName name="Laender" localSheetId="9">#REF!</definedName>
    <definedName name="Laender" localSheetId="41">#REF!</definedName>
    <definedName name="Laender" localSheetId="49">#REF!</definedName>
    <definedName name="Laender" localSheetId="57">#REF!</definedName>
    <definedName name="Laender" localSheetId="65">#REF!</definedName>
    <definedName name="Laender" localSheetId="69">#REF!</definedName>
    <definedName name="Laender">#REF!</definedName>
    <definedName name="LEERE">[3]MZ_Daten!$S$1:$S$65536</definedName>
    <definedName name="Liste" localSheetId="17">#REF!</definedName>
    <definedName name="Liste" localSheetId="1">#REF!</definedName>
    <definedName name="Liste" localSheetId="25">#REF!</definedName>
    <definedName name="Liste" localSheetId="33">#REF!</definedName>
    <definedName name="Liste" localSheetId="9">#REF!</definedName>
    <definedName name="Liste" localSheetId="41">#REF!</definedName>
    <definedName name="Liste" localSheetId="49">#REF!</definedName>
    <definedName name="Liste" localSheetId="57">#REF!</definedName>
    <definedName name="Liste" localSheetId="65">#REF!</definedName>
    <definedName name="Liste" localSheetId="69">#REF!</definedName>
    <definedName name="Liste">#REF!</definedName>
    <definedName name="Liste_Schulen" localSheetId="17">#REF!</definedName>
    <definedName name="Liste_Schulen" localSheetId="1">#REF!</definedName>
    <definedName name="Liste_Schulen" localSheetId="25">#REF!</definedName>
    <definedName name="Liste_Schulen" localSheetId="33">#REF!</definedName>
    <definedName name="Liste_Schulen" localSheetId="9">#REF!</definedName>
    <definedName name="Liste_Schulen" localSheetId="41">#REF!</definedName>
    <definedName name="Liste_Schulen" localSheetId="49">#REF!</definedName>
    <definedName name="Liste_Schulen" localSheetId="57">#REF!</definedName>
    <definedName name="Liste_Schulen" localSheetId="65">#REF!</definedName>
    <definedName name="Liste_Schulen" localSheetId="69">#REF!</definedName>
    <definedName name="Liste_Schulen">#REF!</definedName>
    <definedName name="llllöll" localSheetId="17">#REF!</definedName>
    <definedName name="llllöll" localSheetId="1">#REF!</definedName>
    <definedName name="llllöll" localSheetId="25">#REF!</definedName>
    <definedName name="llllöll" localSheetId="33">#REF!</definedName>
    <definedName name="llllöll" localSheetId="9">#REF!</definedName>
    <definedName name="llllöll" localSheetId="41">#REF!</definedName>
    <definedName name="llllöll" localSheetId="49">#REF!</definedName>
    <definedName name="llllöll" localSheetId="57">#REF!</definedName>
    <definedName name="llllöll" localSheetId="65">#REF!</definedName>
    <definedName name="llllöll" localSheetId="69">#REF!</definedName>
    <definedName name="llllöll">#REF!</definedName>
    <definedName name="MAKROER1" localSheetId="17">#REF!</definedName>
    <definedName name="MAKROER1" localSheetId="1">#REF!</definedName>
    <definedName name="MAKROER1" localSheetId="25">#REF!</definedName>
    <definedName name="MAKROER1" localSheetId="33">#REF!</definedName>
    <definedName name="MAKROER1" localSheetId="9">#REF!</definedName>
    <definedName name="MAKROER1" localSheetId="41">#REF!</definedName>
    <definedName name="MAKROER1" localSheetId="49">#REF!</definedName>
    <definedName name="MAKROER1" localSheetId="57">#REF!</definedName>
    <definedName name="MAKROER1" localSheetId="65">#REF!</definedName>
    <definedName name="MAKROER1" localSheetId="69">#REF!</definedName>
    <definedName name="MAKROER1">#REF!</definedName>
    <definedName name="MAKROER2" localSheetId="17">#REF!</definedName>
    <definedName name="MAKROER2" localSheetId="1">#REF!</definedName>
    <definedName name="MAKROER2" localSheetId="25">#REF!</definedName>
    <definedName name="MAKROER2" localSheetId="33">#REF!</definedName>
    <definedName name="MAKROER2" localSheetId="9">#REF!</definedName>
    <definedName name="MAKROER2" localSheetId="41">#REF!</definedName>
    <definedName name="MAKROER2" localSheetId="49">#REF!</definedName>
    <definedName name="MAKROER2" localSheetId="57">#REF!</definedName>
    <definedName name="MAKROER2" localSheetId="65">#REF!</definedName>
    <definedName name="MAKROER2" localSheetId="69">#REF!</definedName>
    <definedName name="MAKROER2">#REF!</definedName>
    <definedName name="MD_Insg" localSheetId="17">#REF!</definedName>
    <definedName name="MD_Insg" localSheetId="1">#REF!</definedName>
    <definedName name="MD_Insg" localSheetId="25">#REF!</definedName>
    <definedName name="MD_Insg" localSheetId="33">#REF!</definedName>
    <definedName name="MD_Insg" localSheetId="9">#REF!</definedName>
    <definedName name="MD_Insg" localSheetId="41">#REF!</definedName>
    <definedName name="MD_Insg" localSheetId="49">#REF!</definedName>
    <definedName name="MD_Insg" localSheetId="57">#REF!</definedName>
    <definedName name="MD_Insg" localSheetId="65">#REF!</definedName>
    <definedName name="MD_Insg" localSheetId="69">#REF!</definedName>
    <definedName name="MD_Insg">#REF!</definedName>
    <definedName name="MD_Key" localSheetId="17">#REF!</definedName>
    <definedName name="MD_Key" localSheetId="1">#REF!</definedName>
    <definedName name="MD_Key" localSheetId="25">#REF!</definedName>
    <definedName name="MD_Key" localSheetId="33">#REF!</definedName>
    <definedName name="MD_Key" localSheetId="9">#REF!</definedName>
    <definedName name="MD_Key" localSheetId="41">#REF!</definedName>
    <definedName name="MD_Key" localSheetId="49">#REF!</definedName>
    <definedName name="MD_Key" localSheetId="57">#REF!</definedName>
    <definedName name="MD_Key" localSheetId="65">#REF!</definedName>
    <definedName name="MD_Key" localSheetId="69">#REF!</definedName>
    <definedName name="MD_Key">#REF!</definedName>
    <definedName name="MD_Weibl" localSheetId="17">#REF!</definedName>
    <definedName name="MD_Weibl" localSheetId="1">#REF!</definedName>
    <definedName name="MD_Weibl" localSheetId="25">#REF!</definedName>
    <definedName name="MD_Weibl" localSheetId="33">#REF!</definedName>
    <definedName name="MD_Weibl" localSheetId="9">#REF!</definedName>
    <definedName name="MD_Weibl" localSheetId="41">#REF!</definedName>
    <definedName name="MD_Weibl" localSheetId="49">#REF!</definedName>
    <definedName name="MD_Weibl" localSheetId="57">#REF!</definedName>
    <definedName name="MD_Weibl" localSheetId="65">#REF!</definedName>
    <definedName name="MD_Weibl" localSheetId="69">#REF!</definedName>
    <definedName name="MD_Weibl">#REF!</definedName>
    <definedName name="mgjrzjrtj" localSheetId="17">#REF!</definedName>
    <definedName name="mgjrzjrtj" localSheetId="1">#REF!</definedName>
    <definedName name="mgjrzjrtj" localSheetId="25">#REF!</definedName>
    <definedName name="mgjrzjrtj" localSheetId="33">#REF!</definedName>
    <definedName name="mgjrzjrtj" localSheetId="9">#REF!</definedName>
    <definedName name="mgjrzjrtj" localSheetId="41">#REF!</definedName>
    <definedName name="mgjrzjrtj" localSheetId="49">#REF!</definedName>
    <definedName name="mgjrzjrtj" localSheetId="57">#REF!</definedName>
    <definedName name="mgjrzjrtj" localSheetId="65">#REF!</definedName>
    <definedName name="mgjrzjrtj" localSheetId="69">#REF!</definedName>
    <definedName name="mgjrzjrtj">#REF!</definedName>
    <definedName name="mmmh" localSheetId="17">#REF!</definedName>
    <definedName name="mmmh" localSheetId="1">#REF!</definedName>
    <definedName name="mmmh" localSheetId="25">#REF!</definedName>
    <definedName name="mmmh" localSheetId="33">#REF!</definedName>
    <definedName name="mmmh" localSheetId="9">#REF!</definedName>
    <definedName name="mmmh" localSheetId="41">#REF!</definedName>
    <definedName name="mmmh" localSheetId="49">#REF!</definedName>
    <definedName name="mmmh" localSheetId="57">#REF!</definedName>
    <definedName name="mmmh" localSheetId="65">#REF!</definedName>
    <definedName name="mmmh" localSheetId="69">#REF!</definedName>
    <definedName name="mmmh">#REF!</definedName>
    <definedName name="NochInSchule">[3]MZ_Daten!$G$1:$G$65536</definedName>
    <definedName name="NW">[6]schulform!$C$20</definedName>
    <definedName name="öioöioö" localSheetId="17">#REF!</definedName>
    <definedName name="öioöioö" localSheetId="1">#REF!</definedName>
    <definedName name="öioöioö" localSheetId="25">#REF!</definedName>
    <definedName name="öioöioö" localSheetId="33">#REF!</definedName>
    <definedName name="öioöioö" localSheetId="9">#REF!</definedName>
    <definedName name="öioöioö" localSheetId="41">#REF!</definedName>
    <definedName name="öioöioö" localSheetId="49">#REF!</definedName>
    <definedName name="öioöioö" localSheetId="57">#REF!</definedName>
    <definedName name="öioöioö" localSheetId="65">#REF!</definedName>
    <definedName name="öioöioö" localSheetId="69">#REF!</definedName>
    <definedName name="öioöioö">#REF!</definedName>
    <definedName name="öoiöioöoi" localSheetId="17">#REF!</definedName>
    <definedName name="öoiöioöoi" localSheetId="1">#REF!</definedName>
    <definedName name="öoiöioöoi" localSheetId="25">#REF!</definedName>
    <definedName name="öoiöioöoi" localSheetId="33">#REF!</definedName>
    <definedName name="öoiöioöoi" localSheetId="9">#REF!</definedName>
    <definedName name="öoiöioöoi" localSheetId="41">#REF!</definedName>
    <definedName name="öoiöioöoi" localSheetId="49">#REF!</definedName>
    <definedName name="öoiöioöoi" localSheetId="57">#REF!</definedName>
    <definedName name="öoiöioöoi" localSheetId="65">#REF!</definedName>
    <definedName name="öoiöioöoi" localSheetId="69">#REF!</definedName>
    <definedName name="öoiöioöoi">#REF!</definedName>
    <definedName name="ooooo" localSheetId="17">#REF!</definedName>
    <definedName name="ooooo" localSheetId="1">#REF!</definedName>
    <definedName name="ooooo" localSheetId="25">#REF!</definedName>
    <definedName name="ooooo" localSheetId="33">#REF!</definedName>
    <definedName name="ooooo" localSheetId="9">#REF!</definedName>
    <definedName name="ooooo" localSheetId="41">#REF!</definedName>
    <definedName name="ooooo" localSheetId="49">#REF!</definedName>
    <definedName name="ooooo" localSheetId="57">#REF!</definedName>
    <definedName name="ooooo" localSheetId="65">#REF!</definedName>
    <definedName name="ooooo" localSheetId="69">#REF!</definedName>
    <definedName name="ooooo">#REF!</definedName>
    <definedName name="POS">[3]MZ_Daten!$I$1:$I$65536</definedName>
    <definedName name="PROMOTION">[3]MZ_Daten!$Z$1:$Z$65536</definedName>
    <definedName name="PROT01VK" localSheetId="17">#REF!</definedName>
    <definedName name="PROT01VK" localSheetId="1">#REF!</definedName>
    <definedName name="PROT01VK" localSheetId="25">#REF!</definedName>
    <definedName name="PROT01VK" localSheetId="33">#REF!</definedName>
    <definedName name="PROT01VK" localSheetId="9">#REF!</definedName>
    <definedName name="PROT01VK" localSheetId="41">#REF!</definedName>
    <definedName name="PROT01VK" localSheetId="49">#REF!</definedName>
    <definedName name="PROT01VK" localSheetId="57">#REF!</definedName>
    <definedName name="PROT01VK" localSheetId="65">#REF!</definedName>
    <definedName name="PROT01VK" localSheetId="69">#REF!</definedName>
    <definedName name="PROT01VK">#REF!</definedName>
    <definedName name="qqq" localSheetId="17">#REF!</definedName>
    <definedName name="qqq" localSheetId="1">#REF!</definedName>
    <definedName name="qqq" localSheetId="25">#REF!</definedName>
    <definedName name="qqq" localSheetId="33">#REF!</definedName>
    <definedName name="qqq" localSheetId="9">#REF!</definedName>
    <definedName name="qqq" localSheetId="41">#REF!</definedName>
    <definedName name="qqq" localSheetId="49">#REF!</definedName>
    <definedName name="qqq" localSheetId="57">#REF!</definedName>
    <definedName name="qqq" localSheetId="65">#REF!</definedName>
    <definedName name="qqq" localSheetId="69">#REF!</definedName>
    <definedName name="qqq">#REF!</definedName>
    <definedName name="qqqq" localSheetId="17">#REF!</definedName>
    <definedName name="qqqq" localSheetId="1">#REF!</definedName>
    <definedName name="qqqq" localSheetId="25">#REF!</definedName>
    <definedName name="qqqq" localSheetId="33">#REF!</definedName>
    <definedName name="qqqq" localSheetId="9">#REF!</definedName>
    <definedName name="qqqq" localSheetId="41">#REF!</definedName>
    <definedName name="qqqq" localSheetId="49">#REF!</definedName>
    <definedName name="qqqq" localSheetId="57">#REF!</definedName>
    <definedName name="qqqq" localSheetId="65">#REF!</definedName>
    <definedName name="qqqq" localSheetId="69">#REF!</definedName>
    <definedName name="qqqq">#REF!</definedName>
    <definedName name="qqqqq" localSheetId="17">#REF!</definedName>
    <definedName name="qqqqq" localSheetId="1">#REF!</definedName>
    <definedName name="qqqqq" localSheetId="25">#REF!</definedName>
    <definedName name="qqqqq" localSheetId="33">#REF!</definedName>
    <definedName name="qqqqq" localSheetId="9">#REF!</definedName>
    <definedName name="qqqqq" localSheetId="41">#REF!</definedName>
    <definedName name="qqqqq" localSheetId="49">#REF!</definedName>
    <definedName name="qqqqq" localSheetId="57">#REF!</definedName>
    <definedName name="qqqqq" localSheetId="65">#REF!</definedName>
    <definedName name="qqqqq" localSheetId="69">#REF!</definedName>
    <definedName name="qqqqq">#REF!</definedName>
    <definedName name="qqqqqq" localSheetId="17">#REF!</definedName>
    <definedName name="qqqqqq" localSheetId="1">#REF!</definedName>
    <definedName name="qqqqqq" localSheetId="25">#REF!</definedName>
    <definedName name="qqqqqq" localSheetId="33">#REF!</definedName>
    <definedName name="qqqqqq" localSheetId="9">#REF!</definedName>
    <definedName name="qqqqqq" localSheetId="41">#REF!</definedName>
    <definedName name="qqqqqq" localSheetId="49">#REF!</definedName>
    <definedName name="qqqqqq" localSheetId="57">#REF!</definedName>
    <definedName name="qqqqqq" localSheetId="65">#REF!</definedName>
    <definedName name="qqqqqq" localSheetId="69">#REF!</definedName>
    <definedName name="qqqqqq">#REF!</definedName>
    <definedName name="qqqqqqqqqqq" localSheetId="17">#REF!</definedName>
    <definedName name="qqqqqqqqqqq" localSheetId="1">#REF!</definedName>
    <definedName name="qqqqqqqqqqq" localSheetId="25">#REF!</definedName>
    <definedName name="qqqqqqqqqqq" localSheetId="33">#REF!</definedName>
    <definedName name="qqqqqqqqqqq" localSheetId="9">#REF!</definedName>
    <definedName name="qqqqqqqqqqq" localSheetId="41">#REF!</definedName>
    <definedName name="qqqqqqqqqqq" localSheetId="49">#REF!</definedName>
    <definedName name="qqqqqqqqqqq" localSheetId="57">#REF!</definedName>
    <definedName name="qqqqqqqqqqq" localSheetId="65">#REF!</definedName>
    <definedName name="qqqqqqqqqqq" localSheetId="69">#REF!</definedName>
    <definedName name="qqqqqqqqqqq">#REF!</definedName>
    <definedName name="qqqqqqqqqqqq" localSheetId="17">#REF!</definedName>
    <definedName name="qqqqqqqqqqqq" localSheetId="1">#REF!</definedName>
    <definedName name="qqqqqqqqqqqq" localSheetId="25">#REF!</definedName>
    <definedName name="qqqqqqqqqqqq" localSheetId="33">#REF!</definedName>
    <definedName name="qqqqqqqqqqqq" localSheetId="9">#REF!</definedName>
    <definedName name="qqqqqqqqqqqq" localSheetId="41">#REF!</definedName>
    <definedName name="qqqqqqqqqqqq" localSheetId="49">#REF!</definedName>
    <definedName name="qqqqqqqqqqqq" localSheetId="57">#REF!</definedName>
    <definedName name="qqqqqqqqqqqq" localSheetId="65">#REF!</definedName>
    <definedName name="qqqqqqqqqqqq" localSheetId="69">#REF!</definedName>
    <definedName name="qqqqqqqqqqqq">#REF!</definedName>
    <definedName name="qqqqqqqqqqqqqqqq" localSheetId="17">#REF!</definedName>
    <definedName name="qqqqqqqqqqqqqqqq" localSheetId="1">#REF!</definedName>
    <definedName name="qqqqqqqqqqqqqqqq" localSheetId="25">#REF!</definedName>
    <definedName name="qqqqqqqqqqqqqqqq" localSheetId="33">#REF!</definedName>
    <definedName name="qqqqqqqqqqqqqqqq" localSheetId="9">#REF!</definedName>
    <definedName name="qqqqqqqqqqqqqqqq" localSheetId="41">#REF!</definedName>
    <definedName name="qqqqqqqqqqqqqqqq" localSheetId="49">#REF!</definedName>
    <definedName name="qqqqqqqqqqqqqqqq" localSheetId="57">#REF!</definedName>
    <definedName name="qqqqqqqqqqqqqqqq" localSheetId="65">#REF!</definedName>
    <definedName name="qqqqqqqqqqqqqqqq" localSheetId="69">#REF!</definedName>
    <definedName name="qqqqqqqqqqqqqqqq">#REF!</definedName>
    <definedName name="qwdqdwqd" localSheetId="17">#REF!</definedName>
    <definedName name="qwdqdwqd" localSheetId="1">#REF!</definedName>
    <definedName name="qwdqdwqd" localSheetId="25">#REF!</definedName>
    <definedName name="qwdqdwqd" localSheetId="33">#REF!</definedName>
    <definedName name="qwdqdwqd" localSheetId="9">#REF!</definedName>
    <definedName name="qwdqdwqd" localSheetId="41">#REF!</definedName>
    <definedName name="qwdqdwqd" localSheetId="49">#REF!</definedName>
    <definedName name="qwdqdwqd" localSheetId="57">#REF!</definedName>
    <definedName name="qwdqdwqd" localSheetId="65">#REF!</definedName>
    <definedName name="qwdqdwqd" localSheetId="69">#REF!</definedName>
    <definedName name="qwdqdwqd">#REF!</definedName>
    <definedName name="qwfef" localSheetId="17">#REF!</definedName>
    <definedName name="qwfef" localSheetId="1">#REF!</definedName>
    <definedName name="qwfef" localSheetId="25">#REF!</definedName>
    <definedName name="qwfef" localSheetId="33">#REF!</definedName>
    <definedName name="qwfef" localSheetId="9">#REF!</definedName>
    <definedName name="qwfef" localSheetId="41">#REF!</definedName>
    <definedName name="qwfef" localSheetId="49">#REF!</definedName>
    <definedName name="qwfef" localSheetId="57">#REF!</definedName>
    <definedName name="qwfef" localSheetId="65">#REF!</definedName>
    <definedName name="qwfef" localSheetId="69">#REF!</definedName>
    <definedName name="qwfef">#REF!</definedName>
    <definedName name="qwfeqfe" localSheetId="17">#REF!</definedName>
    <definedName name="qwfeqfe" localSheetId="1">#REF!</definedName>
    <definedName name="qwfeqfe" localSheetId="25">#REF!</definedName>
    <definedName name="qwfeqfe" localSheetId="33">#REF!</definedName>
    <definedName name="qwfeqfe" localSheetId="9">#REF!</definedName>
    <definedName name="qwfeqfe" localSheetId="41">#REF!</definedName>
    <definedName name="qwfeqfe" localSheetId="49">#REF!</definedName>
    <definedName name="qwfeqfe" localSheetId="57">#REF!</definedName>
    <definedName name="qwfeqfe" localSheetId="65">#REF!</definedName>
    <definedName name="qwfeqfe" localSheetId="69">#REF!</definedName>
    <definedName name="qwfeqfe">#REF!</definedName>
    <definedName name="Realschule">[3]MZ_Daten!$J$1:$J$65536</definedName>
    <definedName name="revbsrgv" localSheetId="17">#REF!</definedName>
    <definedName name="revbsrgv" localSheetId="1">#REF!</definedName>
    <definedName name="revbsrgv" localSheetId="25">#REF!</definedName>
    <definedName name="revbsrgv" localSheetId="33">#REF!</definedName>
    <definedName name="revbsrgv" localSheetId="9">#REF!</definedName>
    <definedName name="revbsrgv" localSheetId="41">#REF!</definedName>
    <definedName name="revbsrgv" localSheetId="49">#REF!</definedName>
    <definedName name="revbsrgv" localSheetId="57">#REF!</definedName>
    <definedName name="revbsrgv" localSheetId="65">#REF!</definedName>
    <definedName name="revbsrgv" localSheetId="69">#REF!</definedName>
    <definedName name="revbsrgv">#REF!</definedName>
    <definedName name="rrrrrrrr" localSheetId="17">#REF!</definedName>
    <definedName name="rrrrrrrr" localSheetId="1">#REF!</definedName>
    <definedName name="rrrrrrrr" localSheetId="25">#REF!</definedName>
    <definedName name="rrrrrrrr" localSheetId="33">#REF!</definedName>
    <definedName name="rrrrrrrr" localSheetId="9">#REF!</definedName>
    <definedName name="rrrrrrrr" localSheetId="41">#REF!</definedName>
    <definedName name="rrrrrrrr" localSheetId="49">#REF!</definedName>
    <definedName name="rrrrrrrr" localSheetId="57">#REF!</definedName>
    <definedName name="rrrrrrrr" localSheetId="65">#REF!</definedName>
    <definedName name="rrrrrrrr" localSheetId="69">#REF!</definedName>
    <definedName name="rrrrrrrr">#REF!</definedName>
    <definedName name="Schulart" localSheetId="17">#REF!</definedName>
    <definedName name="Schulart" localSheetId="1">#REF!</definedName>
    <definedName name="Schulart" localSheetId="25">#REF!</definedName>
    <definedName name="Schulart" localSheetId="33">#REF!</definedName>
    <definedName name="Schulart" localSheetId="9">#REF!</definedName>
    <definedName name="Schulart" localSheetId="41">#REF!</definedName>
    <definedName name="Schulart" localSheetId="49">#REF!</definedName>
    <definedName name="Schulart" localSheetId="57">#REF!</definedName>
    <definedName name="Schulart" localSheetId="65">#REF!</definedName>
    <definedName name="Schulart" localSheetId="69">#REF!</definedName>
    <definedName name="Schulart">#REF!</definedName>
    <definedName name="Schulen" localSheetId="17">#REF!</definedName>
    <definedName name="Schulen" localSheetId="1">#REF!</definedName>
    <definedName name="Schulen" localSheetId="25">#REF!</definedName>
    <definedName name="Schulen" localSheetId="33">#REF!</definedName>
    <definedName name="Schulen" localSheetId="9">#REF!</definedName>
    <definedName name="Schulen" localSheetId="41">#REF!</definedName>
    <definedName name="Schulen" localSheetId="49">#REF!</definedName>
    <definedName name="Schulen" localSheetId="57">#REF!</definedName>
    <definedName name="Schulen" localSheetId="65">#REF!</definedName>
    <definedName name="Schulen" localSheetId="69">#REF!</definedName>
    <definedName name="Schulen">#REF!</definedName>
    <definedName name="Schulen_Insg" localSheetId="17">#REF!</definedName>
    <definedName name="Schulen_Insg" localSheetId="1">#REF!</definedName>
    <definedName name="Schulen_Insg" localSheetId="25">#REF!</definedName>
    <definedName name="Schulen_Insg" localSheetId="33">#REF!</definedName>
    <definedName name="Schulen_Insg" localSheetId="9">#REF!</definedName>
    <definedName name="Schulen_Insg" localSheetId="41">#REF!</definedName>
    <definedName name="Schulen_Insg" localSheetId="49">#REF!</definedName>
    <definedName name="Schulen_Insg" localSheetId="57">#REF!</definedName>
    <definedName name="Schulen_Insg" localSheetId="65">#REF!</definedName>
    <definedName name="Schulen_Insg" localSheetId="69">#REF!</definedName>
    <definedName name="Schulen_Insg">#REF!</definedName>
    <definedName name="Schulen_Männl" localSheetId="17">#REF!</definedName>
    <definedName name="Schulen_Männl" localSheetId="1">#REF!</definedName>
    <definedName name="Schulen_Männl" localSheetId="25">#REF!</definedName>
    <definedName name="Schulen_Männl" localSheetId="33">#REF!</definedName>
    <definedName name="Schulen_Männl" localSheetId="9">#REF!</definedName>
    <definedName name="Schulen_Männl" localSheetId="41">#REF!</definedName>
    <definedName name="Schulen_Männl" localSheetId="49">#REF!</definedName>
    <definedName name="Schulen_Männl" localSheetId="57">#REF!</definedName>
    <definedName name="Schulen_Männl" localSheetId="65">#REF!</definedName>
    <definedName name="Schulen_Männl" localSheetId="69">#REF!</definedName>
    <definedName name="Schulen_Männl">#REF!</definedName>
    <definedName name="Schulen_Weibl" localSheetId="17">#REF!</definedName>
    <definedName name="Schulen_Weibl" localSheetId="1">#REF!</definedName>
    <definedName name="Schulen_Weibl" localSheetId="25">#REF!</definedName>
    <definedName name="Schulen_Weibl" localSheetId="33">#REF!</definedName>
    <definedName name="Schulen_Weibl" localSheetId="9">#REF!</definedName>
    <definedName name="Schulen_Weibl" localSheetId="41">#REF!</definedName>
    <definedName name="Schulen_Weibl" localSheetId="49">#REF!</definedName>
    <definedName name="Schulen_Weibl" localSheetId="57">#REF!</definedName>
    <definedName name="Schulen_Weibl" localSheetId="65">#REF!</definedName>
    <definedName name="Schulen_Weibl" localSheetId="69">#REF!</definedName>
    <definedName name="Schulen_Weibl">#REF!</definedName>
    <definedName name="sddk" localSheetId="17">#REF!</definedName>
    <definedName name="sddk" localSheetId="1">#REF!</definedName>
    <definedName name="sddk" localSheetId="25">#REF!</definedName>
    <definedName name="sddk" localSheetId="33">#REF!</definedName>
    <definedName name="sddk" localSheetId="9">#REF!</definedName>
    <definedName name="sddk" localSheetId="41">#REF!</definedName>
    <definedName name="sddk" localSheetId="49">#REF!</definedName>
    <definedName name="sddk" localSheetId="57">#REF!</definedName>
    <definedName name="sddk" localSheetId="65">#REF!</definedName>
    <definedName name="sddk" localSheetId="69">#REF!</definedName>
    <definedName name="sddk">#REF!</definedName>
    <definedName name="SdG_Daten_Insg" localSheetId="17">#REF!</definedName>
    <definedName name="SdG_Daten_Insg" localSheetId="1">#REF!</definedName>
    <definedName name="SdG_Daten_Insg" localSheetId="25">#REF!</definedName>
    <definedName name="SdG_Daten_Insg" localSheetId="33">#REF!</definedName>
    <definedName name="SdG_Daten_Insg" localSheetId="9">#REF!</definedName>
    <definedName name="SdG_Daten_Insg" localSheetId="41">#REF!</definedName>
    <definedName name="SdG_Daten_Insg" localSheetId="49">#REF!</definedName>
    <definedName name="SdG_Daten_Insg" localSheetId="57">#REF!</definedName>
    <definedName name="SdG_Daten_Insg" localSheetId="65">#REF!</definedName>
    <definedName name="SdG_Daten_Insg" localSheetId="69">#REF!</definedName>
    <definedName name="SdG_Daten_Insg">#REF!</definedName>
    <definedName name="SdG_Daten_Priv_Insg" localSheetId="17">#REF!</definedName>
    <definedName name="SdG_Daten_Priv_Insg" localSheetId="1">#REF!</definedName>
    <definedName name="SdG_Daten_Priv_Insg" localSheetId="25">#REF!</definedName>
    <definedName name="SdG_Daten_Priv_Insg" localSheetId="33">#REF!</definedName>
    <definedName name="SdG_Daten_Priv_Insg" localSheetId="9">#REF!</definedName>
    <definedName name="SdG_Daten_Priv_Insg" localSheetId="41">#REF!</definedName>
    <definedName name="SdG_Daten_Priv_Insg" localSheetId="49">#REF!</definedName>
    <definedName name="SdG_Daten_Priv_Insg" localSheetId="57">#REF!</definedName>
    <definedName name="SdG_Daten_Priv_Insg" localSheetId="65">#REF!</definedName>
    <definedName name="SdG_Daten_Priv_Insg" localSheetId="69">#REF!</definedName>
    <definedName name="SdG_Daten_Priv_Insg">#REF!</definedName>
    <definedName name="SdG_Daten_Priv_Weibl" localSheetId="17">#REF!</definedName>
    <definedName name="SdG_Daten_Priv_Weibl" localSheetId="1">#REF!</definedName>
    <definedName name="SdG_Daten_Priv_Weibl" localSheetId="25">#REF!</definedName>
    <definedName name="SdG_Daten_Priv_Weibl" localSheetId="33">#REF!</definedName>
    <definedName name="SdG_Daten_Priv_Weibl" localSheetId="9">#REF!</definedName>
    <definedName name="SdG_Daten_Priv_Weibl" localSheetId="41">#REF!</definedName>
    <definedName name="SdG_Daten_Priv_Weibl" localSheetId="49">#REF!</definedName>
    <definedName name="SdG_Daten_Priv_Weibl" localSheetId="57">#REF!</definedName>
    <definedName name="SdG_Daten_Priv_Weibl" localSheetId="65">#REF!</definedName>
    <definedName name="SdG_Daten_Priv_Weibl" localSheetId="69">#REF!</definedName>
    <definedName name="SdG_Daten_Priv_Weibl">#REF!</definedName>
    <definedName name="SdG_Daten_Weibl" localSheetId="17">#REF!</definedName>
    <definedName name="SdG_Daten_Weibl" localSheetId="1">#REF!</definedName>
    <definedName name="SdG_Daten_Weibl" localSheetId="25">#REF!</definedName>
    <definedName name="SdG_Daten_Weibl" localSheetId="33">#REF!</definedName>
    <definedName name="SdG_Daten_Weibl" localSheetId="9">#REF!</definedName>
    <definedName name="SdG_Daten_Weibl" localSheetId="41">#REF!</definedName>
    <definedName name="SdG_Daten_Weibl" localSheetId="49">#REF!</definedName>
    <definedName name="SdG_Daten_Weibl" localSheetId="57">#REF!</definedName>
    <definedName name="SdG_Daten_Weibl" localSheetId="65">#REF!</definedName>
    <definedName name="SdG_Daten_Weibl" localSheetId="69">#REF!</definedName>
    <definedName name="SdG_Daten_Weibl">#REF!</definedName>
    <definedName name="SdG_Key_Dauer" localSheetId="17">#REF!</definedName>
    <definedName name="SdG_Key_Dauer" localSheetId="1">#REF!</definedName>
    <definedName name="SdG_Key_Dauer" localSheetId="25">#REF!</definedName>
    <definedName name="SdG_Key_Dauer" localSheetId="33">#REF!</definedName>
    <definedName name="SdG_Key_Dauer" localSheetId="9">#REF!</definedName>
    <definedName name="SdG_Key_Dauer" localSheetId="41">#REF!</definedName>
    <definedName name="SdG_Key_Dauer" localSheetId="49">#REF!</definedName>
    <definedName name="SdG_Key_Dauer" localSheetId="57">#REF!</definedName>
    <definedName name="SdG_Key_Dauer" localSheetId="65">#REF!</definedName>
    <definedName name="SdG_Key_Dauer" localSheetId="69">#REF!</definedName>
    <definedName name="SdG_Key_Dauer">#REF!</definedName>
    <definedName name="SdG_Key_Field" localSheetId="17">#REF!</definedName>
    <definedName name="SdG_Key_Field" localSheetId="1">#REF!</definedName>
    <definedName name="SdG_Key_Field" localSheetId="25">#REF!</definedName>
    <definedName name="SdG_Key_Field" localSheetId="33">#REF!</definedName>
    <definedName name="SdG_Key_Field" localSheetId="9">#REF!</definedName>
    <definedName name="SdG_Key_Field" localSheetId="41">#REF!</definedName>
    <definedName name="SdG_Key_Field" localSheetId="49">#REF!</definedName>
    <definedName name="SdG_Key_Field" localSheetId="57">#REF!</definedName>
    <definedName name="SdG_Key_Field" localSheetId="65">#REF!</definedName>
    <definedName name="SdG_Key_Field" localSheetId="69">#REF!</definedName>
    <definedName name="SdG_Key_Field">#REF!</definedName>
    <definedName name="ss" localSheetId="17">#REF!</definedName>
    <definedName name="ss" localSheetId="1">#REF!</definedName>
    <definedName name="ss" localSheetId="25">#REF!</definedName>
    <definedName name="ss" localSheetId="33">#REF!</definedName>
    <definedName name="ss" localSheetId="9">#REF!</definedName>
    <definedName name="ss" localSheetId="41">#REF!</definedName>
    <definedName name="ss" localSheetId="49">#REF!</definedName>
    <definedName name="ss" localSheetId="57">#REF!</definedName>
    <definedName name="ss" localSheetId="65">#REF!</definedName>
    <definedName name="ss" localSheetId="69">#REF!</definedName>
    <definedName name="ss">#REF!</definedName>
    <definedName name="ssss" localSheetId="17">#REF!</definedName>
    <definedName name="ssss" localSheetId="1">#REF!</definedName>
    <definedName name="ssss" localSheetId="25">#REF!</definedName>
    <definedName name="ssss" localSheetId="33">#REF!</definedName>
    <definedName name="ssss" localSheetId="9">#REF!</definedName>
    <definedName name="ssss" localSheetId="41">#REF!</definedName>
    <definedName name="ssss" localSheetId="49">#REF!</definedName>
    <definedName name="ssss" localSheetId="57">#REF!</definedName>
    <definedName name="ssss" localSheetId="65">#REF!</definedName>
    <definedName name="ssss" localSheetId="69">#REF!</definedName>
    <definedName name="ssss">#REF!</definedName>
    <definedName name="sssss" localSheetId="17">#REF!</definedName>
    <definedName name="sssss" localSheetId="1">#REF!</definedName>
    <definedName name="sssss" localSheetId="25">#REF!</definedName>
    <definedName name="sssss" localSheetId="33">#REF!</definedName>
    <definedName name="sssss" localSheetId="9">#REF!</definedName>
    <definedName name="sssss" localSheetId="41">#REF!</definedName>
    <definedName name="sssss" localSheetId="49">#REF!</definedName>
    <definedName name="sssss" localSheetId="57">#REF!</definedName>
    <definedName name="sssss" localSheetId="65">#REF!</definedName>
    <definedName name="sssss" localSheetId="69">#REF!</definedName>
    <definedName name="sssss">#REF!</definedName>
    <definedName name="ssssss" localSheetId="17">#REF!</definedName>
    <definedName name="ssssss" localSheetId="1">#REF!</definedName>
    <definedName name="ssssss" localSheetId="25">#REF!</definedName>
    <definedName name="ssssss" localSheetId="33">#REF!</definedName>
    <definedName name="ssssss" localSheetId="9">#REF!</definedName>
    <definedName name="ssssss" localSheetId="41">#REF!</definedName>
    <definedName name="ssssss" localSheetId="49">#REF!</definedName>
    <definedName name="ssssss" localSheetId="57">#REF!</definedName>
    <definedName name="ssssss" localSheetId="65">#REF!</definedName>
    <definedName name="ssssss" localSheetId="69">#REF!</definedName>
    <definedName name="ssssss">#REF!</definedName>
    <definedName name="test" localSheetId="17">#REF!</definedName>
    <definedName name="test" localSheetId="1">#REF!</definedName>
    <definedName name="test" localSheetId="25">#REF!</definedName>
    <definedName name="test" localSheetId="33">#REF!</definedName>
    <definedName name="test" localSheetId="9">#REF!</definedName>
    <definedName name="test" localSheetId="41">#REF!</definedName>
    <definedName name="test" localSheetId="49">#REF!</definedName>
    <definedName name="test" localSheetId="57">#REF!</definedName>
    <definedName name="test" localSheetId="65">#REF!</definedName>
    <definedName name="test" localSheetId="69">#REF!</definedName>
    <definedName name="test">#REF!</definedName>
    <definedName name="test2" localSheetId="17">#REF!</definedName>
    <definedName name="test2" localSheetId="1">#REF!</definedName>
    <definedName name="test2" localSheetId="25">#REF!</definedName>
    <definedName name="test2" localSheetId="33">#REF!</definedName>
    <definedName name="test2" localSheetId="9">#REF!</definedName>
    <definedName name="test2" localSheetId="41">#REF!</definedName>
    <definedName name="test2" localSheetId="49">#REF!</definedName>
    <definedName name="test2" localSheetId="57">#REF!</definedName>
    <definedName name="test2" localSheetId="65">#REF!</definedName>
    <definedName name="test2" localSheetId="69">#REF!</definedName>
    <definedName name="test2">#REF!</definedName>
    <definedName name="thhteghzetht" localSheetId="17">#REF!</definedName>
    <definedName name="thhteghzetht" localSheetId="1">#REF!</definedName>
    <definedName name="thhteghzetht" localSheetId="25">#REF!</definedName>
    <definedName name="thhteghzetht" localSheetId="33">#REF!</definedName>
    <definedName name="thhteghzetht" localSheetId="9">#REF!</definedName>
    <definedName name="thhteghzetht" localSheetId="41">#REF!</definedName>
    <definedName name="thhteghzetht" localSheetId="49">#REF!</definedName>
    <definedName name="thhteghzetht" localSheetId="57">#REF!</definedName>
    <definedName name="thhteghzetht" localSheetId="65">#REF!</definedName>
    <definedName name="thhteghzetht" localSheetId="69">#REF!</definedName>
    <definedName name="thhteghzetht">#REF!</definedName>
    <definedName name="trezez" localSheetId="17">#REF!</definedName>
    <definedName name="trezez" localSheetId="1">#REF!</definedName>
    <definedName name="trezez" localSheetId="25">#REF!</definedName>
    <definedName name="trezez" localSheetId="33">#REF!</definedName>
    <definedName name="trezez" localSheetId="9">#REF!</definedName>
    <definedName name="trezez" localSheetId="41">#REF!</definedName>
    <definedName name="trezez" localSheetId="49">#REF!</definedName>
    <definedName name="trezez" localSheetId="57">#REF!</definedName>
    <definedName name="trezez" localSheetId="65">#REF!</definedName>
    <definedName name="trezez" localSheetId="69">#REF!</definedName>
    <definedName name="trezez">#REF!</definedName>
    <definedName name="trjr" localSheetId="17">#REF!</definedName>
    <definedName name="trjr" localSheetId="1">#REF!</definedName>
    <definedName name="trjr" localSheetId="25">#REF!</definedName>
    <definedName name="trjr" localSheetId="33">#REF!</definedName>
    <definedName name="trjr" localSheetId="9">#REF!</definedName>
    <definedName name="trjr" localSheetId="41">#REF!</definedName>
    <definedName name="trjr" localSheetId="49">#REF!</definedName>
    <definedName name="trjr" localSheetId="57">#REF!</definedName>
    <definedName name="trjr" localSheetId="65">#REF!</definedName>
    <definedName name="trjr" localSheetId="69">#REF!</definedName>
    <definedName name="trjr">#REF!</definedName>
    <definedName name="tt" localSheetId="17">#REF!</definedName>
    <definedName name="tt" localSheetId="1">#REF!</definedName>
    <definedName name="tt" localSheetId="25">#REF!</definedName>
    <definedName name="tt" localSheetId="33">#REF!</definedName>
    <definedName name="tt" localSheetId="9">#REF!</definedName>
    <definedName name="tt" localSheetId="41">#REF!</definedName>
    <definedName name="tt" localSheetId="49">#REF!</definedName>
    <definedName name="tt" localSheetId="57">#REF!</definedName>
    <definedName name="tt" localSheetId="65">#REF!</definedName>
    <definedName name="tt" localSheetId="69">#REF!</definedName>
    <definedName name="tt">#REF!</definedName>
    <definedName name="ttttttttttt" localSheetId="17">#REF!</definedName>
    <definedName name="ttttttttttt" localSheetId="1">#REF!</definedName>
    <definedName name="ttttttttttt" localSheetId="25">#REF!</definedName>
    <definedName name="ttttttttttt" localSheetId="33">#REF!</definedName>
    <definedName name="ttttttttttt" localSheetId="9">#REF!</definedName>
    <definedName name="ttttttttttt" localSheetId="41">#REF!</definedName>
    <definedName name="ttttttttttt" localSheetId="49">#REF!</definedName>
    <definedName name="ttttttttttt" localSheetId="57">#REF!</definedName>
    <definedName name="ttttttttttt" localSheetId="65">#REF!</definedName>
    <definedName name="ttttttttttt" localSheetId="69">#REF!</definedName>
    <definedName name="ttttttttttt">#REF!</definedName>
    <definedName name="tztz" localSheetId="17">#REF!</definedName>
    <definedName name="tztz" localSheetId="1">#REF!</definedName>
    <definedName name="tztz" localSheetId="25">#REF!</definedName>
    <definedName name="tztz" localSheetId="33">#REF!</definedName>
    <definedName name="tztz" localSheetId="9">#REF!</definedName>
    <definedName name="tztz" localSheetId="41">#REF!</definedName>
    <definedName name="tztz" localSheetId="49">#REF!</definedName>
    <definedName name="tztz" localSheetId="57">#REF!</definedName>
    <definedName name="tztz" localSheetId="65">#REF!</definedName>
    <definedName name="tztz" localSheetId="69">#REF!</definedName>
    <definedName name="tztz">#REF!</definedName>
    <definedName name="uiuzi" localSheetId="17">#REF!</definedName>
    <definedName name="uiuzi" localSheetId="1">#REF!</definedName>
    <definedName name="uiuzi" localSheetId="25">#REF!</definedName>
    <definedName name="uiuzi" localSheetId="33">#REF!</definedName>
    <definedName name="uiuzi" localSheetId="9">#REF!</definedName>
    <definedName name="uiuzi" localSheetId="41">#REF!</definedName>
    <definedName name="uiuzi" localSheetId="49">#REF!</definedName>
    <definedName name="uiuzi" localSheetId="57">#REF!</definedName>
    <definedName name="uiuzi" localSheetId="65">#REF!</definedName>
    <definedName name="uiuzi" localSheetId="69">#REF!</definedName>
    <definedName name="uiuzi">#REF!</definedName>
    <definedName name="ukukuk" localSheetId="17">#REF!</definedName>
    <definedName name="ukukuk" localSheetId="1">#REF!</definedName>
    <definedName name="ukukuk" localSheetId="25">#REF!</definedName>
    <definedName name="ukukuk" localSheetId="33">#REF!</definedName>
    <definedName name="ukukuk" localSheetId="9">#REF!</definedName>
    <definedName name="ukukuk" localSheetId="41">#REF!</definedName>
    <definedName name="ukukuk" localSheetId="49">#REF!</definedName>
    <definedName name="ukukuk" localSheetId="57">#REF!</definedName>
    <definedName name="ukukuk" localSheetId="65">#REF!</definedName>
    <definedName name="ukukuk" localSheetId="69">#REF!</definedName>
    <definedName name="ukukuk">#REF!</definedName>
    <definedName name="UNI">[3]MZ_Daten!$Y$1:$Y$65536</definedName>
    <definedName name="uuuuuuuuuuuuuuuuuu" localSheetId="17">#REF!</definedName>
    <definedName name="uuuuuuuuuuuuuuuuuu" localSheetId="1">#REF!</definedName>
    <definedName name="uuuuuuuuuuuuuuuuuu" localSheetId="25">#REF!</definedName>
    <definedName name="uuuuuuuuuuuuuuuuuu" localSheetId="33">#REF!</definedName>
    <definedName name="uuuuuuuuuuuuuuuuuu" localSheetId="9">#REF!</definedName>
    <definedName name="uuuuuuuuuuuuuuuuuu" localSheetId="41">#REF!</definedName>
    <definedName name="uuuuuuuuuuuuuuuuuu" localSheetId="49">#REF!</definedName>
    <definedName name="uuuuuuuuuuuuuuuuuu" localSheetId="57">#REF!</definedName>
    <definedName name="uuuuuuuuuuuuuuuuuu" localSheetId="65">#REF!</definedName>
    <definedName name="uuuuuuuuuuuuuuuuuu" localSheetId="69">#REF!</definedName>
    <definedName name="uuuuuuuuuuuuuuuuuu">#REF!</definedName>
    <definedName name="uzkzuk" localSheetId="17">#REF!</definedName>
    <definedName name="uzkzuk" localSheetId="1">#REF!</definedName>
    <definedName name="uzkzuk" localSheetId="25">#REF!</definedName>
    <definedName name="uzkzuk" localSheetId="33">#REF!</definedName>
    <definedName name="uzkzuk" localSheetId="9">#REF!</definedName>
    <definedName name="uzkzuk" localSheetId="41">#REF!</definedName>
    <definedName name="uzkzuk" localSheetId="49">#REF!</definedName>
    <definedName name="uzkzuk" localSheetId="57">#REF!</definedName>
    <definedName name="uzkzuk" localSheetId="65">#REF!</definedName>
    <definedName name="uzkzuk" localSheetId="69">#REF!</definedName>
    <definedName name="uzkzuk">#REF!</definedName>
    <definedName name="vbbbbbbbbb" localSheetId="17">#REF!</definedName>
    <definedName name="vbbbbbbbbb" localSheetId="1">#REF!</definedName>
    <definedName name="vbbbbbbbbb" localSheetId="25">#REF!</definedName>
    <definedName name="vbbbbbbbbb" localSheetId="33">#REF!</definedName>
    <definedName name="vbbbbbbbbb" localSheetId="9">#REF!</definedName>
    <definedName name="vbbbbbbbbb" localSheetId="41">#REF!</definedName>
    <definedName name="vbbbbbbbbb" localSheetId="49">#REF!</definedName>
    <definedName name="vbbbbbbbbb" localSheetId="57">#REF!</definedName>
    <definedName name="vbbbbbbbbb" localSheetId="65">#REF!</definedName>
    <definedName name="vbbbbbbbbb" localSheetId="69">#REF!</definedName>
    <definedName name="vbbbbbbbbb">#REF!</definedName>
    <definedName name="VerwFH">[3]MZ_Daten!$W$1:$W$65536</definedName>
    <definedName name="VolksHauptschule">[3]MZ_Daten!$H$1:$H$65536</definedName>
    <definedName name="vsdgsgs" localSheetId="17">#REF!</definedName>
    <definedName name="vsdgsgs" localSheetId="1">#REF!</definedName>
    <definedName name="vsdgsgs" localSheetId="25">#REF!</definedName>
    <definedName name="vsdgsgs" localSheetId="33">#REF!</definedName>
    <definedName name="vsdgsgs" localSheetId="9">#REF!</definedName>
    <definedName name="vsdgsgs" localSheetId="41">#REF!</definedName>
    <definedName name="vsdgsgs" localSheetId="49">#REF!</definedName>
    <definedName name="vsdgsgs" localSheetId="57">#REF!</definedName>
    <definedName name="vsdgsgs" localSheetId="65">#REF!</definedName>
    <definedName name="vsdgsgs" localSheetId="69">#REF!</definedName>
    <definedName name="vsdgsgs">#REF!</definedName>
    <definedName name="vvvvvvvvvv" localSheetId="17">#REF!</definedName>
    <definedName name="vvvvvvvvvv" localSheetId="1">#REF!</definedName>
    <definedName name="vvvvvvvvvv" localSheetId="25">#REF!</definedName>
    <definedName name="vvvvvvvvvv" localSheetId="33">#REF!</definedName>
    <definedName name="vvvvvvvvvv" localSheetId="9">#REF!</definedName>
    <definedName name="vvvvvvvvvv" localSheetId="41">#REF!</definedName>
    <definedName name="vvvvvvvvvv" localSheetId="49">#REF!</definedName>
    <definedName name="vvvvvvvvvv" localSheetId="57">#REF!</definedName>
    <definedName name="vvvvvvvvvv" localSheetId="65">#REF!</definedName>
    <definedName name="vvvvvvvvvv" localSheetId="69">#REF!</definedName>
    <definedName name="vvvvvvvvvv">#REF!</definedName>
    <definedName name="we" localSheetId="17">#REF!</definedName>
    <definedName name="we" localSheetId="1">#REF!</definedName>
    <definedName name="we" localSheetId="25">#REF!</definedName>
    <definedName name="we" localSheetId="33">#REF!</definedName>
    <definedName name="we" localSheetId="9">#REF!</definedName>
    <definedName name="we" localSheetId="41">#REF!</definedName>
    <definedName name="we" localSheetId="49">#REF!</definedName>
    <definedName name="we" localSheetId="57">#REF!</definedName>
    <definedName name="we" localSheetId="65">#REF!</definedName>
    <definedName name="we" localSheetId="69">#REF!</definedName>
    <definedName name="we">#REF!</definedName>
    <definedName name="wegwgw" localSheetId="17">#REF!</definedName>
    <definedName name="wegwgw" localSheetId="1">#REF!</definedName>
    <definedName name="wegwgw" localSheetId="25">#REF!</definedName>
    <definedName name="wegwgw" localSheetId="33">#REF!</definedName>
    <definedName name="wegwgw" localSheetId="9">#REF!</definedName>
    <definedName name="wegwgw" localSheetId="41">#REF!</definedName>
    <definedName name="wegwgw" localSheetId="49">#REF!</definedName>
    <definedName name="wegwgw" localSheetId="57">#REF!</definedName>
    <definedName name="wegwgw" localSheetId="65">#REF!</definedName>
    <definedName name="wegwgw" localSheetId="69">#REF!</definedName>
    <definedName name="wegwgw">#REF!</definedName>
    <definedName name="werwerwr" localSheetId="17">#REF!</definedName>
    <definedName name="werwerwr" localSheetId="1">#REF!</definedName>
    <definedName name="werwerwr" localSheetId="25">#REF!</definedName>
    <definedName name="werwerwr" localSheetId="33">#REF!</definedName>
    <definedName name="werwerwr" localSheetId="9">#REF!</definedName>
    <definedName name="werwerwr" localSheetId="41">#REF!</definedName>
    <definedName name="werwerwr" localSheetId="49">#REF!</definedName>
    <definedName name="werwerwr" localSheetId="57">#REF!</definedName>
    <definedName name="werwerwr" localSheetId="65">#REF!</definedName>
    <definedName name="werwerwr" localSheetId="69">#REF!</definedName>
    <definedName name="werwerwr">#REF!</definedName>
    <definedName name="wgwrgrw" localSheetId="17">#REF!</definedName>
    <definedName name="wgwrgrw" localSheetId="1">#REF!</definedName>
    <definedName name="wgwrgrw" localSheetId="25">#REF!</definedName>
    <definedName name="wgwrgrw" localSheetId="33">#REF!</definedName>
    <definedName name="wgwrgrw" localSheetId="9">#REF!</definedName>
    <definedName name="wgwrgrw" localSheetId="41">#REF!</definedName>
    <definedName name="wgwrgrw" localSheetId="49">#REF!</definedName>
    <definedName name="wgwrgrw" localSheetId="57">#REF!</definedName>
    <definedName name="wgwrgrw" localSheetId="65">#REF!</definedName>
    <definedName name="wgwrgrw" localSheetId="69">#REF!</definedName>
    <definedName name="wgwrgrw">#REF!</definedName>
    <definedName name="wqwqw" localSheetId="17">#REF!</definedName>
    <definedName name="wqwqw" localSheetId="1">#REF!</definedName>
    <definedName name="wqwqw" localSheetId="25">#REF!</definedName>
    <definedName name="wqwqw" localSheetId="33">#REF!</definedName>
    <definedName name="wqwqw" localSheetId="9">#REF!</definedName>
    <definedName name="wqwqw" localSheetId="41">#REF!</definedName>
    <definedName name="wqwqw" localSheetId="49">#REF!</definedName>
    <definedName name="wqwqw" localSheetId="57">#REF!</definedName>
    <definedName name="wqwqw" localSheetId="65">#REF!</definedName>
    <definedName name="wqwqw" localSheetId="69">#REF!</definedName>
    <definedName name="wqwqw">#REF!</definedName>
    <definedName name="wrqrq" localSheetId="17">#REF!</definedName>
    <definedName name="wrqrq" localSheetId="1">#REF!</definedName>
    <definedName name="wrqrq" localSheetId="25">#REF!</definedName>
    <definedName name="wrqrq" localSheetId="33">#REF!</definedName>
    <definedName name="wrqrq" localSheetId="9">#REF!</definedName>
    <definedName name="wrqrq" localSheetId="41">#REF!</definedName>
    <definedName name="wrqrq" localSheetId="49">#REF!</definedName>
    <definedName name="wrqrq" localSheetId="57">#REF!</definedName>
    <definedName name="wrqrq" localSheetId="65">#REF!</definedName>
    <definedName name="wrqrq" localSheetId="69">#REF!</definedName>
    <definedName name="wrqrq">#REF!</definedName>
    <definedName name="ww" localSheetId="17">#REF!</definedName>
    <definedName name="ww" localSheetId="1">#REF!</definedName>
    <definedName name="ww" localSheetId="25">#REF!</definedName>
    <definedName name="ww" localSheetId="33">#REF!</definedName>
    <definedName name="ww" localSheetId="9">#REF!</definedName>
    <definedName name="ww" localSheetId="41">#REF!</definedName>
    <definedName name="ww" localSheetId="49">#REF!</definedName>
    <definedName name="ww" localSheetId="57">#REF!</definedName>
    <definedName name="ww" localSheetId="65">#REF!</definedName>
    <definedName name="ww" localSheetId="69">#REF!</definedName>
    <definedName name="ww">#REF!</definedName>
    <definedName name="www" localSheetId="17">#REF!</definedName>
    <definedName name="www" localSheetId="1">#REF!</definedName>
    <definedName name="www" localSheetId="25">#REF!</definedName>
    <definedName name="www" localSheetId="33">#REF!</definedName>
    <definedName name="www" localSheetId="9">#REF!</definedName>
    <definedName name="www" localSheetId="41">#REF!</definedName>
    <definedName name="www" localSheetId="49">#REF!</definedName>
    <definedName name="www" localSheetId="57">#REF!</definedName>
    <definedName name="www" localSheetId="65">#REF!</definedName>
    <definedName name="www" localSheetId="69">#REF!</definedName>
    <definedName name="www">#REF!</definedName>
    <definedName name="wwwwwwwwww" localSheetId="17">#REF!</definedName>
    <definedName name="wwwwwwwwww" localSheetId="1">#REF!</definedName>
    <definedName name="wwwwwwwwww" localSheetId="25">#REF!</definedName>
    <definedName name="wwwwwwwwww" localSheetId="33">#REF!</definedName>
    <definedName name="wwwwwwwwww" localSheetId="9">#REF!</definedName>
    <definedName name="wwwwwwwwww" localSheetId="41">#REF!</definedName>
    <definedName name="wwwwwwwwww" localSheetId="49">#REF!</definedName>
    <definedName name="wwwwwwwwww" localSheetId="57">#REF!</definedName>
    <definedName name="wwwwwwwwww" localSheetId="65">#REF!</definedName>
    <definedName name="wwwwwwwwww" localSheetId="69">#REF!</definedName>
    <definedName name="wwwwwwwwww">#REF!</definedName>
    <definedName name="wwwwwwwwwww" localSheetId="17">#REF!</definedName>
    <definedName name="wwwwwwwwwww" localSheetId="1">#REF!</definedName>
    <definedName name="wwwwwwwwwww" localSheetId="25">#REF!</definedName>
    <definedName name="wwwwwwwwwww" localSheetId="33">#REF!</definedName>
    <definedName name="wwwwwwwwwww" localSheetId="9">#REF!</definedName>
    <definedName name="wwwwwwwwwww" localSheetId="41">#REF!</definedName>
    <definedName name="wwwwwwwwwww" localSheetId="49">#REF!</definedName>
    <definedName name="wwwwwwwwwww" localSheetId="57">#REF!</definedName>
    <definedName name="wwwwwwwwwww" localSheetId="65">#REF!</definedName>
    <definedName name="wwwwwwwwwww" localSheetId="69">#REF!</definedName>
    <definedName name="wwwwwwwwwww">#REF!</definedName>
    <definedName name="wwwwwwwwwwww" localSheetId="17">#REF!</definedName>
    <definedName name="wwwwwwwwwwww" localSheetId="1">#REF!</definedName>
    <definedName name="wwwwwwwwwwww" localSheetId="25">#REF!</definedName>
    <definedName name="wwwwwwwwwwww" localSheetId="33">#REF!</definedName>
    <definedName name="wwwwwwwwwwww" localSheetId="9">#REF!</definedName>
    <definedName name="wwwwwwwwwwww" localSheetId="41">#REF!</definedName>
    <definedName name="wwwwwwwwwwww" localSheetId="49">#REF!</definedName>
    <definedName name="wwwwwwwwwwww" localSheetId="57">#REF!</definedName>
    <definedName name="wwwwwwwwwwww" localSheetId="65">#REF!</definedName>
    <definedName name="wwwwwwwwwwww" localSheetId="69">#REF!</definedName>
    <definedName name="wwwwwwwwwwww">#REF!</definedName>
    <definedName name="wwwwwwwwwwwwww" localSheetId="17">#REF!</definedName>
    <definedName name="wwwwwwwwwwwwww" localSheetId="1">#REF!</definedName>
    <definedName name="wwwwwwwwwwwwww" localSheetId="25">#REF!</definedName>
    <definedName name="wwwwwwwwwwwwww" localSheetId="33">#REF!</definedName>
    <definedName name="wwwwwwwwwwwwww" localSheetId="9">#REF!</definedName>
    <definedName name="wwwwwwwwwwwwww" localSheetId="41">#REF!</definedName>
    <definedName name="wwwwwwwwwwwwww" localSheetId="49">#REF!</definedName>
    <definedName name="wwwwwwwwwwwwww" localSheetId="57">#REF!</definedName>
    <definedName name="wwwwwwwwwwwwww" localSheetId="65">#REF!</definedName>
    <definedName name="wwwwwwwwwwwwww" localSheetId="69">#REF!</definedName>
    <definedName name="wwwwwwwwwwwwww">#REF!</definedName>
    <definedName name="ycyc" localSheetId="17">#REF!</definedName>
    <definedName name="ycyc" localSheetId="1">#REF!</definedName>
    <definedName name="ycyc" localSheetId="25">#REF!</definedName>
    <definedName name="ycyc" localSheetId="33">#REF!</definedName>
    <definedName name="ycyc" localSheetId="9">#REF!</definedName>
    <definedName name="ycyc" localSheetId="41">#REF!</definedName>
    <definedName name="ycyc" localSheetId="49">#REF!</definedName>
    <definedName name="ycyc" localSheetId="57">#REF!</definedName>
    <definedName name="ycyc" localSheetId="65">#REF!</definedName>
    <definedName name="ycyc" localSheetId="69">#REF!</definedName>
    <definedName name="ycyc">#REF!</definedName>
    <definedName name="ydsadsa" localSheetId="17">#REF!</definedName>
    <definedName name="ydsadsa" localSheetId="1">#REF!</definedName>
    <definedName name="ydsadsa" localSheetId="25">#REF!</definedName>
    <definedName name="ydsadsa" localSheetId="33">#REF!</definedName>
    <definedName name="ydsadsa" localSheetId="9">#REF!</definedName>
    <definedName name="ydsadsa" localSheetId="41">#REF!</definedName>
    <definedName name="ydsadsa" localSheetId="49">#REF!</definedName>
    <definedName name="ydsadsa" localSheetId="57">#REF!</definedName>
    <definedName name="ydsadsa" localSheetId="65">#REF!</definedName>
    <definedName name="ydsadsa" localSheetId="69">#REF!</definedName>
    <definedName name="ydsadsa">#REF!</definedName>
    <definedName name="zjztj" localSheetId="17">#REF!</definedName>
    <definedName name="zjztj" localSheetId="1">#REF!</definedName>
    <definedName name="zjztj" localSheetId="25">#REF!</definedName>
    <definedName name="zjztj" localSheetId="33">#REF!</definedName>
    <definedName name="zjztj" localSheetId="9">#REF!</definedName>
    <definedName name="zjztj" localSheetId="41">#REF!</definedName>
    <definedName name="zjztj" localSheetId="49">#REF!</definedName>
    <definedName name="zjztj" localSheetId="57">#REF!</definedName>
    <definedName name="zjztj" localSheetId="65">#REF!</definedName>
    <definedName name="zjztj" localSheetId="69">#REF!</definedName>
    <definedName name="zjztj">#REF!</definedName>
    <definedName name="zutzut" localSheetId="17">#REF!</definedName>
    <definedName name="zutzut" localSheetId="1">#REF!</definedName>
    <definedName name="zutzut" localSheetId="25">#REF!</definedName>
    <definedName name="zutzut" localSheetId="33">#REF!</definedName>
    <definedName name="zutzut" localSheetId="9">#REF!</definedName>
    <definedName name="zutzut" localSheetId="41">#REF!</definedName>
    <definedName name="zutzut" localSheetId="49">#REF!</definedName>
    <definedName name="zutzut" localSheetId="57">#REF!</definedName>
    <definedName name="zutzut" localSheetId="65">#REF!</definedName>
    <definedName name="zutzut" localSheetId="69">#REF!</definedName>
    <definedName name="zutzut">#REF!</definedName>
    <definedName name="zzz" localSheetId="17">#REF!</definedName>
    <definedName name="zzz" localSheetId="1">#REF!</definedName>
    <definedName name="zzz" localSheetId="25">#REF!</definedName>
    <definedName name="zzz" localSheetId="33">#REF!</definedName>
    <definedName name="zzz" localSheetId="9">#REF!</definedName>
    <definedName name="zzz" localSheetId="41">#REF!</definedName>
    <definedName name="zzz" localSheetId="49">#REF!</definedName>
    <definedName name="zzz" localSheetId="57">#REF!</definedName>
    <definedName name="zzz" localSheetId="65">#REF!</definedName>
    <definedName name="zzz" localSheetId="69">#REF!</definedName>
    <definedName name="zzz">#REF!</definedName>
    <definedName name="zzzz" localSheetId="17">#REF!</definedName>
    <definedName name="zzzz" localSheetId="1">#REF!</definedName>
    <definedName name="zzzz" localSheetId="25">#REF!</definedName>
    <definedName name="zzzz" localSheetId="33">#REF!</definedName>
    <definedName name="zzzz" localSheetId="9">#REF!</definedName>
    <definedName name="zzzz" localSheetId="41">#REF!</definedName>
    <definedName name="zzzz" localSheetId="49">#REF!</definedName>
    <definedName name="zzzz" localSheetId="57">#REF!</definedName>
    <definedName name="zzzz" localSheetId="65">#REF!</definedName>
    <definedName name="zzzz" localSheetId="69">#REF!</definedName>
    <definedName name="zzzz">#REF!</definedName>
    <definedName name="zzzzzzzzzzzzzz" localSheetId="17">#REF!</definedName>
    <definedName name="zzzzzzzzzzzzzz" localSheetId="1">#REF!</definedName>
    <definedName name="zzzzzzzzzzzzzz" localSheetId="25">#REF!</definedName>
    <definedName name="zzzzzzzzzzzzzz" localSheetId="33">#REF!</definedName>
    <definedName name="zzzzzzzzzzzzzz" localSheetId="9">#REF!</definedName>
    <definedName name="zzzzzzzzzzzzzz" localSheetId="41">#REF!</definedName>
    <definedName name="zzzzzzzzzzzzzz" localSheetId="49">#REF!</definedName>
    <definedName name="zzzzzzzzzzzzzz" localSheetId="57">#REF!</definedName>
    <definedName name="zzzzzzzzzzzzzz" localSheetId="65">#REF!</definedName>
    <definedName name="zzzzzzzzzzzzzz" localSheetId="69">#REF!</definedName>
    <definedName name="zzzzzzzzzzzzzz">#REF!</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E24" i="69" l="1"/>
  <c r="D24" i="69"/>
  <c r="C24" i="69"/>
  <c r="D23" i="69"/>
  <c r="E23" i="69" s="1"/>
  <c r="C23" i="69"/>
  <c r="D22" i="69"/>
  <c r="E22" i="69" s="1"/>
  <c r="C22" i="69"/>
  <c r="D21" i="69"/>
  <c r="E21" i="69" s="1"/>
  <c r="C21" i="69"/>
  <c r="E20" i="69"/>
  <c r="D20" i="69"/>
  <c r="C20" i="69"/>
  <c r="D19" i="69"/>
  <c r="E19" i="69" s="1"/>
  <c r="C19" i="69"/>
  <c r="D18" i="69"/>
  <c r="E18" i="69" s="1"/>
  <c r="C18" i="69"/>
  <c r="D17" i="69"/>
  <c r="E17" i="69" s="1"/>
  <c r="C17" i="69"/>
  <c r="E16" i="69"/>
  <c r="D16" i="69"/>
  <c r="C16" i="69"/>
  <c r="D15" i="69"/>
  <c r="E15" i="69" s="1"/>
  <c r="C15" i="69"/>
  <c r="D14" i="69"/>
  <c r="E14" i="69" s="1"/>
  <c r="C14" i="69"/>
  <c r="D13" i="69"/>
  <c r="C13" i="69"/>
  <c r="E13" i="69" s="1"/>
  <c r="E12" i="69"/>
  <c r="D12" i="69"/>
  <c r="C12" i="69"/>
  <c r="D11" i="69"/>
  <c r="E11" i="69" s="1"/>
  <c r="C11" i="69"/>
  <c r="D10" i="69"/>
  <c r="E10" i="69" s="1"/>
  <c r="C10" i="69"/>
  <c r="D9" i="69"/>
  <c r="E9" i="69" s="1"/>
  <c r="C9" i="69"/>
  <c r="E8" i="69"/>
  <c r="D8" i="69"/>
  <c r="C8" i="69"/>
  <c r="D7" i="69"/>
  <c r="E7" i="69" s="1"/>
  <c r="C7" i="69"/>
  <c r="D6" i="69"/>
  <c r="E6" i="69" s="1"/>
  <c r="C6" i="69"/>
  <c r="D24" i="68"/>
  <c r="E24" i="68" s="1"/>
  <c r="C24" i="68"/>
  <c r="D23" i="68"/>
  <c r="E23" i="68" s="1"/>
  <c r="C23" i="68"/>
  <c r="D22" i="68"/>
  <c r="E22" i="68" s="1"/>
  <c r="C22" i="68"/>
  <c r="D21" i="68"/>
  <c r="E21" i="68" s="1"/>
  <c r="C21" i="68"/>
  <c r="D20" i="68"/>
  <c r="C20" i="68"/>
  <c r="E20" i="68" s="1"/>
  <c r="E19" i="68"/>
  <c r="D19" i="68"/>
  <c r="C19" i="68"/>
  <c r="D18" i="68"/>
  <c r="E18" i="68" s="1"/>
  <c r="C18" i="68"/>
  <c r="D17" i="68"/>
  <c r="E17" i="68" s="1"/>
  <c r="C17" i="68"/>
  <c r="E16" i="68"/>
  <c r="D16" i="68"/>
  <c r="C16" i="68"/>
  <c r="D15" i="68"/>
  <c r="E15" i="68" s="1"/>
  <c r="C15" i="68"/>
  <c r="D14" i="68"/>
  <c r="E14" i="68" s="1"/>
  <c r="C14" i="68"/>
  <c r="D13" i="68"/>
  <c r="E13" i="68" s="1"/>
  <c r="C13" i="68"/>
  <c r="D12" i="68"/>
  <c r="C12" i="68"/>
  <c r="E12" i="68" s="1"/>
  <c r="E11" i="68"/>
  <c r="D11" i="68"/>
  <c r="C11" i="68"/>
  <c r="D10" i="68"/>
  <c r="E10" i="68" s="1"/>
  <c r="C10" i="68"/>
  <c r="D9" i="68"/>
  <c r="E9" i="68" s="1"/>
  <c r="C9" i="68"/>
  <c r="E8" i="68"/>
  <c r="D8" i="68"/>
  <c r="C8" i="68"/>
  <c r="D7" i="68"/>
  <c r="E7" i="68" s="1"/>
  <c r="C7" i="68"/>
  <c r="D6" i="68"/>
  <c r="E6" i="68" s="1"/>
  <c r="C6" i="68"/>
  <c r="D24" i="67"/>
  <c r="E24" i="67" s="1"/>
  <c r="C24" i="67"/>
  <c r="D23" i="67"/>
  <c r="E23" i="67" s="1"/>
  <c r="C23" i="67"/>
  <c r="D22" i="67"/>
  <c r="E22" i="67" s="1"/>
  <c r="C22" i="67"/>
  <c r="D21" i="67"/>
  <c r="E21" i="67" s="1"/>
  <c r="C21" i="67"/>
  <c r="D20" i="67"/>
  <c r="E20" i="67" s="1"/>
  <c r="C20" i="67"/>
  <c r="E19" i="67"/>
  <c r="D19" i="67"/>
  <c r="C19" i="67"/>
  <c r="D18" i="67"/>
  <c r="E18" i="67" s="1"/>
  <c r="C18" i="67"/>
  <c r="D17" i="67"/>
  <c r="E17" i="67" s="1"/>
  <c r="C17" i="67"/>
  <c r="D16" i="67"/>
  <c r="E16" i="67" s="1"/>
  <c r="C16" i="67"/>
  <c r="D15" i="67"/>
  <c r="C15" i="67"/>
  <c r="E15" i="67" s="1"/>
  <c r="D14" i="67"/>
  <c r="E14" i="67" s="1"/>
  <c r="C14" i="67"/>
  <c r="D13" i="67"/>
  <c r="C13" i="67"/>
  <c r="E13" i="67" s="1"/>
  <c r="D12" i="67"/>
  <c r="E12" i="67" s="1"/>
  <c r="C12" i="67"/>
  <c r="E11" i="67"/>
  <c r="D11" i="67"/>
  <c r="C11" i="67"/>
  <c r="D10" i="67"/>
  <c r="E10" i="67" s="1"/>
  <c r="C10" i="67"/>
  <c r="D9" i="67"/>
  <c r="E9" i="67" s="1"/>
  <c r="C9" i="67"/>
  <c r="D8" i="67"/>
  <c r="E8" i="67" s="1"/>
  <c r="C8" i="67"/>
  <c r="D7" i="67"/>
  <c r="E7" i="67" s="1"/>
  <c r="C7" i="67"/>
  <c r="D6" i="67"/>
  <c r="E6" i="67" s="1"/>
  <c r="C6" i="67"/>
  <c r="D24" i="66"/>
  <c r="E24" i="66" s="1"/>
  <c r="C24" i="66"/>
  <c r="D23" i="66"/>
  <c r="E23" i="66" s="1"/>
  <c r="C23" i="66"/>
  <c r="D22" i="66"/>
  <c r="E22" i="66" s="1"/>
  <c r="C22" i="66"/>
  <c r="D21" i="66"/>
  <c r="E21" i="66" s="1"/>
  <c r="C21" i="66"/>
  <c r="D20" i="66"/>
  <c r="E20" i="66" s="1"/>
  <c r="C20" i="66"/>
  <c r="E19" i="66"/>
  <c r="D19" i="66"/>
  <c r="C19" i="66"/>
  <c r="D18" i="66"/>
  <c r="E18" i="66" s="1"/>
  <c r="C18" i="66"/>
  <c r="D17" i="66"/>
  <c r="C17" i="66"/>
  <c r="E17" i="66" s="1"/>
  <c r="E16" i="66"/>
  <c r="D16" i="66"/>
  <c r="C16" i="66"/>
  <c r="D15" i="66"/>
  <c r="E15" i="66" s="1"/>
  <c r="C15" i="66"/>
  <c r="D14" i="66"/>
  <c r="E14" i="66" s="1"/>
  <c r="C14" i="66"/>
  <c r="E13" i="66"/>
  <c r="D13" i="66"/>
  <c r="C13" i="66"/>
  <c r="D12" i="66"/>
  <c r="E12" i="66" s="1"/>
  <c r="C12" i="66"/>
  <c r="E11" i="66"/>
  <c r="D11" i="66"/>
  <c r="C11" i="66"/>
  <c r="D10" i="66"/>
  <c r="E10" i="66" s="1"/>
  <c r="C10" i="66"/>
  <c r="D9" i="66"/>
  <c r="C9" i="66"/>
  <c r="E9" i="66" s="1"/>
  <c r="E8" i="66"/>
  <c r="D8" i="66"/>
  <c r="C8" i="66"/>
  <c r="D7" i="66"/>
  <c r="E7" i="66" s="1"/>
  <c r="C7" i="66"/>
  <c r="D6" i="66"/>
  <c r="E6" i="66" s="1"/>
  <c r="C6" i="66"/>
  <c r="D24" i="65"/>
  <c r="E24" i="65" s="1"/>
  <c r="C24" i="65"/>
  <c r="D23" i="65"/>
  <c r="E23" i="65" s="1"/>
  <c r="C23" i="65"/>
  <c r="D22" i="65"/>
  <c r="E22" i="65" s="1"/>
  <c r="C22" i="65"/>
  <c r="D21" i="65"/>
  <c r="E21" i="65" s="1"/>
  <c r="C21" i="65"/>
  <c r="D20" i="65"/>
  <c r="C20" i="65"/>
  <c r="E20" i="65" s="1"/>
  <c r="E19" i="65"/>
  <c r="D19" i="65"/>
  <c r="C19" i="65"/>
  <c r="D18" i="65"/>
  <c r="E18" i="65" s="1"/>
  <c r="C18" i="65"/>
  <c r="D17" i="65"/>
  <c r="E17" i="65" s="1"/>
  <c r="C17" i="65"/>
  <c r="D16" i="65"/>
  <c r="E16" i="65" s="1"/>
  <c r="C16" i="65"/>
  <c r="D15" i="65"/>
  <c r="E15" i="65" s="1"/>
  <c r="C15" i="65"/>
  <c r="D14" i="65"/>
  <c r="E14" i="65" s="1"/>
  <c r="C14" i="65"/>
  <c r="E13" i="65"/>
  <c r="D13" i="65"/>
  <c r="C13" i="65"/>
  <c r="D12" i="65"/>
  <c r="C12" i="65"/>
  <c r="E12" i="65" s="1"/>
  <c r="E11" i="65"/>
  <c r="D11" i="65"/>
  <c r="C11" i="65"/>
  <c r="D10" i="65"/>
  <c r="E10" i="65" s="1"/>
  <c r="C10" i="65"/>
  <c r="D9" i="65"/>
  <c r="E9" i="65" s="1"/>
  <c r="C9" i="65"/>
  <c r="D8" i="65"/>
  <c r="E8" i="65" s="1"/>
  <c r="C8" i="65"/>
  <c r="D7" i="65"/>
  <c r="E7" i="65" s="1"/>
  <c r="C7" i="65"/>
  <c r="D6" i="65"/>
  <c r="E6" i="65" s="1"/>
  <c r="C6" i="65"/>
  <c r="D24" i="64"/>
  <c r="E24" i="64" s="1"/>
  <c r="C24" i="64"/>
  <c r="E23" i="64"/>
  <c r="D23" i="64"/>
  <c r="C23" i="64"/>
  <c r="D22" i="64"/>
  <c r="E22" i="64" s="1"/>
  <c r="C22" i="64"/>
  <c r="D21" i="64"/>
  <c r="E21" i="64" s="1"/>
  <c r="C21" i="64"/>
  <c r="D20" i="64"/>
  <c r="E20" i="64" s="1"/>
  <c r="C20" i="64"/>
  <c r="E19" i="64"/>
  <c r="D19" i="64"/>
  <c r="C19" i="64"/>
  <c r="D18" i="64"/>
  <c r="E18" i="64" s="1"/>
  <c r="C18" i="64"/>
  <c r="D17" i="64"/>
  <c r="E17" i="64" s="1"/>
  <c r="C17" i="64"/>
  <c r="D16" i="64"/>
  <c r="E16" i="64" s="1"/>
  <c r="C16" i="64"/>
  <c r="E15" i="64"/>
  <c r="D15" i="64"/>
  <c r="C15" i="64"/>
  <c r="D14" i="64"/>
  <c r="E14" i="64" s="1"/>
  <c r="C14" i="64"/>
  <c r="D13" i="64"/>
  <c r="E13" i="64" s="1"/>
  <c r="C13" i="64"/>
  <c r="D12" i="64"/>
  <c r="E12" i="64" s="1"/>
  <c r="C12" i="64"/>
  <c r="E11" i="64"/>
  <c r="D11" i="64"/>
  <c r="C11" i="64"/>
  <c r="D10" i="64"/>
  <c r="E10" i="64" s="1"/>
  <c r="C10" i="64"/>
  <c r="D9" i="64"/>
  <c r="E9" i="64" s="1"/>
  <c r="C9" i="64"/>
  <c r="D8" i="64"/>
  <c r="E8" i="64" s="1"/>
  <c r="C8" i="64"/>
  <c r="E7" i="64"/>
  <c r="D7" i="64"/>
  <c r="C7" i="64"/>
  <c r="D6" i="64"/>
  <c r="E6" i="64" s="1"/>
  <c r="C6" i="64"/>
  <c r="E24" i="63"/>
  <c r="D24" i="63"/>
  <c r="C24" i="63"/>
  <c r="E23" i="63"/>
  <c r="D23" i="63"/>
  <c r="C23" i="63"/>
  <c r="D22" i="63"/>
  <c r="E22" i="63" s="1"/>
  <c r="C22" i="63"/>
  <c r="D21" i="63"/>
  <c r="E21" i="63" s="1"/>
  <c r="C21" i="63"/>
  <c r="D20" i="63"/>
  <c r="E20" i="63" s="1"/>
  <c r="C20" i="63"/>
  <c r="D19" i="63"/>
  <c r="E19" i="63" s="1"/>
  <c r="C19" i="63"/>
  <c r="D18" i="63"/>
  <c r="E18" i="63" s="1"/>
  <c r="C18" i="63"/>
  <c r="D17" i="63"/>
  <c r="C17" i="63"/>
  <c r="E17" i="63" s="1"/>
  <c r="E16" i="63"/>
  <c r="D16" i="63"/>
  <c r="C16" i="63"/>
  <c r="E15" i="63"/>
  <c r="D15" i="63"/>
  <c r="C15" i="63"/>
  <c r="D14" i="63"/>
  <c r="E14" i="63" s="1"/>
  <c r="C14" i="63"/>
  <c r="D13" i="63"/>
  <c r="E13" i="63" s="1"/>
  <c r="C13" i="63"/>
  <c r="D12" i="63"/>
  <c r="E12" i="63" s="1"/>
  <c r="C12" i="63"/>
  <c r="D11" i="63"/>
  <c r="E11" i="63" s="1"/>
  <c r="C11" i="63"/>
  <c r="D10" i="63"/>
  <c r="E10" i="63" s="1"/>
  <c r="C10" i="63"/>
  <c r="D9" i="63"/>
  <c r="C9" i="63"/>
  <c r="E9" i="63" s="1"/>
  <c r="E8" i="63"/>
  <c r="D8" i="63"/>
  <c r="C8" i="63"/>
  <c r="E7" i="63"/>
  <c r="D7" i="63"/>
  <c r="C7" i="63"/>
  <c r="D6" i="63"/>
  <c r="E6" i="63" s="1"/>
  <c r="C6" i="63"/>
  <c r="D24" i="62"/>
  <c r="E24" i="62" s="1"/>
  <c r="C24" i="62"/>
  <c r="E23" i="62"/>
  <c r="D23" i="62"/>
  <c r="C23" i="62"/>
  <c r="D22" i="62"/>
  <c r="E22" i="62" s="1"/>
  <c r="C22" i="62"/>
  <c r="D21" i="62"/>
  <c r="C21" i="62"/>
  <c r="E21" i="62" s="1"/>
  <c r="D20" i="62"/>
  <c r="E20" i="62" s="1"/>
  <c r="C20" i="62"/>
  <c r="E19" i="62"/>
  <c r="D19" i="62"/>
  <c r="C19" i="62"/>
  <c r="D18" i="62"/>
  <c r="E18" i="62" s="1"/>
  <c r="C18" i="62"/>
  <c r="D17" i="62"/>
  <c r="E17" i="62" s="1"/>
  <c r="C17" i="62"/>
  <c r="D16" i="62"/>
  <c r="E16" i="62" s="1"/>
  <c r="C16" i="62"/>
  <c r="E15" i="62"/>
  <c r="D15" i="62"/>
  <c r="C15" i="62"/>
  <c r="D14" i="62"/>
  <c r="E14" i="62" s="1"/>
  <c r="C14" i="62"/>
  <c r="D13" i="62"/>
  <c r="E13" i="62" s="1"/>
  <c r="C13" i="62"/>
  <c r="D12" i="62"/>
  <c r="E12" i="62" s="1"/>
  <c r="C12" i="62"/>
  <c r="E11" i="62"/>
  <c r="D11" i="62"/>
  <c r="C11" i="62"/>
  <c r="D10" i="62"/>
  <c r="E10" i="62" s="1"/>
  <c r="C10" i="62"/>
  <c r="D9" i="62"/>
  <c r="E9" i="62" s="1"/>
  <c r="C9" i="62"/>
  <c r="D8" i="62"/>
  <c r="E8" i="62" s="1"/>
  <c r="C8" i="62"/>
  <c r="E7" i="62"/>
  <c r="D7" i="62"/>
  <c r="C7" i="62"/>
  <c r="D6" i="62"/>
  <c r="E6" i="62" s="1"/>
  <c r="C6" i="62"/>
  <c r="E24" i="61"/>
  <c r="D24" i="61"/>
  <c r="C24" i="61"/>
  <c r="D23" i="61"/>
  <c r="E23" i="61" s="1"/>
  <c r="C23" i="61"/>
  <c r="D22" i="61"/>
  <c r="E22" i="61" s="1"/>
  <c r="C22" i="61"/>
  <c r="D21" i="61"/>
  <c r="E21" i="61" s="1"/>
  <c r="C21" i="61"/>
  <c r="E20" i="61"/>
  <c r="D20" i="61"/>
  <c r="C20" i="61"/>
  <c r="E19" i="61"/>
  <c r="D19" i="61"/>
  <c r="C19" i="61"/>
  <c r="D18" i="61"/>
  <c r="C18" i="61"/>
  <c r="E18" i="61" s="1"/>
  <c r="D17" i="61"/>
  <c r="E17" i="61" s="1"/>
  <c r="C17" i="61"/>
  <c r="E16" i="61"/>
  <c r="D16" i="61"/>
  <c r="C16" i="61"/>
  <c r="D15" i="61"/>
  <c r="E15" i="61" s="1"/>
  <c r="C15" i="61"/>
  <c r="D14" i="61"/>
  <c r="E14" i="61" s="1"/>
  <c r="C14" i="61"/>
  <c r="D13" i="61"/>
  <c r="E13" i="61" s="1"/>
  <c r="C13" i="61"/>
  <c r="E12" i="61"/>
  <c r="D12" i="61"/>
  <c r="C12" i="61"/>
  <c r="E11" i="61"/>
  <c r="D11" i="61"/>
  <c r="C11" i="61"/>
  <c r="D10" i="61"/>
  <c r="C10" i="61"/>
  <c r="E10" i="61" s="1"/>
  <c r="D9" i="61"/>
  <c r="C9" i="61"/>
  <c r="E9" i="61" s="1"/>
  <c r="E8" i="61"/>
  <c r="D8" i="61"/>
  <c r="C8" i="61"/>
  <c r="D7" i="61"/>
  <c r="E7" i="61" s="1"/>
  <c r="C7" i="61"/>
  <c r="D6" i="61"/>
  <c r="E6" i="61" s="1"/>
  <c r="C6" i="61"/>
  <c r="D23" i="60"/>
  <c r="D24" i="60"/>
  <c r="D24" i="55"/>
  <c r="D25" i="55"/>
  <c r="E25" i="55" s="1"/>
  <c r="E24" i="55"/>
  <c r="D23" i="55"/>
  <c r="E23" i="55" s="1"/>
  <c r="D25" i="60"/>
  <c r="E25" i="60" s="1"/>
  <c r="C25" i="60"/>
  <c r="E24" i="60"/>
  <c r="C24" i="60"/>
  <c r="E23" i="60"/>
  <c r="C23" i="60"/>
  <c r="C22" i="60"/>
  <c r="E22" i="60" s="1"/>
  <c r="C21" i="60"/>
  <c r="E21" i="60" s="1"/>
  <c r="C20" i="60"/>
  <c r="E20" i="60" s="1"/>
  <c r="E19" i="60"/>
  <c r="C19" i="60"/>
  <c r="E18" i="60"/>
  <c r="C18" i="60"/>
  <c r="C17" i="60"/>
  <c r="E17" i="60" s="1"/>
  <c r="C16" i="60"/>
  <c r="E16" i="60" s="1"/>
  <c r="E15" i="60"/>
  <c r="C15" i="60"/>
  <c r="E14" i="60"/>
  <c r="C14" i="60"/>
  <c r="C13" i="60"/>
  <c r="E13" i="60" s="1"/>
  <c r="C12" i="60"/>
  <c r="E12" i="60" s="1"/>
  <c r="E11" i="60"/>
  <c r="C11" i="60"/>
  <c r="E10" i="60"/>
  <c r="C10" i="60"/>
  <c r="C9" i="60"/>
  <c r="E9" i="60" s="1"/>
  <c r="C8" i="60"/>
  <c r="E8" i="60" s="1"/>
  <c r="E7" i="60"/>
  <c r="C7" i="60"/>
  <c r="C7" i="55"/>
  <c r="E7" i="55"/>
  <c r="C8" i="55"/>
  <c r="E8" i="55" s="1"/>
  <c r="C9" i="55"/>
  <c r="E9" i="55" s="1"/>
  <c r="C10" i="55"/>
  <c r="E10" i="55" s="1"/>
  <c r="C11" i="55"/>
  <c r="E11" i="55"/>
  <c r="C12" i="55"/>
  <c r="E12" i="55" s="1"/>
  <c r="C13" i="55"/>
  <c r="E13" i="55" s="1"/>
  <c r="C14" i="55"/>
  <c r="E14" i="55" s="1"/>
  <c r="C15" i="55"/>
  <c r="E15" i="55"/>
  <c r="C16" i="55"/>
  <c r="E16" i="55" s="1"/>
  <c r="C17" i="55"/>
  <c r="E17" i="55" s="1"/>
  <c r="C18" i="55"/>
  <c r="E18" i="55" s="1"/>
  <c r="C19" i="55"/>
  <c r="E19" i="55"/>
  <c r="C20" i="55"/>
  <c r="E20" i="55" s="1"/>
  <c r="C21" i="55"/>
  <c r="E21" i="55" s="1"/>
  <c r="C22" i="55"/>
  <c r="E22" i="55" s="1"/>
  <c r="C23" i="55"/>
  <c r="C24" i="55"/>
  <c r="C25" i="55"/>
  <c r="D24" i="54"/>
  <c r="E24" i="54" s="1"/>
  <c r="C24" i="54"/>
  <c r="E23" i="54"/>
  <c r="D23" i="54"/>
  <c r="C23" i="54"/>
  <c r="D22" i="54"/>
  <c r="E22" i="54" s="1"/>
  <c r="C22" i="54"/>
  <c r="D21" i="54"/>
  <c r="E21" i="54" s="1"/>
  <c r="C21" i="54"/>
  <c r="D20" i="54"/>
  <c r="E20" i="54" s="1"/>
  <c r="C20" i="54"/>
  <c r="E19" i="54"/>
  <c r="D19" i="54"/>
  <c r="C19" i="54"/>
  <c r="D18" i="54"/>
  <c r="E18" i="54" s="1"/>
  <c r="C18" i="54"/>
  <c r="D17" i="54"/>
  <c r="E17" i="54" s="1"/>
  <c r="C17" i="54"/>
  <c r="D16" i="54"/>
  <c r="E16" i="54" s="1"/>
  <c r="C16" i="54"/>
  <c r="E15" i="54"/>
  <c r="D15" i="54"/>
  <c r="C15" i="54"/>
  <c r="D14" i="54"/>
  <c r="E14" i="54" s="1"/>
  <c r="C14" i="54"/>
  <c r="D13" i="54"/>
  <c r="E13" i="54" s="1"/>
  <c r="C13" i="54"/>
  <c r="D12" i="54"/>
  <c r="E12" i="54" s="1"/>
  <c r="C12" i="54"/>
  <c r="E11" i="54"/>
  <c r="D11" i="54"/>
  <c r="C11" i="54"/>
  <c r="D10" i="54"/>
  <c r="E10" i="54" s="1"/>
  <c r="C10" i="54"/>
  <c r="D9" i="54"/>
  <c r="E9" i="54" s="1"/>
  <c r="C9" i="54"/>
  <c r="D8" i="54"/>
  <c r="E8" i="54" s="1"/>
  <c r="C8" i="54"/>
  <c r="E7" i="54"/>
  <c r="D7" i="54"/>
  <c r="C7" i="54"/>
  <c r="D6" i="54"/>
  <c r="E6" i="54" s="1"/>
  <c r="C6" i="54"/>
  <c r="D24" i="53"/>
  <c r="E24" i="53" s="1"/>
  <c r="C24" i="53"/>
  <c r="D23" i="53"/>
  <c r="E23" i="53" s="1"/>
  <c r="C23" i="53"/>
  <c r="D22" i="53"/>
  <c r="C22" i="53"/>
  <c r="D21" i="53"/>
  <c r="E21" i="53" s="1"/>
  <c r="C21" i="53"/>
  <c r="D20" i="53"/>
  <c r="C20" i="53"/>
  <c r="E19" i="53"/>
  <c r="D19" i="53"/>
  <c r="C19" i="53"/>
  <c r="D18" i="53"/>
  <c r="C18" i="53"/>
  <c r="D17" i="53"/>
  <c r="E17" i="53" s="1"/>
  <c r="C17" i="53"/>
  <c r="D16" i="53"/>
  <c r="C16" i="53"/>
  <c r="E15" i="53"/>
  <c r="D15" i="53"/>
  <c r="C15" i="53"/>
  <c r="D14" i="53"/>
  <c r="E14" i="53" s="1"/>
  <c r="C14" i="53"/>
  <c r="D13" i="53"/>
  <c r="C13" i="53"/>
  <c r="D12" i="53"/>
  <c r="E12" i="53" s="1"/>
  <c r="C12" i="53"/>
  <c r="D11" i="53"/>
  <c r="E11" i="53" s="1"/>
  <c r="C11" i="53"/>
  <c r="D10" i="53"/>
  <c r="E10" i="53" s="1"/>
  <c r="C10" i="53"/>
  <c r="D9" i="53"/>
  <c r="C9" i="53"/>
  <c r="D8" i="53"/>
  <c r="E8" i="53" s="1"/>
  <c r="C8" i="53"/>
  <c r="D7" i="53"/>
  <c r="E7" i="53" s="1"/>
  <c r="C7" i="53"/>
  <c r="D6" i="53"/>
  <c r="C6" i="53"/>
  <c r="D24" i="52"/>
  <c r="E24" i="52" s="1"/>
  <c r="C24" i="52"/>
  <c r="D23" i="52"/>
  <c r="E23" i="52" s="1"/>
  <c r="C23" i="52"/>
  <c r="D22" i="52"/>
  <c r="E22" i="52" s="1"/>
  <c r="C22" i="52"/>
  <c r="D21" i="52"/>
  <c r="C21" i="52"/>
  <c r="D20" i="52"/>
  <c r="E20" i="52" s="1"/>
  <c r="C20" i="52"/>
  <c r="D19" i="52"/>
  <c r="E19" i="52" s="1"/>
  <c r="C19" i="52"/>
  <c r="D18" i="52"/>
  <c r="C18" i="52"/>
  <c r="D17" i="52"/>
  <c r="C17" i="52"/>
  <c r="D16" i="52"/>
  <c r="C16" i="52"/>
  <c r="E15" i="52"/>
  <c r="D15" i="52"/>
  <c r="C15" i="52"/>
  <c r="D14" i="52"/>
  <c r="C14" i="52"/>
  <c r="D13" i="52"/>
  <c r="C13" i="52"/>
  <c r="D12" i="52"/>
  <c r="C12" i="52"/>
  <c r="E11" i="52"/>
  <c r="D11" i="52"/>
  <c r="C11" i="52"/>
  <c r="D10" i="52"/>
  <c r="E10" i="52" s="1"/>
  <c r="C10" i="52"/>
  <c r="D9" i="52"/>
  <c r="C9" i="52"/>
  <c r="E9" i="52" s="1"/>
  <c r="D8" i="52"/>
  <c r="E8" i="52" s="1"/>
  <c r="C8" i="52"/>
  <c r="D7" i="52"/>
  <c r="E7" i="52" s="1"/>
  <c r="C7" i="52"/>
  <c r="D6" i="52"/>
  <c r="E6" i="52" s="1"/>
  <c r="C6" i="52"/>
  <c r="D24" i="51"/>
  <c r="C24" i="51"/>
  <c r="E23" i="51"/>
  <c r="D23" i="51"/>
  <c r="C23" i="51"/>
  <c r="D22" i="51"/>
  <c r="E22" i="51" s="1"/>
  <c r="C22" i="51"/>
  <c r="D21" i="51"/>
  <c r="C21" i="51"/>
  <c r="D20" i="51"/>
  <c r="E20" i="51" s="1"/>
  <c r="C20" i="51"/>
  <c r="D19" i="51"/>
  <c r="E19" i="51" s="1"/>
  <c r="C19" i="51"/>
  <c r="D18" i="51"/>
  <c r="E18" i="51" s="1"/>
  <c r="C18" i="51"/>
  <c r="D17" i="51"/>
  <c r="C17" i="51"/>
  <c r="D16" i="51"/>
  <c r="C16" i="51"/>
  <c r="D15" i="51"/>
  <c r="E15" i="51" s="1"/>
  <c r="C15" i="51"/>
  <c r="D14" i="51"/>
  <c r="C14" i="51"/>
  <c r="D13" i="51"/>
  <c r="E13" i="51" s="1"/>
  <c r="C13" i="51"/>
  <c r="D12" i="51"/>
  <c r="C12" i="51"/>
  <c r="E12" i="51" s="1"/>
  <c r="E11" i="51"/>
  <c r="D11" i="51"/>
  <c r="C11" i="51"/>
  <c r="D10" i="51"/>
  <c r="C10" i="51"/>
  <c r="D9" i="51"/>
  <c r="E9" i="51" s="1"/>
  <c r="C9" i="51"/>
  <c r="D8" i="51"/>
  <c r="C8" i="51"/>
  <c r="E8" i="51" s="1"/>
  <c r="E7" i="51"/>
  <c r="D7" i="51"/>
  <c r="C7" i="51"/>
  <c r="D6" i="51"/>
  <c r="E6" i="51" s="1"/>
  <c r="C6" i="51"/>
  <c r="D24" i="41"/>
  <c r="E24" i="41" s="1"/>
  <c r="C24" i="41"/>
  <c r="E23" i="41"/>
  <c r="D23" i="41"/>
  <c r="C23" i="41"/>
  <c r="D22" i="41"/>
  <c r="E22" i="41" s="1"/>
  <c r="C22" i="41"/>
  <c r="D21" i="41"/>
  <c r="E21" i="41" s="1"/>
  <c r="C21" i="41"/>
  <c r="D20" i="41"/>
  <c r="E20" i="41" s="1"/>
  <c r="C20" i="41"/>
  <c r="E19" i="41"/>
  <c r="D19" i="41"/>
  <c r="C19" i="41"/>
  <c r="D18" i="41"/>
  <c r="E18" i="41" s="1"/>
  <c r="C18" i="41"/>
  <c r="D17" i="41"/>
  <c r="E17" i="41" s="1"/>
  <c r="C17" i="41"/>
  <c r="D16" i="41"/>
  <c r="E16" i="41" s="1"/>
  <c r="C16" i="41"/>
  <c r="E15" i="41"/>
  <c r="D15" i="41"/>
  <c r="C15" i="41"/>
  <c r="D14" i="41"/>
  <c r="E14" i="41" s="1"/>
  <c r="C14" i="41"/>
  <c r="D13" i="41"/>
  <c r="E13" i="41" s="1"/>
  <c r="C13" i="41"/>
  <c r="D12" i="41"/>
  <c r="E12" i="41" s="1"/>
  <c r="C12" i="41"/>
  <c r="E11" i="41"/>
  <c r="D11" i="41"/>
  <c r="C11" i="41"/>
  <c r="D10" i="41"/>
  <c r="E10" i="41" s="1"/>
  <c r="C10" i="41"/>
  <c r="D9" i="41"/>
  <c r="E9" i="41" s="1"/>
  <c r="C9" i="41"/>
  <c r="D8" i="41"/>
  <c r="E8" i="41" s="1"/>
  <c r="C8" i="41"/>
  <c r="E7" i="41"/>
  <c r="D7" i="41"/>
  <c r="C7" i="41"/>
  <c r="D6" i="41"/>
  <c r="E6" i="41" s="1"/>
  <c r="C6" i="41"/>
  <c r="E24" i="50"/>
  <c r="D24" i="50"/>
  <c r="C24" i="50"/>
  <c r="D23" i="50"/>
  <c r="E23" i="50" s="1"/>
  <c r="C23" i="50"/>
  <c r="D22" i="50"/>
  <c r="C22" i="50"/>
  <c r="D21" i="50"/>
  <c r="E21" i="50" s="1"/>
  <c r="C21" i="50"/>
  <c r="D20" i="50"/>
  <c r="E20" i="50" s="1"/>
  <c r="C20" i="50"/>
  <c r="D19" i="50"/>
  <c r="E19" i="50" s="1"/>
  <c r="C19" i="50"/>
  <c r="D18" i="50"/>
  <c r="C18" i="50"/>
  <c r="D17" i="50"/>
  <c r="E17" i="50" s="1"/>
  <c r="C17" i="50"/>
  <c r="D16" i="50"/>
  <c r="E16" i="50" s="1"/>
  <c r="C16" i="50"/>
  <c r="D15" i="50"/>
  <c r="C15" i="50"/>
  <c r="D14" i="50"/>
  <c r="E14" i="50" s="1"/>
  <c r="C14" i="50"/>
  <c r="D13" i="50"/>
  <c r="C13" i="50"/>
  <c r="E12" i="50"/>
  <c r="D12" i="50"/>
  <c r="C12" i="50"/>
  <c r="D11" i="50"/>
  <c r="C11" i="50"/>
  <c r="D10" i="50"/>
  <c r="E10" i="50" s="1"/>
  <c r="C10" i="50"/>
  <c r="D9" i="50"/>
  <c r="C9" i="50"/>
  <c r="E8" i="50"/>
  <c r="D8" i="50"/>
  <c r="C8" i="50"/>
  <c r="D7" i="50"/>
  <c r="E7" i="50" s="1"/>
  <c r="C7" i="50"/>
  <c r="D6" i="50"/>
  <c r="C6" i="50"/>
  <c r="D24" i="49"/>
  <c r="E24" i="49" s="1"/>
  <c r="C24" i="49"/>
  <c r="E23" i="49"/>
  <c r="D23" i="49"/>
  <c r="C23" i="49"/>
  <c r="D22" i="49"/>
  <c r="E22" i="49" s="1"/>
  <c r="C22" i="49"/>
  <c r="D21" i="49"/>
  <c r="E21" i="49" s="1"/>
  <c r="C21" i="49"/>
  <c r="D20" i="49"/>
  <c r="E20" i="49" s="1"/>
  <c r="C20" i="49"/>
  <c r="E19" i="49"/>
  <c r="D19" i="49"/>
  <c r="C19" i="49"/>
  <c r="D18" i="49"/>
  <c r="E18" i="49" s="1"/>
  <c r="C18" i="49"/>
  <c r="D17" i="49"/>
  <c r="E17" i="49" s="1"/>
  <c r="C17" i="49"/>
  <c r="D16" i="49"/>
  <c r="E16" i="49" s="1"/>
  <c r="C16" i="49"/>
  <c r="E15" i="49"/>
  <c r="D15" i="49"/>
  <c r="C15" i="49"/>
  <c r="D14" i="49"/>
  <c r="E14" i="49" s="1"/>
  <c r="C14" i="49"/>
  <c r="D13" i="49"/>
  <c r="E13" i="49" s="1"/>
  <c r="C13" i="49"/>
  <c r="D12" i="49"/>
  <c r="E12" i="49" s="1"/>
  <c r="C12" i="49"/>
  <c r="E11" i="49"/>
  <c r="D11" i="49"/>
  <c r="C11" i="49"/>
  <c r="D10" i="49"/>
  <c r="E10" i="49" s="1"/>
  <c r="C10" i="49"/>
  <c r="D9" i="49"/>
  <c r="E9" i="49" s="1"/>
  <c r="C9" i="49"/>
  <c r="D8" i="49"/>
  <c r="E8" i="49" s="1"/>
  <c r="C8" i="49"/>
  <c r="E7" i="49"/>
  <c r="D7" i="49"/>
  <c r="C7" i="49"/>
  <c r="D6" i="49"/>
  <c r="E6" i="49" s="1"/>
  <c r="C6" i="49"/>
  <c r="D24" i="47"/>
  <c r="E24" i="47" s="1"/>
  <c r="C24" i="47"/>
  <c r="D23" i="47"/>
  <c r="E23" i="47" s="1"/>
  <c r="C23" i="47"/>
  <c r="D22" i="47"/>
  <c r="E22" i="47" s="1"/>
  <c r="C22" i="47"/>
  <c r="D21" i="47"/>
  <c r="C21" i="47"/>
  <c r="D20" i="47"/>
  <c r="E20" i="47" s="1"/>
  <c r="C20" i="47"/>
  <c r="E19" i="47"/>
  <c r="D19" i="47"/>
  <c r="C19" i="47"/>
  <c r="D18" i="47"/>
  <c r="C18" i="47"/>
  <c r="D17" i="47"/>
  <c r="C17" i="47"/>
  <c r="D16" i="47"/>
  <c r="C16" i="47"/>
  <c r="E15" i="47"/>
  <c r="D15" i="47"/>
  <c r="C15" i="47"/>
  <c r="D14" i="47"/>
  <c r="E14" i="47" s="1"/>
  <c r="C14" i="47"/>
  <c r="D13" i="47"/>
  <c r="C13" i="47"/>
  <c r="D12" i="47"/>
  <c r="E12" i="47" s="1"/>
  <c r="C12" i="47"/>
  <c r="D11" i="47"/>
  <c r="C11" i="47"/>
  <c r="E11" i="47" s="1"/>
  <c r="D10" i="47"/>
  <c r="E10" i="47" s="1"/>
  <c r="C10" i="47"/>
  <c r="D9" i="47"/>
  <c r="C9" i="47"/>
  <c r="E9" i="47" s="1"/>
  <c r="D8" i="47"/>
  <c r="E8" i="47" s="1"/>
  <c r="C8" i="47"/>
  <c r="D7" i="47"/>
  <c r="E7" i="47" s="1"/>
  <c r="C7" i="47"/>
  <c r="D6" i="47"/>
  <c r="E6" i="47" s="1"/>
  <c r="C6" i="47"/>
  <c r="D24" i="46"/>
  <c r="C24" i="46"/>
  <c r="D23" i="46"/>
  <c r="E23" i="46" s="1"/>
  <c r="C23" i="46"/>
  <c r="D22" i="46"/>
  <c r="C22" i="46"/>
  <c r="D21" i="46"/>
  <c r="E21" i="46" s="1"/>
  <c r="C21" i="46"/>
  <c r="D20" i="46"/>
  <c r="C20" i="46"/>
  <c r="D19" i="46"/>
  <c r="E19" i="46" s="1"/>
  <c r="C19" i="46"/>
  <c r="D18" i="46"/>
  <c r="C18" i="46"/>
  <c r="D17" i="46"/>
  <c r="E17" i="46" s="1"/>
  <c r="C17" i="46"/>
  <c r="D16" i="46"/>
  <c r="C16" i="46"/>
  <c r="D15" i="46"/>
  <c r="E15" i="46" s="1"/>
  <c r="C15" i="46"/>
  <c r="D14" i="46"/>
  <c r="C14" i="46"/>
  <c r="D13" i="46"/>
  <c r="E13" i="46" s="1"/>
  <c r="C13" i="46"/>
  <c r="D12" i="46"/>
  <c r="C12" i="46"/>
  <c r="D11" i="46"/>
  <c r="E11" i="46" s="1"/>
  <c r="C11" i="46"/>
  <c r="D10" i="46"/>
  <c r="C10" i="46"/>
  <c r="D9" i="46"/>
  <c r="E9" i="46" s="1"/>
  <c r="C9" i="46"/>
  <c r="E8" i="46"/>
  <c r="D8" i="46"/>
  <c r="C8" i="46"/>
  <c r="D7" i="46"/>
  <c r="C7" i="46"/>
  <c r="D6" i="46"/>
  <c r="C6" i="46"/>
  <c r="E6" i="46" s="1"/>
  <c r="D24" i="45"/>
  <c r="E24" i="45" s="1"/>
  <c r="C24" i="45"/>
  <c r="D23" i="45"/>
  <c r="E23" i="45" s="1"/>
  <c r="C23" i="45"/>
  <c r="E22" i="45"/>
  <c r="D22" i="45"/>
  <c r="C22" i="45"/>
  <c r="D21" i="45"/>
  <c r="C21" i="45"/>
  <c r="D20" i="45"/>
  <c r="E20" i="45" s="1"/>
  <c r="C20" i="45"/>
  <c r="D19" i="45"/>
  <c r="E19" i="45" s="1"/>
  <c r="C19" i="45"/>
  <c r="D18" i="45"/>
  <c r="C18" i="45"/>
  <c r="D17" i="45"/>
  <c r="E17" i="45" s="1"/>
  <c r="C17" i="45"/>
  <c r="D16" i="45"/>
  <c r="C16" i="45"/>
  <c r="E16" i="45" s="1"/>
  <c r="D15" i="45"/>
  <c r="C15" i="45"/>
  <c r="D14" i="45"/>
  <c r="C14" i="45"/>
  <c r="E14" i="45" s="1"/>
  <c r="D13" i="45"/>
  <c r="C13" i="45"/>
  <c r="D12" i="45"/>
  <c r="E12" i="45" s="1"/>
  <c r="C12" i="45"/>
  <c r="D11" i="45"/>
  <c r="E11" i="45" s="1"/>
  <c r="C11" i="45"/>
  <c r="D10" i="45"/>
  <c r="C10" i="45"/>
  <c r="D9" i="45"/>
  <c r="E9" i="45" s="1"/>
  <c r="C9" i="45"/>
  <c r="E8" i="45"/>
  <c r="D8" i="45"/>
  <c r="C8" i="45"/>
  <c r="D7" i="45"/>
  <c r="C7" i="45"/>
  <c r="D6" i="45"/>
  <c r="C6" i="45"/>
  <c r="E6" i="45" s="1"/>
  <c r="D24" i="43"/>
  <c r="C24" i="43"/>
  <c r="D23" i="43"/>
  <c r="C23" i="43"/>
  <c r="D22" i="43"/>
  <c r="E22" i="43" s="1"/>
  <c r="C22" i="43"/>
  <c r="D21" i="43"/>
  <c r="E21" i="43" s="1"/>
  <c r="C21" i="43"/>
  <c r="D20" i="43"/>
  <c r="E20" i="43" s="1"/>
  <c r="C20" i="43"/>
  <c r="D19" i="43"/>
  <c r="E19" i="43" s="1"/>
  <c r="C19" i="43"/>
  <c r="E18" i="43"/>
  <c r="D18" i="43"/>
  <c r="C18" i="43"/>
  <c r="D17" i="43"/>
  <c r="C17" i="43"/>
  <c r="D16" i="43"/>
  <c r="C16" i="43"/>
  <c r="D15" i="43"/>
  <c r="C15" i="43"/>
  <c r="D14" i="43"/>
  <c r="E14" i="43" s="1"/>
  <c r="C14" i="43"/>
  <c r="D13" i="43"/>
  <c r="E13" i="43" s="1"/>
  <c r="C13" i="43"/>
  <c r="D12" i="43"/>
  <c r="E12" i="43" s="1"/>
  <c r="C12" i="43"/>
  <c r="D11" i="43"/>
  <c r="E11" i="43" s="1"/>
  <c r="C11" i="43"/>
  <c r="D10" i="43"/>
  <c r="C10" i="43"/>
  <c r="E10" i="43" s="1"/>
  <c r="D9" i="43"/>
  <c r="C9" i="43"/>
  <c r="D8" i="43"/>
  <c r="C8" i="43"/>
  <c r="D7" i="43"/>
  <c r="C7" i="43"/>
  <c r="D6" i="43"/>
  <c r="E6" i="43" s="1"/>
  <c r="C6" i="43"/>
  <c r="E9" i="50" l="1"/>
  <c r="E11" i="50"/>
  <c r="E18" i="50"/>
  <c r="E10" i="51"/>
  <c r="E17" i="51"/>
  <c r="E24" i="51"/>
  <c r="E12" i="52"/>
  <c r="E14" i="52"/>
  <c r="E21" i="52"/>
  <c r="E9" i="53"/>
  <c r="E16" i="53"/>
  <c r="E18" i="53"/>
  <c r="E6" i="50"/>
  <c r="E13" i="50"/>
  <c r="E15" i="50"/>
  <c r="E22" i="50"/>
  <c r="E14" i="51"/>
  <c r="E16" i="51"/>
  <c r="E21" i="51"/>
  <c r="E13" i="52"/>
  <c r="E16" i="52"/>
  <c r="E18" i="52"/>
  <c r="E6" i="53"/>
  <c r="E13" i="53"/>
  <c r="E20" i="53"/>
  <c r="E22" i="53"/>
  <c r="E17" i="52"/>
  <c r="E8" i="43"/>
  <c r="E15" i="43"/>
  <c r="E17" i="43"/>
  <c r="E24" i="43"/>
  <c r="E7" i="45"/>
  <c r="E18" i="45"/>
  <c r="E21" i="45"/>
  <c r="E7" i="46"/>
  <c r="E13" i="47"/>
  <c r="E16" i="47"/>
  <c r="E18" i="47"/>
  <c r="E17" i="47"/>
  <c r="E7" i="43"/>
  <c r="E9" i="43"/>
  <c r="E16" i="43"/>
  <c r="E23" i="43"/>
  <c r="E10" i="45"/>
  <c r="E13" i="45"/>
  <c r="E15" i="45"/>
  <c r="E10" i="46"/>
  <c r="E12" i="46"/>
  <c r="E14" i="46"/>
  <c r="E16" i="46"/>
  <c r="E18" i="46"/>
  <c r="E20" i="46"/>
  <c r="E22" i="46"/>
  <c r="E24" i="46"/>
  <c r="E21" i="47"/>
</calcChain>
</file>

<file path=xl/sharedStrings.xml><?xml version="1.0" encoding="utf-8"?>
<sst xmlns="http://schemas.openxmlformats.org/spreadsheetml/2006/main" count="1906" uniqueCount="156">
  <si>
    <t>Bundesland</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</si>
  <si>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</si>
  <si>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</si>
  <si>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</si>
  <si>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</si>
  <si>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</si>
  <si>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</si>
  <si>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</si>
  <si>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</si>
  <si>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</si>
  <si>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</si>
  <si>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</si>
  <si>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</si>
  <si>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</si>
  <si>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</si>
  <si>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</si>
  <si>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</si>
  <si>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</si>
  <si>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</si>
  <si>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</si>
  <si>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</si>
  <si>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</si>
  <si>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Kinder in der Bevölkerung</t>
  </si>
  <si>
    <t>Hamburg*</t>
  </si>
  <si>
    <t>Tab6c_i4a3_lm17: Kinder im Alter von unter 3 Jahren in Kindertagespflege sowie Quote der Inanspruchnahme in den Bundesländern am 01.03.2016 (Anzahl; Quote in %)</t>
  </si>
  <si>
    <t>Kinder in Kindertagespflege*</t>
  </si>
  <si>
    <t>* Ohne Kinder, die zusätzlich eine Kindertageseinrichtung besuchen.</t>
  </si>
  <si>
    <t>Tab7c_i4a3_lm17: Kinder im Alter von 3 bis unter 6 Jahren in Kindertagespflege sowie Quote der Inanspruchnahme in den Bundesländern am 01.03.2016 (Anzahl; Quote in %)</t>
  </si>
  <si>
    <t>Tab8c_i4a3_lm17: Kinder im Alter von unter 1 Jahr in Kindertagespflege sowie Quote der Inanspruchnahme in den Bundesländern am 01.03.2016 (Anzahl; Quote in %)</t>
  </si>
  <si>
    <t>Tab9c_i4a3_lm17: Kinder im Alter von 1 Jahr in Kindertagespflege sowie Quote der Inanspruchnahme in den Bundesländern am 01.03.2016 (Anzahl; Quote in %)</t>
  </si>
  <si>
    <t>Tab10c_i4a3_lm17: Kinder im Alter von 2 Jahren in Kindertagespflege sowie Quote der Inanspruchnahme in den Bundesländern am 01.03.2016 (Anzahl; Quote in %)</t>
  </si>
  <si>
    <t>Tab11c_i4a3_lm17: Kinder im Alter von 3 Jahren in Kindertagespflege sowie Quote der Inanspruchnahme in den Bundesländern am 01.03.2016 (Anzahl; Quote in %)</t>
  </si>
  <si>
    <t>Tab13c_i4a3_lm17: Kinder im Alter von 5 Jahren (ohne Schulkinder) in Kindertagespflege sowie Quote der Inanspruchnahme in den Bundesländern am 01.03.2016 (Anzahl; Quote in %)</t>
  </si>
  <si>
    <t>Tab12c_i4a3_lm17: Kinder im Alter von 4 Jahren (ohne Schulkinder) in Kindertagespflege sowie Quote der Inanspruchnahme in den Bundesländern am 01.03.2016 (Anzahl; Quote in %)</t>
  </si>
  <si>
    <t xml:space="preserve">Anmerkungen zu den Bundesländern
Baden-Württemberg
In Baden-Württemberg besuchen zu einem relevanten Anteil  4-Jährige einen Schulkindergarten. Im Schuljahr 2016/17 waren dies 1.152 Kinder des Geburtsjahres  2012. Diese Kinder werden hier nicht ausgewiesen.
</t>
  </si>
  <si>
    <t xml:space="preserve">Anmerkungen zu den Bundesländern
Baden-Württemberg
In Baden-Württemberg besuchen  zu einem relevanten Anteil 3-Jährige einen Schulkindergarten. Im Schuljahr 2016/17 waren dies 716 Kinder des Geburtsjahres 2013. Diese Kinder werden hier nicht ausgewiesen.
</t>
  </si>
  <si>
    <t>** Bei den Kindern in (vor-)schulischen Einrichtungen sind für Hamburg die Kinder zum Stichtag 01.03.2017 auf Basis von Daten der Schulstatistik bei der Behörde für Schule und Berufsbildung in Hamburg ausgewiesen. Diese Daten weichen ab von den Daten der Statistik des Statistischen Bundesamtes, da diese Daten zum Stichtag 31.12.2016 ausgewiesen werden.</t>
  </si>
  <si>
    <t>Hamburg**</t>
  </si>
  <si>
    <t>Tab6c_i4a3_lm18: Kinder im Alter von unter 3 Jahren in Kindertagespflege sowie Quote der Inanspruchnahme in den Bundesländern am 01.03.2017 (Anzahl; Quote in %)</t>
  </si>
  <si>
    <t>Tab7c_i4a3_lm18: Kinder im Alter von 3 bis unter 6 Jahren in Kindertagespflege sowie Quote der Inanspruchnahme in den Bundesländern am 01.03.2017 (Anzahl; Quote in %)</t>
  </si>
  <si>
    <t>Tab8c_i4a3_lm18: Kinder im Alter von unter 1 Jahr in Kindertagespflege sowie Quote der Inanspruchnahme in den Bundesländern am 01.03.2017 (Anzahl; Quote in %)</t>
  </si>
  <si>
    <t>Tab9c_i4a3_lm18: Kinder im Alter von 1 Jahr in Kindertagespflege sowie Quote der Inanspruchnahme in den Bundesländern am 01.03.2017 (Anzahl; Quote in %)</t>
  </si>
  <si>
    <t>Tab10c_i4a3_lm18: Kinder im Alter von 2 Jahren in Kindertagespflege sowie Quote der Inanspruchnahme in den Bundesländern am 01.03.2017 (Anzahl; Quote in %)</t>
  </si>
  <si>
    <t>Tab11c_i4a3_lm18: Kinder im Alter von 3 Jahren in Kindertagespflege sowie Quote der Inanspruchnahme in den Bundesländern am 01.03.2017 (Anzahl; Quote in %)</t>
  </si>
  <si>
    <t>Tab12c_i4a3_lm18: Kinder im Alter von 4 Jahren (ohne Schulkinder) in Kindertagespflege sowie Quote der Inanspruchnahme in den Bundesländern am 01.03.2017 (Anzahl; Quote in %)</t>
  </si>
  <si>
    <t>Tab13c_i4a3_lm18: Kinder im Alter von 5 Jahren (ohne Schulkinder) in Kindertagespflege sowie Quote der Inanspruchnahme in den Bundesländern am 01.03.2017 (Anzahl; Quote in %)</t>
  </si>
  <si>
    <t>Tab13c_i4a3_lm19: Kinder im Alter von 5 Jahren (ohne Schulkinder) in Kindertagespflege sowie Quote der Inanspruchnahme in den Bundesländern am 01.03.2018 (Anzahl; Quote in %)</t>
  </si>
  <si>
    <t>Tab12c_i4a3_lm19: Kinder im Alter von 4 Jahren (ohne Schulkinder) in Kindertagespflege sowie Quote der Inanspruchnahme in den Bundesländern am 01.03.2018 (Anzahl; Quote in %)</t>
  </si>
  <si>
    <t>Tab11c_i4a3_lm19: Kinder im Alter von 3 Jahren in Kindertagespflege sowie Quote der Inanspruchnahme in den Bundesländern am 01.03.2018 (Anzahl; Quote in %)</t>
  </si>
  <si>
    <t>Tab10c_i4a3_lm19: Kinder im Alter von 2 Jahren in Kindertagespflege sowie Quote der Inanspruchnahme in den Bundesländern am 01.03.2018 (Anzahl; Quote in %)</t>
  </si>
  <si>
    <t>Tab9c_i4a3_lm19: Kinder im Alter von 1 Jahr in Kindertagespflege sowie Quote der Inanspruchnahme in den Bundesländern am 01.03.2018 (Anzahl; Quote in %)</t>
  </si>
  <si>
    <t>Tab8c_i4a3_lm19: Kinder im Alter von unter 1 Jahr in Kindertagespflege sowie Quote der Inanspruchnahme in den Bundesländern am 01.03.2018 (Anzahl; Quote in %)</t>
  </si>
  <si>
    <t>Tab7c_i4a3_lm19: Kinder im Alter von 3 bis unter 6 Jahren in Kindertagespflege sowie Quote der Inanspruchnahme in den Bundesländern am 01.03.2018 (Anzahl; Quote in %)</t>
  </si>
  <si>
    <t>Tab6c_i4a3_lm19: Kinder im Alter von unter 3 Jahren in Kindertagespflege sowie Quote der Inanspruchnahme in den Bundesländern am 01.03.2018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</si>
  <si>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LG Empirische Bildungsforschung der FernUniversität in Hagen, 2019.</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</si>
  <si>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Lehrgebiet Empirische Bildungsforschung der FernUniversität in Hagen, 2019.</t>
  </si>
  <si>
    <t>Baden-Württemberg**</t>
  </si>
  <si>
    <t>Hamburg***</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</si>
  <si>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Bildung und Kultur: Allgemeinbildende Schulen 2017/2018; Behörde für Arbeit, Soziales, Familie und Integration der Freien und Hansestadt Hamburg; Statistisches Landesamt Baden-Württemberg; zusammengestellt und berechnet vom LG Empirische Bildungsforschung der FernUniversität in Hagen, 2019.</t>
  </si>
  <si>
    <t>**Für Baden-Württemberg werden die Kinder in (vor-)schulischen Einrichtungen zum Stichtag 18.10.2017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</si>
  <si>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***Für Hamburg werden die Kinder in (vor-)schulischen Einrichtungen zum Stichtag 01.03.2018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 </t>
  </si>
  <si>
    <t>Tab6c_i4a3_lm20: Kinder im Alter von unter 3 Jahren in Kindertagespflege*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</si>
  <si>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LG Empirische Bildungsforschung der FernUniversität in Hagen, 2020.</t>
  </si>
  <si>
    <t xml:space="preserve">Kinder in der Bevölkerung </t>
  </si>
  <si>
    <t>Kinder in der Kindertagespflege*</t>
  </si>
  <si>
    <t>Tab7c_i4a3_lm20: Kinder im Alter von 3 bis unter 6 Jahren in Kindertagespflege*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</si>
  <si>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Lehrgebiet Empirische Bildungsforschung der FernUniversität in Hagen, 2020.</t>
  </si>
  <si>
    <t>Tab8c_i4a3_lm20: Kinder im Alter von unter 1 Jahr in Kindertagespflege* sowie Quote der Inanspruchnahme in den Bundesländern am 01.03.2019 (Anzahl; Quote in %)</t>
  </si>
  <si>
    <t>Tab9c_i4a3_lm20: Kinder im Alter von 1 Jahr in Kindertagespflege* sowie Quote der Inanspruchnahme in den Bundesländern am 01.03.2019 (Anzahl; Quote in %)</t>
  </si>
  <si>
    <t>Tab10c_i4a3_lm20: Kinder im Alter von 2 Jahren in Kindertagespflege* sowie Quote der Inanspruchnahme in den Bundesländern am 01.03.2019 (Anzahl; Quote in %)</t>
  </si>
  <si>
    <t>Tab11c_i4a3_lm20: Kinder im Alter von 3 Jahren in Kindertagespflege* sowie Quote der Inanspruchnahme in den Bundesländern am 01.03.2019 (Anzahl; Quote in %)</t>
  </si>
  <si>
    <t xml:space="preserve">Kinder in Bevölkerung </t>
  </si>
  <si>
    <t>Tab14c_i4a3_lm20: Kinder im Alter von 6 Jahren (ohne Schulkinder) in Kindertagespflege* sowie Quote der Inanspruchnahme in den Bundesländern am 01.03.2019 (Anzahl; Quote in %)</t>
  </si>
  <si>
    <t>Tab13c_i4a3_lm20: Kinder im Alter von 5 Jahren (ohne Schulkinder) in Kindertagespflege* sowie Quote der Inanspruchnahme in den Bundesländern am 01.03.2019 (Anzahl; Quote in %)</t>
  </si>
  <si>
    <t>Quelle: Statistisches Bundesamt: Kinder und tätige Personen in Tageseinrichtungen und in öffentlich geförderter Kindertagespflege 2017; zusammengestellt und berechnet vom Forschungsverbund DJI/TU Dortmund und der Bertelsmann Stiftung, 2017.</t>
  </si>
  <si>
    <t>Quelle: Statistisches Bundesamt: Kinder und tätige Personen in Tageseinrichtungen und in öffentlich geförderter Kindertagespflege 2016; zusammengestellt und berechnet vom Forschungsverbund DJI/TU Dortmund, 2016.</t>
  </si>
  <si>
    <t>Quelle: Statistisches Bundesamt: Kinder und tätige Personen in Tageseinrichtungen und in öffentlich geförderter Kindertagespflege 2017; Bildung und Kultur: Allgemeinbildende Schulen 2016/2017; Behörde für Arbeit, Soziales, Familie und Integration der Freien und Hansestadt Hamburg; zusammengestellt und berechnet vom Forschungsverbund DJI/TU Dortmund und der Bertelsmann Stiftung, 2017.</t>
  </si>
  <si>
    <t>Quelle: Statistisches Bundesamt: Kinder und tätige Personen in Tageseinrichtungen und in öffentlich geförderter Kindertagespflege 2017; Statistisches Landesamt Baden-Württemberg; zusammengestellt und berechnet vom Forschungsverbund DJI/TU Dortmund und der Bertelsmann Stiftung, 2017.</t>
  </si>
  <si>
    <t>Quelle: Statistisches Bundesamt: Kinder und tätige Personen in Tageseinrichtungen und in öffentlich geförderter Kindertagespflege 2017; Bildung und Kultur: Allgemeinbildende Schulen 2016/2017; Behörde für Arbeit, Soziales, Familie und Integration der Freien und Hansestadt Hamburg; Statistisches Landesamt Baden-Württemberg; zusammengestellt und berechnet vom Forschungsverbund DJI/TU Dortmund und der Bertelsmann Stiftung, 2017.</t>
  </si>
  <si>
    <t>Tab6c_i4a3_lm21: Kinder im Alter von unter 3 Jahren in Kindertagespflege*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</si>
  <si>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LG Empirische Bildungsforschung der FernUniversität in Hagen, 2021.</t>
  </si>
  <si>
    <t>Tab8c_i4a3_lm21: Kinder im Alter von unter 1 Jahr in Kindertagespflege* sowie Quote der Inanspruchnahme in den Bundesländern am 01.03.2020 (Anzahl; Quote in %)</t>
  </si>
  <si>
    <t>Tab9c_i4a3_lm21: Kinder im Alter von 1 Jahr in Kindertagespflege* sowie Quote der Inanspruchnahme in den Bundesländern am 01.03.2020 (Anzahl; Quote in %)</t>
  </si>
  <si>
    <t>Tab10c_i4a3_lm21: Kinder im Alter von 2 Jahren in Kindertagespflege* sowie Quote der Inanspruchnahme in den Bundesländern am 01.03.2020 (Anzahl; Quote in %)</t>
  </si>
  <si>
    <t>Tab7c_i4a3_lm21: Kinder im Alter von 3 bis unter 6 Jahren in Kindertagespflege*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</si>
  <si>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Lehrgebiet Empirische Bildungsforschung der FernUniversität in Hagen, 2021.</t>
  </si>
  <si>
    <t>Tab11c_i4a3_lm21: Kinder im Alter von 3 Jahren in Kindertagespflege* sowie Quote der Inanspruchnahme in den Bundesländern am 01.03.2020 (Anzahl; Quote in %)</t>
  </si>
  <si>
    <t>Tab12c_i4a3_lm20: Kinder im Alter von 4 Jahren in Kindertagespflege* sowie Quote der Inanspruchnahme in den Bundesländern am 01.03.2019 (Anzahl; Quote in %)</t>
  </si>
  <si>
    <t>Tab12c_i4a3_lm21: Kinder im Alter von 4 Jahren in Kindertagespflege* sowie Quote der Inanspruchnahme in den Bundesländern am 01.03.2020 (Anzahl; Quote in %)</t>
  </si>
  <si>
    <t>Tab13c_i4a3_lm21: Kinder im Alter von 5 Jahren (ohne Schulkinder) in Kindertagespflege* sowie Quote der Inanspruchnahme in den Bundesländern am 01.03.2020 (Anzahl; Quote in %)</t>
  </si>
  <si>
    <t>Tab14c_i4a3_lm21: Kinder im Alter von 6 Jahren (ohne Schulkinder) in Kindertagespflege* sowie Quote der Inanspruchnahme in den Bundesländern am 01.03.2020 (Anzahl; Quote in %)</t>
  </si>
  <si>
    <t xml:space="preserve"> </t>
  </si>
  <si>
    <t>Quelle: FDZ der Statistischen Ämter des Bundes und der Länder, Kinder und tätige Personen in Tageseinrichtungen und in öffentlich geförderter Kindertagespflege, 2020; berechnet vom LG Empirische Bildungsforschung der FernUniversität in Hagen, 2021.</t>
  </si>
  <si>
    <t>* Ohne Kinder, die zusätzlich eine Kindertageseinrichtung oder Ganztagsschule besuchen.</t>
  </si>
  <si>
    <t>Schulkinder in der Kindertagespflege*</t>
  </si>
  <si>
    <t>Kinder in der Bevölkerung von 6,5 bis 10,5 Jahren</t>
  </si>
  <si>
    <t>Tab139c_i4a3_lm21: Schulkinder im Alter von unter 11 Jahren in Kindertagespflege* sowie Quote der Inanspruchnahme in den Bundesländern am 01.03.2020 (Anzahl; Quote in %)</t>
  </si>
  <si>
    <t>Quelle: FDZ der Statistischen Ämter des Bundes und der Länder, Kinder und tätige Personen in Tageseinrichtungen und in öffentlich geförderter Kindertagespflege, 2019; berechnet von der Bertelsmann Stiftung, 2020.</t>
  </si>
  <si>
    <t>Tab139c_i4a3_lm20: Schulkinder im Alter von unter 11 Jahren in Kindertagespflege* sowie Quote der Inanspruchnahme in den Bundesländern am 01.03.2019 (Anzahl; Quote in %)</t>
  </si>
  <si>
    <t>Quelle: FDZ der Statistischen Ämter des Bundes und der Länder, Kinder und tätige Personen in Tageseinrichtungen und in öffentlich geförderter Kindertagespflege, 2018; berechnet von der Bertelsmann Stiftung, 2020.</t>
  </si>
  <si>
    <t>Tab139c_i4a3_lm19: Schulkinder im Alter von unter 11 Jahren in Kindertagespflege* sowie Quote der Inanspruchnahme in den Bundesländern am 01.03.2018 (Anzahl; Quote in %)</t>
  </si>
  <si>
    <t>Quelle: FDZ der Statistischen Ämter des Bundes und der Länder, Kinder und tätige Personen in Tageseinrichtungen und in öffentlich geförderter Kindertagespflege, 2017; berechnet von der Bertelsmann Stiftung, 2020.</t>
  </si>
  <si>
    <t>Tab139c_i4a3_lm18: Schulkinder im Alter von unter 11 Jahren in Kindertagespflege* sowie Quote der Inanspruchnahme in den Bundesländern am 01.03.2017 (Anzahl; Quote in %)</t>
  </si>
  <si>
    <t>Inhaltsverzeichnis</t>
  </si>
  <si>
    <t>Datenjahr</t>
  </si>
  <si>
    <t>Unterteilung</t>
  </si>
  <si>
    <t>Link</t>
  </si>
  <si>
    <t>Kinder &lt; 3</t>
  </si>
  <si>
    <t>2009-2015</t>
  </si>
  <si>
    <t>Kinder 3 bis &lt; 6 Jahre</t>
  </si>
  <si>
    <t>Kinder &lt; 1 Jahr</t>
  </si>
  <si>
    <t>Kinder 1 Jahr</t>
  </si>
  <si>
    <t>Kinder 2 Jahre</t>
  </si>
  <si>
    <t>Kinder 3 Jahre</t>
  </si>
  <si>
    <t>Kinder 4 Jahre</t>
  </si>
  <si>
    <t>Kinder 5 Jahre</t>
  </si>
  <si>
    <t>Kinder 6 Jahre</t>
  </si>
  <si>
    <t>Kinder in Kindertagespflege sowie Quote der Inanspruchnahme</t>
  </si>
  <si>
    <t>Schulkinder</t>
  </si>
  <si>
    <t>Tab.6c_LM16: Kinder im Alter von unter 3 Jahren in Kindertagespflege sowie Wuote der Inanspruchnahme in den Bundesländern 01.03.2009, 01.03.2011, 01.03.2013, 01.03.2015 (Anzahl; Quote in %)</t>
  </si>
  <si>
    <t>Tab.7c_LM16: Kinder im Alter von 3 bis unter 6 Jahren in Kindertagespflege sowie Quote der Inanspruchnahme in den Bundesländern 01.03.2009, 01.03.2011, 01.03.2013, 01.03.2015 (Anzahl; Quote in %)</t>
  </si>
  <si>
    <t>Tab.8c_LM16: Kinder im Alter von unter 1 Jahr in Kindertagespflege sowie Quote der Inanspruchnahme in den Bundesländern 01.03.2009, 01.03.2011, 01.03.2013, 01.03.2015 (Anzahl; Quote in %)</t>
  </si>
  <si>
    <t>Tab.9c_LM16: Kinder im Alter von 1 Jahr in Kindertagespflege sowie Quote der Inanspruchnahme in den Bundesländern 01.03.2009, 01.03.2011, 01.03.2013, 01.03.2015 (Anzahl, Quote in %)</t>
  </si>
  <si>
    <t>Tab.10c_LM16: Kinder im Alter von 2 Jahren in Kindertagespflege sowie Quote der Inanspruchnahme in den Bundesländern 01.03.2009, 01.03.2011, 01.03.2013, 01.03.2015 (Anzahl; Quote in %)</t>
  </si>
  <si>
    <t>Tab.11c_LM16: Kinder im Alter von 3 Jahren in Kindertagespflege sowie Quote der Inanspruchnahme in den Bundesländern 01.03.2009, 01.03.2011, 01.03.2013, 01.03.2015 (Anzahl; Quote in %)</t>
  </si>
  <si>
    <t>Tab.12c_LM16: Kinder im Alter von 4 Jahren (ohne Schulkinder) in Kindertagespflege sowie Quote der Inanspruchnahme in den Bundesländern 01.03.2009, 01.03.2011, 01.03.2013, 01.03.2015 (Anzahl; Quote in %)</t>
  </si>
  <si>
    <t>Tab.13c_LM16: Kinder im Alter von 5 Jahren (ohne Schulkinder) in Kinderetagespflege sowie Quote der Inanspruchnahme in den Bundesländern 01.03.2009, 01.03.2011, 01.03.2013, 01.03.2015 (Anzahl; Quote in %)</t>
  </si>
  <si>
    <t>Tab139c_i4a3_lm22: Schulkinder im Alter von unter 11 Jahren in Kindertagespflege* sowie Quote der Inanspruchnahme in den Bundesländern am 01.03.2021** (Anzahl; Quote in %)</t>
  </si>
  <si>
    <t>01.03.2021**</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</si>
  <si>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</si>
  <si>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</si>
  <si>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Tab14c_i4a3_lm22: Kinder im Alter von 6 Jahren (ohne Schulkinder) in Kindertagespflege*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</si>
  <si>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LG Empirische Bildungsforschung der FernUniversität in Hagen, 2022.</t>
  </si>
  <si>
    <t>Tab13c_i4a3_lm22: Kinder im Alter von 5 Jahren (ohne Schulkinder) in Kindertagespflege* sowie Quote der Inanspruchnahme in den Bundesländern am 01.03.2021** (Anzahl; Quote in %)</t>
  </si>
  <si>
    <t>Tab12c_i4a3_lm22: Kinder im Alter von 4 Jahren in Kindertagespflege* sowie Quote der Inanspruchnahme in den Bundesländern am 01.03.2021** (Anzahl; Quote in %)</t>
  </si>
  <si>
    <t>Tab11c_i4a3_lm22: Kinder im Alter von 3 Jahren in Kindertagespflege* sowie Quote der Inanspruchnahme in den Bundesländern am 01.03.2021** (Anzahl; Quote in %)</t>
  </si>
  <si>
    <t>Tab10c_i4a3_lm22: Kinder im Alter von 2 Jahren in Kindertagespflege* sowie Quote der Inanspruchnahme in den Bundesländern am 01.03.2021** (Anzahl; Quote in %)</t>
  </si>
  <si>
    <t>Tab9c_i4a3_lm22: Kinder im Alter von 1 Jahr in Kindertagespflege* sowie Quote der Inanspruchnahme in den Bundesländern am 01.03.2021** (Anzahl; Quote in %)</t>
  </si>
  <si>
    <t>Tab8c_i4a3_lm22: Kinder im Alter von unter 1 Jahr in Kindertagespflege* sowie Quote der Inanspruchnahme in den Bundesländern am 01.03.2021** (Anzahl; Quote in %)</t>
  </si>
  <si>
    <t>Tab7c_i4a3_lm22: Kinder im Alter von 3 Jahren bis zum Schuleintritt in Kindertagespflege*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</si>
  <si>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Lehrgebiet Empirische Bildungsforschung der FernUniversität in Hagen, 2022.</t>
  </si>
  <si>
    <t>Tab6c_i4a3_lm22: Kinder im Alter von unter 3 Jahren in Kindertagespflege* sowie Quote der Inanspruchnahme in den Bundesländern am 01.03.2021** (Anzahl; Quote in %)</t>
  </si>
  <si>
    <t>Tab6c_i4a3_lm23: Kinder im Alter von unter 3 Jahren in Kindertagespflege*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</si>
  <si>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LG Empirische Bildungsforschung der FernUniversität in Hagen, 2023.</t>
  </si>
  <si>
    <t>Tab7c_i4a3_lm23: Ab 3- bis unter 6- jährige Nichtschulkinder in Kindertagespflege*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</si>
  <si>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Lehrgebiet Empirische Bildungsforschung der FernUniversität in Hagen, 2023.</t>
  </si>
  <si>
    <t>Tab8c_i4a3_lm23: Kinder im Alter von unter 1 Jahr in Kindertagespflege*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</si>
  <si>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LG Empirische Bildungsforschung der FernUniversität in Hagen, 2021.</t>
  </si>
  <si>
    <t>Tab9c_i4a3_lm23: Kinder im Alter von 1 Jahr in Kindertagespflege* sowie Quote der Inanspruchnahme in den Bundesländern am 01.03.2022 (Anzahl; Quote in %)</t>
  </si>
  <si>
    <t>Tab10c_i4a3_lm23: Kinder im Alter von 2 Jahren in Kindertagespflege* sowie Quote der Inanspruchnahme in den Bundesländern am 01.03.2022 (Anzahl; Quote in %)</t>
  </si>
  <si>
    <t>Tab11c_i4a3_lm23: Kinder im Alter von 3 Jahren in Kindertagespflege* sowie Quote der Inanspruchnahme in den Bundesländern am 01.03.2022 (Anzahl; Quote in %)</t>
  </si>
  <si>
    <t>Tab12c_i4a3_lm23: Kinder im Alter von 4 Jahren in Kindertagespflege* sowie Quote der Inanspruchnahme in den Bundesländern am 01.03.2022 (Anzahl; Quote in %)</t>
  </si>
  <si>
    <t>Tab13c_i4a3_lm23: Kinder im Alter von 5 Jahren (ohne Schulkinder) in Kindertagespflege* sowie Quote der Inanspruchnahme in den Bundesländern am 01.03.2022 (Anzahl; Quote in %)</t>
  </si>
  <si>
    <t>Tab14c_i4a3_lm23: Kinder im Alter von 6 Jahren (ohne Schulkinder) in Kindertagespflege* sowie Quote der Inanspruchnahme in den Bundesländern am 01.03.2022 (Anzahl; Quote in %)</t>
  </si>
  <si>
    <t>Tab139c_i4a3_lm23: Schulkinder im Alter von unter 11 Jahren in Kindertagespflege* sowie Quote der Inanspruchnahme in den Bundesländern am 01.03.2022 (Anzahl; Quote in %)</t>
  </si>
  <si>
    <t>Quelle: FDZ der Statistischen Ämter des Bundes und der Länder, Kinder und tätige Personen in Tageseinrichtungen und in öffentlich geförderter Kindertagespflege, 2022; berechnet vom LG Empirische Bildungsforschung der FernUniversität in Hagen,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</si>
</sst>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Calibri"/>
      <family val="2"/>
      <scheme val="minor"/>
    </font>
    <font>
      <sz val="10"/>
      <color indexed="8"/>
      <name val="Arial"/>
      <family val="2"/>
    </font>
    <font>
      <sz val="11"/>
      <color indexed="8"/>
      <name val="Calibri"/>
      <family val="2"/>
    </font>
    <font>
      <b/>
      <sz val="11"/>
      <color rgb="FFFF0000"/>
      <name val="Calibri"/>
      <family val="2"/>
      <scheme val="minor"/>
    </font>
    <font>
      <i/>
      <sz val="11"/>
      <name val="Calibri"/>
      <family val="2"/>
      <scheme val="minor"/>
    </font>
    <font>
      <b/>
      <sz val="1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b/>
      <sz val="11"/>
      <color theme="1"/>
      <name val="Calibri"/>
      <family val="2"/>
      <scheme val="minor"/>
    </font>
    <font>
      <b/>
      <sz val="12"/>
      <color rgb="FFC00000"/>
      <name val="Calibri"/>
      <family val="2"/>
      <scheme val="minor"/>
    </font>
    <font>
      <b/>
      <sz val="11"/>
      <color rgb="FF000000"/>
      <name val="Calibri"/>
      <family val="2"/>
      <scheme val="minor"/>
    </font>
    <font>
      <sz val="11"/>
      <color indexed="8"/>
      <name val="Calibri"/>
      <family val="2"/>
      <scheme val="minor"/>
    </font>
    <font>
      <sz val="11"/>
      <name val="Calibri"/>
      <family val="2"/>
    </font>
    <font>
      <b/>
      <sz val="10"/>
      <name val="Arial"/>
      <family val="2"/>
    </font>
    <font>
      <b/>
      <sz val="11"/>
      <color theme="9" tint="-0.249977111117893"/>
      <name val="Calibri"/>
      <family val="2"/>
      <scheme val="minor"/>
    </font>
    <font>
      <sz val="12"/>
      <color theme="1"/>
      <name val="Calibri"/>
      <family val="2"/>
      <scheme val="minor"/>
    </font>
    <font>
      <sz val="10"/>
      <color theme="1"/>
      <name val="Arial"/>
      <family val="2"/>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rgb="FFDED9C4"/>
        <bgColor indexed="64"/>
      </patternFill>
    </fill>
    <fill>
      <patternFill patternType="solid">
        <fgColor rgb="FFDAEEF3"/>
        <bgColor indexed="64"/>
      </patternFill>
    </fill>
    <fill>
      <patternFill patternType="solid">
        <fgColor rgb="FFF2F2F2"/>
        <bgColor rgb="FF000000"/>
      </patternFill>
    </fill>
    <fill>
      <patternFill patternType="solid">
        <fgColor rgb="FFDED9C4"/>
        <bgColor rgb="FF000000"/>
      </patternFill>
    </fill>
    <fill>
      <patternFill patternType="solid">
        <fgColor rgb="FFDAEEF3"/>
        <bgColor rgb="FF000000"/>
      </patternFill>
    </fill>
    <fill>
      <patternFill patternType="solid">
        <fgColor theme="0"/>
        <bgColor indexed="64"/>
      </patternFill>
    </fill>
    <fill>
      <patternFill patternType="solid">
        <fgColor rgb="FFF2F2F2"/>
        <bgColor indexed="64"/>
      </patternFill>
    </fill>
    <fill>
      <patternFill patternType="solid">
        <fgColor rgb="FFEEE7CF"/>
        <bgColor indexed="64"/>
      </patternFill>
    </fill>
    <fill>
      <patternFill patternType="solid">
        <fgColor theme="0" tint="-4.9989318521683403E-2"/>
        <bgColor rgb="FF000000"/>
      </patternFill>
    </fill>
  </fills>
  <borders count="18">
    <border>
      <left/>
      <right/>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rgb="FF000000"/>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rgb="FF000000"/>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rgb="FF000000"/>
      </right>
      <top/>
      <bottom/>
      <diagonal/>
    </border>
    <border>
      <left style="thin">
        <color auto="1"/>
      </left>
      <right style="thin">
        <color indexed="64"/>
      </right>
      <top style="thin">
        <color auto="1"/>
      </top>
      <bottom style="thin">
        <color indexed="64"/>
      </bottom>
      <diagonal/>
    </border>
  </borders>
  <cellStyleXfs count="22">
    <xf numFmtId="0" fontId="0" fillId="0" borderId="0"/>
    <xf numFmtId="0" fontId="4" fillId="0" borderId="0"/>
    <xf numFmtId="0" fontId="6"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4"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7" fillId="0" borderId="0"/>
    <xf numFmtId="0" fontId="17" fillId="0" borderId="0"/>
    <xf numFmtId="0" fontId="4" fillId="0" borderId="0"/>
    <xf numFmtId="0" fontId="17" fillId="0" borderId="0"/>
    <xf numFmtId="0" fontId="3" fillId="0" borderId="0"/>
    <xf numFmtId="0" fontId="4" fillId="0" borderId="0"/>
    <xf numFmtId="0" fontId="22" fillId="0" borderId="0"/>
    <xf numFmtId="0" fontId="21" fillId="0" borderId="0"/>
    <xf numFmtId="0" fontId="11" fillId="0" borderId="0" applyNumberFormat="0" applyFill="0" applyBorder="0" applyAlignment="0" applyProtection="0"/>
    <xf numFmtId="0" fontId="11" fillId="0" borderId="0" applyNumberFormat="0" applyFill="0" applyBorder="0" applyAlignment="0" applyProtection="0"/>
  </cellStyleXfs>
  <cellXfs count="340">
    <xf numFmtId="0" fontId="0" fillId="0" borderId="0" xfId="0"/>
    <xf numFmtId="0" fontId="5" fillId="0" borderId="0" xfId="1" applyFont="1" applyFill="1"/>
    <xf numFmtId="0" fontId="0" fillId="0" borderId="0" xfId="0" applyFill="1"/>
    <xf numFmtId="0" fontId="5" fillId="0" borderId="1" xfId="1" applyFont="1" applyFill="1" applyBorder="1"/>
    <xf numFmtId="0" fontId="5" fillId="0" borderId="4" xfId="1" applyFont="1" applyFill="1" applyBorder="1"/>
    <xf numFmtId="0" fontId="5" fillId="0" borderId="5" xfId="1" applyFont="1" applyFill="1" applyBorder="1"/>
    <xf numFmtId="0" fontId="5" fillId="0" borderId="0" xfId="1" applyFont="1" applyFill="1" applyBorder="1"/>
    <xf numFmtId="3" fontId="5" fillId="0" borderId="0" xfId="1" applyNumberFormat="1" applyFont="1" applyFill="1" applyBorder="1"/>
    <xf numFmtId="164" fontId="5" fillId="0" borderId="0" xfId="1" applyNumberFormat="1" applyFont="1" applyFill="1" applyBorder="1" applyAlignment="1">
      <alignment horizontal="right" wrapText="1"/>
    </xf>
    <xf numFmtId="14" fontId="10" fillId="2" borderId="1" xfId="1" applyNumberFormat="1" applyFont="1" applyFill="1" applyBorder="1" applyAlignment="1">
      <alignment horizontal="center" vertical="center"/>
    </xf>
    <xf numFmtId="0" fontId="5" fillId="3" borderId="5" xfId="1" applyFont="1" applyFill="1" applyBorder="1"/>
    <xf numFmtId="0" fontId="5" fillId="3" borderId="8" xfId="1" applyFont="1" applyFill="1" applyBorder="1"/>
    <xf numFmtId="0" fontId="5" fillId="4" borderId="4" xfId="1" applyFont="1" applyFill="1" applyBorder="1"/>
    <xf numFmtId="0" fontId="5" fillId="4" borderId="7" xfId="1" applyFont="1" applyFill="1" applyBorder="1"/>
    <xf numFmtId="0" fontId="0" fillId="0" borderId="0" xfId="0" applyAlignment="1">
      <alignment vertical="center"/>
    </xf>
    <xf numFmtId="0" fontId="0" fillId="0" borderId="0" xfId="0" applyFill="1" applyAlignment="1">
      <alignment vertical="center"/>
    </xf>
    <xf numFmtId="3" fontId="5" fillId="0" borderId="0" xfId="1" applyNumberFormat="1" applyFont="1" applyFill="1" applyAlignment="1">
      <alignment horizontal="right" indent="5"/>
    </xf>
    <xf numFmtId="3" fontId="7" fillId="0" borderId="1" xfId="2" applyNumberFormat="1" applyFont="1" applyFill="1" applyBorder="1" applyAlignment="1">
      <alignment horizontal="right" wrapText="1" indent="5"/>
    </xf>
    <xf numFmtId="3" fontId="5" fillId="4" borderId="0" xfId="1" applyNumberFormat="1" applyFont="1" applyFill="1" applyAlignment="1">
      <alignment horizontal="right" indent="5"/>
    </xf>
    <xf numFmtId="3" fontId="7" fillId="4" borderId="4" xfId="2" applyNumberFormat="1" applyFont="1" applyFill="1" applyBorder="1" applyAlignment="1">
      <alignment horizontal="right" wrapText="1" indent="5"/>
    </xf>
    <xf numFmtId="3" fontId="7" fillId="0" borderId="4" xfId="2" applyNumberFormat="1" applyFont="1" applyFill="1" applyBorder="1" applyAlignment="1">
      <alignment horizontal="right" wrapText="1" indent="5"/>
    </xf>
    <xf numFmtId="3" fontId="7" fillId="4" borderId="7" xfId="2" applyNumberFormat="1" applyFont="1" applyFill="1" applyBorder="1" applyAlignment="1">
      <alignment horizontal="right" wrapText="1" indent="5"/>
    </xf>
    <xf numFmtId="3" fontId="5" fillId="3" borderId="1" xfId="1" applyNumberFormat="1" applyFont="1" applyFill="1" applyBorder="1" applyAlignment="1">
      <alignment horizontal="right" indent="5"/>
    </xf>
    <xf numFmtId="3" fontId="5" fillId="0" borderId="4" xfId="1" applyNumberFormat="1" applyFont="1" applyFill="1" applyBorder="1" applyAlignment="1">
      <alignment horizontal="right" indent="5"/>
    </xf>
    <xf numFmtId="3" fontId="5" fillId="3" borderId="7" xfId="1" applyNumberFormat="1" applyFont="1" applyFill="1" applyBorder="1" applyAlignment="1">
      <alignment horizontal="right" indent="5"/>
    </xf>
    <xf numFmtId="164" fontId="5" fillId="0" borderId="3" xfId="1" applyNumberFormat="1" applyFont="1" applyFill="1" applyBorder="1" applyAlignment="1">
      <alignment horizontal="right" wrapText="1" indent="6"/>
    </xf>
    <xf numFmtId="164" fontId="5" fillId="4" borderId="4" xfId="1" applyNumberFormat="1" applyFont="1" applyFill="1" applyBorder="1" applyAlignment="1">
      <alignment horizontal="right" wrapText="1" indent="6"/>
    </xf>
    <xf numFmtId="164" fontId="5" fillId="0" borderId="4" xfId="1" applyNumberFormat="1" applyFont="1" applyFill="1" applyBorder="1" applyAlignment="1">
      <alignment horizontal="right" wrapText="1" indent="6"/>
    </xf>
    <xf numFmtId="164" fontId="5" fillId="3" borderId="1" xfId="1" applyNumberFormat="1" applyFont="1" applyFill="1" applyBorder="1" applyAlignment="1">
      <alignment horizontal="right" wrapText="1" indent="6"/>
    </xf>
    <xf numFmtId="164" fontId="5" fillId="3" borderId="7" xfId="1" applyNumberFormat="1" applyFont="1" applyFill="1" applyBorder="1" applyAlignment="1">
      <alignment horizontal="right" wrapText="1" indent="6"/>
    </xf>
    <xf numFmtId="0" fontId="5" fillId="0" borderId="0" xfId="0" applyFont="1"/>
    <xf numFmtId="14" fontId="10" fillId="5" borderId="1" xfId="0" applyNumberFormat="1" applyFont="1" applyFill="1" applyBorder="1" applyAlignment="1">
      <alignment horizontal="center" vertical="center"/>
    </xf>
    <xf numFmtId="0" fontId="5" fillId="0" borderId="1" xfId="0" applyFont="1" applyBorder="1"/>
    <xf numFmtId="3" fontId="5" fillId="0" borderId="0" xfId="0" applyNumberFormat="1" applyFont="1" applyAlignment="1">
      <alignment horizontal="right" indent="5"/>
    </xf>
    <xf numFmtId="3" fontId="13" fillId="0" borderId="4" xfId="0" applyNumberFormat="1" applyFont="1" applyBorder="1" applyAlignment="1">
      <alignment horizontal="right" wrapText="1" indent="5"/>
    </xf>
    <xf numFmtId="164" fontId="5" fillId="0" borderId="6" xfId="0" applyNumberFormat="1" applyFont="1" applyBorder="1" applyAlignment="1">
      <alignment horizontal="right" wrapText="1" indent="6"/>
    </xf>
    <xf numFmtId="0" fontId="5" fillId="7" borderId="4" xfId="0" applyFont="1" applyFill="1" applyBorder="1"/>
    <xf numFmtId="3" fontId="5" fillId="7" borderId="0" xfId="0" applyNumberFormat="1" applyFont="1" applyFill="1" applyAlignment="1">
      <alignment horizontal="right" indent="5"/>
    </xf>
    <xf numFmtId="3" fontId="13" fillId="7" borderId="4" xfId="0" applyNumberFormat="1" applyFont="1" applyFill="1" applyBorder="1" applyAlignment="1">
      <alignment horizontal="right" wrapText="1" indent="5"/>
    </xf>
    <xf numFmtId="164" fontId="5" fillId="7" borderId="6" xfId="0" applyNumberFormat="1" applyFont="1" applyFill="1" applyBorder="1" applyAlignment="1">
      <alignment horizontal="right" wrapText="1" indent="6"/>
    </xf>
    <xf numFmtId="0" fontId="5" fillId="0" borderId="4" xfId="0" applyFont="1" applyBorder="1"/>
    <xf numFmtId="0" fontId="5" fillId="7" borderId="7" xfId="0" applyFont="1" applyFill="1" applyBorder="1"/>
    <xf numFmtId="3" fontId="13" fillId="7" borderId="7" xfId="0" applyNumberFormat="1" applyFont="1" applyFill="1" applyBorder="1" applyAlignment="1">
      <alignment horizontal="right" wrapText="1" indent="5"/>
    </xf>
    <xf numFmtId="0" fontId="5" fillId="6" borderId="5" xfId="0" applyFont="1" applyFill="1" applyBorder="1"/>
    <xf numFmtId="3" fontId="5" fillId="6" borderId="1" xfId="0" applyNumberFormat="1" applyFont="1" applyFill="1" applyBorder="1" applyAlignment="1">
      <alignment horizontal="right" indent="5"/>
    </xf>
    <xf numFmtId="164" fontId="5" fillId="6" borderId="3" xfId="0" applyNumberFormat="1" applyFont="1" applyFill="1" applyBorder="1" applyAlignment="1">
      <alignment horizontal="right" wrapText="1" indent="6"/>
    </xf>
    <xf numFmtId="0" fontId="5" fillId="0" borderId="5" xfId="0" applyFont="1" applyBorder="1"/>
    <xf numFmtId="3" fontId="5" fillId="0" borderId="4" xfId="0" applyNumberFormat="1" applyFont="1" applyBorder="1" applyAlignment="1">
      <alignment horizontal="right" indent="5"/>
    </xf>
    <xf numFmtId="0" fontId="5" fillId="6" borderId="8" xfId="0" applyFont="1" applyFill="1" applyBorder="1"/>
    <xf numFmtId="3" fontId="5" fillId="6" borderId="7" xfId="0" applyNumberFormat="1" applyFont="1" applyFill="1" applyBorder="1" applyAlignment="1">
      <alignment horizontal="right" indent="5"/>
    </xf>
    <xf numFmtId="164" fontId="5" fillId="6" borderId="9" xfId="0" applyNumberFormat="1" applyFont="1" applyFill="1" applyBorder="1" applyAlignment="1">
      <alignment horizontal="right" wrapText="1" indent="6"/>
    </xf>
    <xf numFmtId="3" fontId="5" fillId="3" borderId="6" xfId="1" applyNumberFormat="1" applyFont="1" applyFill="1" applyBorder="1" applyAlignment="1">
      <alignment horizontal="right" indent="7"/>
    </xf>
    <xf numFmtId="3" fontId="5" fillId="0" borderId="6" xfId="1" applyNumberFormat="1" applyFont="1" applyFill="1" applyBorder="1" applyAlignment="1">
      <alignment horizontal="right" indent="7"/>
    </xf>
    <xf numFmtId="3" fontId="5" fillId="3" borderId="9" xfId="1" applyNumberFormat="1" applyFont="1" applyFill="1" applyBorder="1" applyAlignment="1">
      <alignment horizontal="right" indent="7"/>
    </xf>
    <xf numFmtId="3" fontId="5" fillId="3" borderId="6" xfId="1" applyNumberFormat="1" applyFont="1" applyFill="1" applyBorder="1" applyAlignment="1" applyProtection="1">
      <alignment horizontal="right" indent="7"/>
      <protection locked="0"/>
    </xf>
    <xf numFmtId="3" fontId="5" fillId="0" borderId="6" xfId="1" applyNumberFormat="1" applyFont="1" applyFill="1" applyBorder="1" applyAlignment="1" applyProtection="1">
      <alignment horizontal="right" indent="7"/>
      <protection locked="0"/>
    </xf>
    <xf numFmtId="3" fontId="5" fillId="3" borderId="9" xfId="1" applyNumberFormat="1" applyFont="1" applyFill="1" applyBorder="1" applyAlignment="1" applyProtection="1">
      <alignment horizontal="right" indent="7"/>
      <protection locked="0"/>
    </xf>
    <xf numFmtId="0" fontId="9" fillId="6" borderId="14" xfId="0" applyFont="1" applyFill="1" applyBorder="1" applyAlignment="1">
      <alignment horizontal="center" vertical="center" wrapText="1"/>
    </xf>
    <xf numFmtId="0" fontId="9" fillId="3" borderId="14" xfId="1" applyFont="1" applyFill="1" applyBorder="1" applyAlignment="1">
      <alignment horizontal="center" vertical="center" wrapText="1"/>
    </xf>
    <xf numFmtId="0" fontId="9" fillId="3" borderId="14" xfId="1" applyFont="1" applyFill="1" applyBorder="1" applyAlignment="1">
      <alignment horizontal="center" vertical="center" wrapText="1"/>
    </xf>
    <xf numFmtId="3" fontId="5" fillId="3" borderId="6" xfId="1" applyNumberFormat="1" applyFont="1" applyFill="1" applyBorder="1" applyAlignment="1">
      <alignment horizontal="right" indent="5"/>
    </xf>
    <xf numFmtId="3" fontId="5" fillId="0" borderId="6" xfId="1" applyNumberFormat="1" applyFont="1" applyFill="1" applyBorder="1" applyAlignment="1">
      <alignment horizontal="right" indent="5"/>
    </xf>
    <xf numFmtId="3" fontId="5" fillId="3" borderId="9" xfId="1" applyNumberFormat="1" applyFont="1" applyFill="1" applyBorder="1" applyAlignment="1">
      <alignment horizontal="right" indent="5"/>
    </xf>
    <xf numFmtId="3" fontId="5" fillId="6" borderId="6" xfId="0" applyNumberFormat="1" applyFont="1" applyFill="1" applyBorder="1" applyAlignment="1">
      <alignment horizontal="right" indent="5"/>
    </xf>
    <xf numFmtId="3" fontId="5" fillId="0" borderId="6" xfId="0" applyNumberFormat="1" applyFont="1" applyBorder="1" applyAlignment="1">
      <alignment horizontal="right" indent="5"/>
    </xf>
    <xf numFmtId="3" fontId="5" fillId="6" borderId="9" xfId="0" applyNumberFormat="1" applyFont="1" applyFill="1" applyBorder="1" applyAlignment="1">
      <alignment horizontal="right" indent="5"/>
    </xf>
    <xf numFmtId="164" fontId="5" fillId="0" borderId="3" xfId="1" applyNumberFormat="1" applyFont="1" applyFill="1" applyBorder="1" applyAlignment="1">
      <alignment horizontal="right" wrapText="1" indent="9"/>
    </xf>
    <xf numFmtId="164" fontId="5" fillId="4" borderId="4" xfId="1" applyNumberFormat="1" applyFont="1" applyFill="1" applyBorder="1" applyAlignment="1">
      <alignment horizontal="right" wrapText="1" indent="9"/>
    </xf>
    <xf numFmtId="164" fontId="5" fillId="0" borderId="4" xfId="1" applyNumberFormat="1" applyFont="1" applyFill="1" applyBorder="1" applyAlignment="1">
      <alignment horizontal="right" wrapText="1" indent="9"/>
    </xf>
    <xf numFmtId="164" fontId="5" fillId="3" borderId="1" xfId="1" applyNumberFormat="1" applyFont="1" applyFill="1" applyBorder="1" applyAlignment="1">
      <alignment horizontal="right" wrapText="1" indent="9"/>
    </xf>
    <xf numFmtId="164" fontId="5" fillId="3" borderId="7" xfId="1" applyNumberFormat="1" applyFont="1" applyFill="1" applyBorder="1" applyAlignment="1">
      <alignment horizontal="right" wrapText="1" indent="9"/>
    </xf>
    <xf numFmtId="3" fontId="7" fillId="0" borderId="1" xfId="2" applyNumberFormat="1" applyFont="1" applyFill="1" applyBorder="1" applyAlignment="1" applyProtection="1">
      <alignment horizontal="right" wrapText="1" indent="7"/>
      <protection locked="0"/>
    </xf>
    <xf numFmtId="3" fontId="7" fillId="4" borderId="4" xfId="2" applyNumberFormat="1" applyFont="1" applyFill="1" applyBorder="1" applyAlignment="1" applyProtection="1">
      <alignment horizontal="right" wrapText="1" indent="7"/>
      <protection locked="0"/>
    </xf>
    <xf numFmtId="3" fontId="7" fillId="0" borderId="4" xfId="2" applyNumberFormat="1" applyFont="1" applyFill="1" applyBorder="1" applyAlignment="1" applyProtection="1">
      <alignment horizontal="right" wrapText="1" indent="7"/>
      <protection locked="0"/>
    </xf>
    <xf numFmtId="3" fontId="7" fillId="4" borderId="7" xfId="2" applyNumberFormat="1" applyFont="1" applyFill="1" applyBorder="1" applyAlignment="1" applyProtection="1">
      <alignment horizontal="right" wrapText="1" indent="7"/>
      <protection locked="0"/>
    </xf>
    <xf numFmtId="3" fontId="5" fillId="0" borderId="0" xfId="1" applyNumberFormat="1" applyFont="1" applyFill="1" applyAlignment="1">
      <alignment horizontal="right" indent="6"/>
    </xf>
    <xf numFmtId="3" fontId="5" fillId="4" borderId="0" xfId="1" applyNumberFormat="1" applyFont="1" applyFill="1" applyAlignment="1">
      <alignment horizontal="right" indent="6"/>
    </xf>
    <xf numFmtId="3" fontId="5" fillId="3" borderId="1" xfId="1" applyNumberFormat="1" applyFont="1" applyFill="1" applyBorder="1" applyAlignment="1">
      <alignment horizontal="right" indent="6"/>
    </xf>
    <xf numFmtId="3" fontId="5" fillId="0" borderId="4" xfId="1" applyNumberFormat="1" applyFont="1" applyFill="1" applyBorder="1" applyAlignment="1">
      <alignment horizontal="right" indent="6"/>
    </xf>
    <xf numFmtId="3" fontId="5" fillId="3" borderId="7" xfId="1" applyNumberFormat="1" applyFont="1" applyFill="1" applyBorder="1" applyAlignment="1">
      <alignment horizontal="right" indent="6"/>
    </xf>
    <xf numFmtId="3" fontId="7" fillId="0" borderId="1" xfId="2" applyNumberFormat="1" applyFont="1" applyFill="1" applyBorder="1" applyAlignment="1">
      <alignment horizontal="right" wrapText="1" indent="7"/>
    </xf>
    <xf numFmtId="3" fontId="7" fillId="4" borderId="4" xfId="2" applyNumberFormat="1" applyFont="1" applyFill="1" applyBorder="1" applyAlignment="1">
      <alignment horizontal="right" wrapText="1" indent="7"/>
    </xf>
    <xf numFmtId="3" fontId="7" fillId="0" borderId="4" xfId="2" applyNumberFormat="1" applyFont="1" applyFill="1" applyBorder="1" applyAlignment="1">
      <alignment horizontal="right" wrapText="1" indent="7"/>
    </xf>
    <xf numFmtId="3" fontId="7" fillId="4" borderId="7" xfId="2" applyNumberFormat="1" applyFont="1" applyFill="1" applyBorder="1" applyAlignment="1">
      <alignment horizontal="right" wrapText="1" indent="7"/>
    </xf>
    <xf numFmtId="3" fontId="5" fillId="0" borderId="0" xfId="1" applyNumberFormat="1" applyFont="1" applyFill="1" applyAlignment="1">
      <alignment horizontal="right" indent="7"/>
    </xf>
    <xf numFmtId="3" fontId="5" fillId="4" borderId="0" xfId="1" applyNumberFormat="1" applyFont="1" applyFill="1" applyAlignment="1">
      <alignment horizontal="right" indent="7"/>
    </xf>
    <xf numFmtId="3" fontId="5" fillId="3" borderId="1" xfId="1" applyNumberFormat="1" applyFont="1" applyFill="1" applyBorder="1" applyAlignment="1">
      <alignment horizontal="right" indent="7"/>
    </xf>
    <xf numFmtId="3" fontId="5" fillId="0" borderId="4" xfId="1" applyNumberFormat="1" applyFont="1" applyFill="1" applyBorder="1" applyAlignment="1">
      <alignment horizontal="right" indent="7"/>
    </xf>
    <xf numFmtId="3" fontId="5" fillId="3" borderId="7" xfId="1" applyNumberFormat="1" applyFont="1" applyFill="1" applyBorder="1" applyAlignment="1">
      <alignment horizontal="right" indent="7"/>
    </xf>
    <xf numFmtId="0" fontId="9" fillId="3" borderId="14" xfId="1" applyFont="1" applyFill="1" applyBorder="1" applyAlignment="1">
      <alignment horizontal="center" vertical="center" wrapText="1"/>
    </xf>
    <xf numFmtId="3" fontId="5" fillId="0" borderId="0" xfId="1" applyNumberFormat="1" applyFont="1" applyFill="1" applyAlignment="1">
      <alignment horizontal="right" indent="4"/>
    </xf>
    <xf numFmtId="3" fontId="7" fillId="0" borderId="1" xfId="2" applyNumberFormat="1" applyFont="1" applyFill="1" applyBorder="1" applyAlignment="1">
      <alignment horizontal="right" wrapText="1" indent="4"/>
    </xf>
    <xf numFmtId="164" fontId="5" fillId="0" borderId="3" xfId="1" applyNumberFormat="1" applyFont="1" applyFill="1" applyBorder="1" applyAlignment="1">
      <alignment horizontal="right" wrapText="1" indent="8"/>
    </xf>
    <xf numFmtId="3" fontId="5" fillId="4" borderId="0" xfId="1" applyNumberFormat="1" applyFont="1" applyFill="1" applyAlignment="1">
      <alignment horizontal="right" indent="4"/>
    </xf>
    <xf numFmtId="3" fontId="7" fillId="4" borderId="4" xfId="2" applyNumberFormat="1" applyFont="1" applyFill="1" applyBorder="1" applyAlignment="1">
      <alignment horizontal="right" wrapText="1" indent="4"/>
    </xf>
    <xf numFmtId="164" fontId="5" fillId="4" borderId="4" xfId="1" applyNumberFormat="1" applyFont="1" applyFill="1" applyBorder="1" applyAlignment="1">
      <alignment horizontal="right" wrapText="1" indent="8"/>
    </xf>
    <xf numFmtId="3" fontId="7" fillId="0" borderId="4" xfId="2" applyNumberFormat="1" applyFont="1" applyFill="1" applyBorder="1" applyAlignment="1">
      <alignment horizontal="right" wrapText="1" indent="4"/>
    </xf>
    <xf numFmtId="164" fontId="5" fillId="0" borderId="4" xfId="1" applyNumberFormat="1" applyFont="1" applyFill="1" applyBorder="1" applyAlignment="1">
      <alignment horizontal="right" wrapText="1" indent="8"/>
    </xf>
    <xf numFmtId="3" fontId="7" fillId="4" borderId="7" xfId="2" applyNumberFormat="1" applyFont="1" applyFill="1" applyBorder="1" applyAlignment="1">
      <alignment horizontal="right" wrapText="1" indent="4"/>
    </xf>
    <xf numFmtId="3" fontId="5" fillId="3" borderId="1" xfId="1" applyNumberFormat="1" applyFont="1" applyFill="1" applyBorder="1" applyAlignment="1">
      <alignment horizontal="right" indent="4"/>
    </xf>
    <xf numFmtId="3" fontId="5" fillId="3" borderId="6" xfId="1" applyNumberFormat="1" applyFont="1" applyFill="1" applyBorder="1" applyAlignment="1">
      <alignment horizontal="right" indent="4"/>
    </xf>
    <xf numFmtId="164" fontId="5" fillId="3" borderId="1" xfId="1" applyNumberFormat="1" applyFont="1" applyFill="1" applyBorder="1" applyAlignment="1">
      <alignment horizontal="right" wrapText="1" indent="8"/>
    </xf>
    <xf numFmtId="3" fontId="5" fillId="0" borderId="4" xfId="1" applyNumberFormat="1" applyFont="1" applyFill="1" applyBorder="1" applyAlignment="1">
      <alignment horizontal="right" indent="4"/>
    </xf>
    <xf numFmtId="3" fontId="5" fillId="0" borderId="6" xfId="1" applyNumberFormat="1" applyFont="1" applyFill="1" applyBorder="1" applyAlignment="1">
      <alignment horizontal="right" indent="4"/>
    </xf>
    <xf numFmtId="3" fontId="5" fillId="3" borderId="7" xfId="1" applyNumberFormat="1" applyFont="1" applyFill="1" applyBorder="1" applyAlignment="1">
      <alignment horizontal="right" indent="4"/>
    </xf>
    <xf numFmtId="3" fontId="5" fillId="3" borderId="9" xfId="1" applyNumberFormat="1" applyFont="1" applyFill="1" applyBorder="1" applyAlignment="1">
      <alignment horizontal="right" indent="4"/>
    </xf>
    <xf numFmtId="164" fontId="5" fillId="3" borderId="7" xfId="1" applyNumberFormat="1" applyFont="1" applyFill="1" applyBorder="1" applyAlignment="1">
      <alignment horizontal="right" wrapText="1" indent="8"/>
    </xf>
    <xf numFmtId="3" fontId="7" fillId="0" borderId="1" xfId="2" applyNumberFormat="1" applyFont="1" applyFill="1" applyBorder="1" applyAlignment="1" applyProtection="1">
      <alignment horizontal="right" wrapText="1" indent="5"/>
      <protection locked="0"/>
    </xf>
    <xf numFmtId="164" fontId="5" fillId="0" borderId="3" xfId="1" applyNumberFormat="1" applyFont="1" applyFill="1" applyBorder="1" applyAlignment="1">
      <alignment horizontal="right" wrapText="1" indent="7"/>
    </xf>
    <xf numFmtId="3" fontId="7" fillId="4" borderId="4" xfId="2" applyNumberFormat="1" applyFont="1" applyFill="1" applyBorder="1" applyAlignment="1" applyProtection="1">
      <alignment horizontal="right" wrapText="1" indent="5"/>
      <protection locked="0"/>
    </xf>
    <xf numFmtId="164" fontId="5" fillId="4" borderId="4" xfId="1" applyNumberFormat="1" applyFont="1" applyFill="1" applyBorder="1" applyAlignment="1">
      <alignment horizontal="right" wrapText="1" indent="7"/>
    </xf>
    <xf numFmtId="3" fontId="7" fillId="0" borderId="4" xfId="2" applyNumberFormat="1" applyFont="1" applyFill="1" applyBorder="1" applyAlignment="1" applyProtection="1">
      <alignment horizontal="right" wrapText="1" indent="5"/>
      <protection locked="0"/>
    </xf>
    <xf numFmtId="164" fontId="5" fillId="0" borderId="4" xfId="1" applyNumberFormat="1" applyFont="1" applyFill="1" applyBorder="1" applyAlignment="1">
      <alignment horizontal="right" wrapText="1" indent="7"/>
    </xf>
    <xf numFmtId="3" fontId="7" fillId="4" borderId="7" xfId="2" applyNumberFormat="1" applyFont="1" applyFill="1" applyBorder="1" applyAlignment="1" applyProtection="1">
      <alignment horizontal="right" wrapText="1" indent="5"/>
      <protection locked="0"/>
    </xf>
    <xf numFmtId="3" fontId="5" fillId="3" borderId="6" xfId="1" applyNumberFormat="1" applyFont="1" applyFill="1" applyBorder="1" applyAlignment="1" applyProtection="1">
      <alignment horizontal="right" indent="5"/>
      <protection locked="0"/>
    </xf>
    <xf numFmtId="164" fontId="5" fillId="3" borderId="1" xfId="1" applyNumberFormat="1" applyFont="1" applyFill="1" applyBorder="1" applyAlignment="1">
      <alignment horizontal="right" wrapText="1" indent="7"/>
    </xf>
    <xf numFmtId="3" fontId="5" fillId="0" borderId="6" xfId="1" applyNumberFormat="1" applyFont="1" applyFill="1" applyBorder="1" applyAlignment="1" applyProtection="1">
      <alignment horizontal="right" indent="5"/>
      <protection locked="0"/>
    </xf>
    <xf numFmtId="3" fontId="5" fillId="3" borderId="9" xfId="1" applyNumberFormat="1" applyFont="1" applyFill="1" applyBorder="1" applyAlignment="1" applyProtection="1">
      <alignment horizontal="right" indent="5"/>
      <protection locked="0"/>
    </xf>
    <xf numFmtId="164" fontId="5" fillId="3" borderId="7" xfId="1" applyNumberFormat="1" applyFont="1" applyFill="1" applyBorder="1" applyAlignment="1">
      <alignment horizontal="right" wrapText="1" indent="7"/>
    </xf>
    <xf numFmtId="3" fontId="7" fillId="0" borderId="1" xfId="2" applyNumberFormat="1" applyFont="1" applyFill="1" applyBorder="1" applyAlignment="1">
      <alignment horizontal="right" wrapText="1" indent="6"/>
    </xf>
    <xf numFmtId="3" fontId="7" fillId="4" borderId="4" xfId="2" applyNumberFormat="1" applyFont="1" applyFill="1" applyBorder="1" applyAlignment="1">
      <alignment horizontal="right" wrapText="1" indent="6"/>
    </xf>
    <xf numFmtId="3" fontId="7" fillId="0" borderId="4" xfId="2" applyNumberFormat="1" applyFont="1" applyFill="1" applyBorder="1" applyAlignment="1">
      <alignment horizontal="right" wrapText="1" indent="6"/>
    </xf>
    <xf numFmtId="3" fontId="7" fillId="4" borderId="7" xfId="2" applyNumberFormat="1" applyFont="1" applyFill="1" applyBorder="1" applyAlignment="1">
      <alignment horizontal="right" wrapText="1" indent="6"/>
    </xf>
    <xf numFmtId="3" fontId="5" fillId="3" borderId="6" xfId="1" applyNumberFormat="1" applyFont="1" applyFill="1" applyBorder="1" applyAlignment="1">
      <alignment horizontal="right" indent="6"/>
    </xf>
    <xf numFmtId="3" fontId="5" fillId="0" borderId="6" xfId="1" applyNumberFormat="1" applyFont="1" applyFill="1" applyBorder="1" applyAlignment="1">
      <alignment horizontal="right" indent="6"/>
    </xf>
    <xf numFmtId="3" fontId="5" fillId="3" borderId="9" xfId="1" applyNumberFormat="1" applyFont="1" applyFill="1" applyBorder="1" applyAlignment="1">
      <alignment horizontal="right" indent="6"/>
    </xf>
    <xf numFmtId="0" fontId="8" fillId="0" borderId="0" xfId="1" applyFont="1" applyFill="1" applyAlignment="1">
      <alignment horizontal="left" wrapText="1"/>
    </xf>
    <xf numFmtId="0" fontId="9" fillId="3" borderId="14" xfId="1" applyFont="1" applyFill="1" applyBorder="1" applyAlignment="1">
      <alignment horizontal="center" vertical="center" wrapText="1"/>
    </xf>
    <xf numFmtId="0" fontId="0" fillId="0" borderId="0" xfId="0" applyFill="1" applyBorder="1"/>
    <xf numFmtId="0" fontId="0" fillId="0" borderId="0" xfId="0" applyBorder="1"/>
    <xf numFmtId="0" fontId="9" fillId="3" borderId="14" xfId="1" applyFont="1" applyFill="1" applyBorder="1" applyAlignment="1">
      <alignment horizontal="center" vertical="center" wrapText="1"/>
    </xf>
    <xf numFmtId="0" fontId="5" fillId="0" borderId="0" xfId="1" applyFont="1" applyFill="1" applyBorder="1" applyAlignment="1">
      <alignment horizontal="left" wrapText="1"/>
    </xf>
    <xf numFmtId="0" fontId="8" fillId="0" borderId="0" xfId="0" applyFont="1" applyAlignment="1">
      <alignment horizontal="left" vertical="top" wrapText="1"/>
    </xf>
    <xf numFmtId="0" fontId="0" fillId="8" borderId="0" xfId="0" applyFill="1" applyBorder="1"/>
    <xf numFmtId="0" fontId="9" fillId="3" borderId="14" xfId="1" applyFont="1" applyFill="1" applyBorder="1" applyAlignment="1">
      <alignment horizontal="center" vertical="center" wrapText="1"/>
    </xf>
    <xf numFmtId="0" fontId="14" fillId="2" borderId="4" xfId="0" applyFont="1" applyFill="1" applyBorder="1" applyAlignment="1">
      <alignment horizontal="center" vertical="center" wrapText="1"/>
    </xf>
    <xf numFmtId="0" fontId="16" fillId="5" borderId="6" xfId="0" applyFont="1" applyFill="1" applyBorder="1" applyAlignment="1">
      <alignment horizontal="center" vertical="center" wrapText="1"/>
    </xf>
    <xf numFmtId="3" fontId="18" fillId="0" borderId="0" xfId="12" applyNumberFormat="1" applyFont="1" applyFill="1" applyBorder="1" applyAlignment="1">
      <alignment horizontal="right"/>
    </xf>
    <xf numFmtId="49" fontId="5" fillId="0" borderId="0" xfId="1" applyNumberFormat="1" applyFont="1" applyFill="1" applyAlignment="1">
      <alignment horizontal="right"/>
    </xf>
    <xf numFmtId="0" fontId="10" fillId="0" borderId="0" xfId="7" applyFont="1" applyFill="1"/>
    <xf numFmtId="0" fontId="5" fillId="0" borderId="0" xfId="7" applyFont="1" applyFill="1"/>
    <xf numFmtId="0" fontId="5" fillId="0" borderId="0" xfId="7" applyFont="1" applyFill="1" applyBorder="1"/>
    <xf numFmtId="3" fontId="18" fillId="0" borderId="0" xfId="13" applyNumberFormat="1" applyFont="1" applyFill="1" applyAlignment="1">
      <alignment horizontal="right"/>
    </xf>
    <xf numFmtId="3" fontId="5" fillId="0" borderId="0" xfId="7" applyNumberFormat="1" applyFont="1" applyFill="1"/>
    <xf numFmtId="0" fontId="19" fillId="0" borderId="0" xfId="0" applyFont="1" applyFill="1" applyAlignment="1">
      <alignment horizontal="left"/>
    </xf>
    <xf numFmtId="0" fontId="19" fillId="0" borderId="0" xfId="0" applyFont="1" applyFill="1" applyAlignment="1">
      <alignment wrapText="1"/>
    </xf>
    <xf numFmtId="3" fontId="0" fillId="0" borderId="0" xfId="0" applyNumberFormat="1" applyFill="1"/>
    <xf numFmtId="1" fontId="5" fillId="0" borderId="0" xfId="7" applyNumberFormat="1" applyFont="1" applyFill="1"/>
    <xf numFmtId="0" fontId="10" fillId="0" borderId="0" xfId="7" applyFont="1"/>
    <xf numFmtId="0" fontId="5" fillId="0" borderId="0" xfId="7" applyFont="1"/>
    <xf numFmtId="164" fontId="5" fillId="0" borderId="0" xfId="7" applyNumberFormat="1" applyFont="1"/>
    <xf numFmtId="2" fontId="5" fillId="0" borderId="0" xfId="7" applyNumberFormat="1" applyFont="1"/>
    <xf numFmtId="3" fontId="4" fillId="0" borderId="0" xfId="14" applyNumberFormat="1"/>
    <xf numFmtId="0" fontId="5" fillId="0" borderId="0" xfId="1" applyFont="1"/>
    <xf numFmtId="3" fontId="18" fillId="0" borderId="0" xfId="15" applyNumberFormat="1" applyFont="1" applyAlignment="1">
      <alignment horizontal="right"/>
    </xf>
    <xf numFmtId="3" fontId="5" fillId="0" borderId="0" xfId="7" applyNumberFormat="1" applyFont="1"/>
    <xf numFmtId="0" fontId="20" fillId="0" borderId="0" xfId="7" applyFont="1"/>
    <xf numFmtId="0" fontId="5" fillId="0" borderId="0" xfId="1" applyFont="1" applyProtection="1">
      <protection locked="0"/>
    </xf>
    <xf numFmtId="165" fontId="5" fillId="0" borderId="0" xfId="7" applyNumberFormat="1" applyFont="1"/>
    <xf numFmtId="0" fontId="3" fillId="0" borderId="0" xfId="16"/>
    <xf numFmtId="3" fontId="3" fillId="0" borderId="0" xfId="16" applyNumberFormat="1"/>
    <xf numFmtId="0" fontId="5" fillId="0" borderId="0" xfId="17" applyFont="1" applyAlignment="1">
      <alignment horizontal="left" wrapText="1"/>
    </xf>
    <xf numFmtId="0" fontId="5" fillId="0" borderId="0" xfId="17" applyFont="1" applyAlignment="1">
      <alignment vertical="center" wrapText="1"/>
    </xf>
    <xf numFmtId="0" fontId="4" fillId="0" borderId="0" xfId="17"/>
    <xf numFmtId="0" fontId="5" fillId="0" borderId="0" xfId="17" applyFont="1"/>
    <xf numFmtId="164" fontId="5" fillId="6" borderId="9" xfId="17" applyNumberFormat="1" applyFont="1" applyFill="1" applyBorder="1" applyAlignment="1">
      <alignment horizontal="right" wrapText="1" indent="6"/>
    </xf>
    <xf numFmtId="3" fontId="3" fillId="6" borderId="9" xfId="17" applyNumberFormat="1" applyFont="1" applyFill="1" applyBorder="1" applyAlignment="1">
      <alignment horizontal="right" indent="5"/>
    </xf>
    <xf numFmtId="3" fontId="5" fillId="6" borderId="7" xfId="17" applyNumberFormat="1" applyFont="1" applyFill="1" applyBorder="1" applyAlignment="1">
      <alignment horizontal="right" indent="5"/>
    </xf>
    <xf numFmtId="0" fontId="5" fillId="6" borderId="8" xfId="17" applyFont="1" applyFill="1" applyBorder="1"/>
    <xf numFmtId="164" fontId="5" fillId="0" borderId="6" xfId="17" applyNumberFormat="1" applyFont="1" applyBorder="1" applyAlignment="1">
      <alignment horizontal="right" wrapText="1" indent="6"/>
    </xf>
    <xf numFmtId="3" fontId="3" fillId="0" borderId="6" xfId="17" applyNumberFormat="1" applyFont="1" applyBorder="1" applyAlignment="1">
      <alignment horizontal="right" indent="5"/>
    </xf>
    <xf numFmtId="3" fontId="5" fillId="0" borderId="4" xfId="17" applyNumberFormat="1" applyFont="1" applyBorder="1" applyAlignment="1">
      <alignment horizontal="right" indent="5"/>
    </xf>
    <xf numFmtId="0" fontId="5" fillId="0" borderId="5" xfId="17" applyFont="1" applyBorder="1"/>
    <xf numFmtId="164" fontId="5" fillId="6" borderId="3" xfId="17" applyNumberFormat="1" applyFont="1" applyFill="1" applyBorder="1" applyAlignment="1">
      <alignment horizontal="right" wrapText="1" indent="6"/>
    </xf>
    <xf numFmtId="3" fontId="3" fillId="6" borderId="6" xfId="17" applyNumberFormat="1" applyFont="1" applyFill="1" applyBorder="1" applyAlignment="1">
      <alignment horizontal="right" indent="5"/>
    </xf>
    <xf numFmtId="3" fontId="5" fillId="6" borderId="1" xfId="17" applyNumberFormat="1" applyFont="1" applyFill="1" applyBorder="1" applyAlignment="1">
      <alignment horizontal="right" indent="5"/>
    </xf>
    <xf numFmtId="0" fontId="5" fillId="6" borderId="5" xfId="17" applyFont="1" applyFill="1" applyBorder="1"/>
    <xf numFmtId="164" fontId="5" fillId="7" borderId="6" xfId="17" applyNumberFormat="1" applyFont="1" applyFill="1" applyBorder="1" applyAlignment="1">
      <alignment horizontal="right" wrapText="1" indent="6"/>
    </xf>
    <xf numFmtId="3" fontId="3" fillId="7" borderId="7" xfId="17" applyNumberFormat="1" applyFont="1" applyFill="1" applyBorder="1" applyAlignment="1">
      <alignment horizontal="right" wrapText="1" indent="5"/>
    </xf>
    <xf numFmtId="3" fontId="5" fillId="7" borderId="0" xfId="17" applyNumberFormat="1" applyFont="1" applyFill="1" applyAlignment="1">
      <alignment horizontal="right" indent="5"/>
    </xf>
    <xf numFmtId="0" fontId="5" fillId="7" borderId="7" xfId="17" applyFont="1" applyFill="1" applyBorder="1"/>
    <xf numFmtId="3" fontId="3" fillId="0" borderId="4" xfId="17" applyNumberFormat="1" applyFont="1" applyBorder="1" applyAlignment="1">
      <alignment horizontal="right" wrapText="1" indent="5"/>
    </xf>
    <xf numFmtId="3" fontId="5" fillId="0" borderId="0" xfId="17" applyNumberFormat="1" applyFont="1" applyAlignment="1">
      <alignment horizontal="right" indent="5"/>
    </xf>
    <xf numFmtId="0" fontId="5" fillId="0" borderId="4" xfId="17" applyFont="1" applyBorder="1"/>
    <xf numFmtId="3" fontId="3" fillId="7" borderId="4" xfId="17" applyNumberFormat="1" applyFont="1" applyFill="1" applyBorder="1" applyAlignment="1">
      <alignment horizontal="right" wrapText="1" indent="5"/>
    </xf>
    <xf numFmtId="0" fontId="5" fillId="7" borderId="4" xfId="17" applyFont="1" applyFill="1" applyBorder="1"/>
    <xf numFmtId="0" fontId="5" fillId="0" borderId="1" xfId="17" applyFont="1" applyBorder="1"/>
    <xf numFmtId="0" fontId="9" fillId="6" borderId="14" xfId="17" applyFont="1" applyFill="1" applyBorder="1" applyAlignment="1">
      <alignment horizontal="center" vertical="center" wrapText="1"/>
    </xf>
    <xf numFmtId="0" fontId="10" fillId="9" borderId="7" xfId="7" applyFont="1" applyFill="1" applyBorder="1" applyAlignment="1">
      <alignment horizontal="center" vertical="center" wrapText="1"/>
    </xf>
    <xf numFmtId="14" fontId="10" fillId="5" borderId="1" xfId="17" applyNumberFormat="1" applyFont="1" applyFill="1" applyBorder="1" applyAlignment="1">
      <alignment horizontal="center" vertical="center"/>
    </xf>
    <xf numFmtId="0" fontId="22" fillId="0" borderId="0" xfId="18"/>
    <xf numFmtId="164" fontId="5" fillId="6" borderId="9" xfId="19" applyNumberFormat="1" applyFont="1" applyFill="1" applyBorder="1" applyAlignment="1">
      <alignment horizontal="right" wrapText="1" indent="6"/>
    </xf>
    <xf numFmtId="3" fontId="5" fillId="6" borderId="9" xfId="19" applyNumberFormat="1" applyFont="1" applyFill="1" applyBorder="1" applyAlignment="1">
      <alignment horizontal="right" indent="5"/>
    </xf>
    <xf numFmtId="3" fontId="5" fillId="6" borderId="7" xfId="19" applyNumberFormat="1" applyFont="1" applyFill="1" applyBorder="1" applyAlignment="1">
      <alignment horizontal="right" indent="5"/>
    </xf>
    <xf numFmtId="0" fontId="5" fillId="6" borderId="8" xfId="19" applyFont="1" applyFill="1" applyBorder="1"/>
    <xf numFmtId="164" fontId="5" fillId="0" borderId="6" xfId="19" applyNumberFormat="1" applyFont="1" applyBorder="1" applyAlignment="1">
      <alignment horizontal="right" wrapText="1" indent="6"/>
    </xf>
    <xf numFmtId="3" fontId="5" fillId="0" borderId="6" xfId="19" applyNumberFormat="1" applyFont="1" applyBorder="1" applyAlignment="1">
      <alignment horizontal="right" indent="5"/>
    </xf>
    <xf numFmtId="3" fontId="5" fillId="0" borderId="4" xfId="19" applyNumberFormat="1" applyFont="1" applyBorder="1" applyAlignment="1">
      <alignment horizontal="right" indent="5"/>
    </xf>
    <xf numFmtId="0" fontId="5" fillId="0" borderId="5" xfId="19" applyFont="1" applyBorder="1"/>
    <xf numFmtId="164" fontId="5" fillId="6" borderId="3" xfId="19" applyNumberFormat="1" applyFont="1" applyFill="1" applyBorder="1" applyAlignment="1">
      <alignment horizontal="right" wrapText="1" indent="6"/>
    </xf>
    <xf numFmtId="3" fontId="5" fillId="6" borderId="6" xfId="19" applyNumberFormat="1" applyFont="1" applyFill="1" applyBorder="1" applyAlignment="1">
      <alignment horizontal="right" indent="5"/>
    </xf>
    <xf numFmtId="3" fontId="5" fillId="6" borderId="1" xfId="19" applyNumberFormat="1" applyFont="1" applyFill="1" applyBorder="1" applyAlignment="1">
      <alignment horizontal="right" indent="5"/>
    </xf>
    <xf numFmtId="0" fontId="5" fillId="6" borderId="5" xfId="19" applyFont="1" applyFill="1" applyBorder="1"/>
    <xf numFmtId="164" fontId="5" fillId="7" borderId="6" xfId="19" applyNumberFormat="1" applyFont="1" applyFill="1" applyBorder="1" applyAlignment="1">
      <alignment horizontal="right" wrapText="1" indent="6"/>
    </xf>
    <xf numFmtId="3" fontId="13" fillId="7" borderId="7" xfId="19" applyNumberFormat="1" applyFont="1" applyFill="1" applyBorder="1" applyAlignment="1">
      <alignment horizontal="right" wrapText="1" indent="5"/>
    </xf>
    <xf numFmtId="3" fontId="5" fillId="7" borderId="0" xfId="19" applyNumberFormat="1" applyFont="1" applyFill="1" applyAlignment="1">
      <alignment horizontal="right" indent="5"/>
    </xf>
    <xf numFmtId="0" fontId="5" fillId="7" borderId="7" xfId="19" applyFont="1" applyFill="1" applyBorder="1"/>
    <xf numFmtId="3" fontId="13" fillId="0" borderId="4" xfId="19" applyNumberFormat="1" applyFont="1" applyBorder="1" applyAlignment="1">
      <alignment horizontal="right" wrapText="1" indent="5"/>
    </xf>
    <xf numFmtId="3" fontId="5" fillId="0" borderId="0" xfId="19" applyNumberFormat="1" applyFont="1" applyAlignment="1">
      <alignment horizontal="right" indent="5"/>
    </xf>
    <xf numFmtId="0" fontId="5" fillId="0" borderId="4" xfId="19" applyFont="1" applyBorder="1"/>
    <xf numFmtId="3" fontId="13" fillId="7" borderId="4" xfId="19" applyNumberFormat="1" applyFont="1" applyFill="1" applyBorder="1" applyAlignment="1">
      <alignment horizontal="right" wrapText="1" indent="5"/>
    </xf>
    <xf numFmtId="0" fontId="5" fillId="7" borderId="4" xfId="19" applyFont="1" applyFill="1" applyBorder="1"/>
    <xf numFmtId="0" fontId="5" fillId="0" borderId="1" xfId="19" applyFont="1" applyBorder="1"/>
    <xf numFmtId="0" fontId="9" fillId="6" borderId="14" xfId="19" applyFont="1" applyFill="1" applyBorder="1" applyAlignment="1">
      <alignment horizontal="center" vertical="center" wrapText="1"/>
    </xf>
    <xf numFmtId="14" fontId="10" fillId="5" borderId="1" xfId="19" applyNumberFormat="1" applyFont="1" applyFill="1" applyBorder="1" applyAlignment="1">
      <alignment horizontal="center" vertical="center"/>
    </xf>
    <xf numFmtId="0" fontId="9" fillId="3" borderId="14" xfId="1" applyFont="1" applyFill="1" applyBorder="1" applyAlignment="1">
      <alignment horizontal="center" vertical="center" wrapText="1"/>
    </xf>
    <xf numFmtId="0" fontId="5" fillId="0" borderId="0" xfId="17" applyFont="1" applyAlignment="1">
      <alignment horizontal="left" wrapText="1"/>
    </xf>
    <xf numFmtId="0" fontId="0" fillId="10" borderId="0" xfId="0" applyFill="1"/>
    <xf numFmtId="3" fontId="22" fillId="0" borderId="0" xfId="18" applyNumberFormat="1"/>
    <xf numFmtId="3" fontId="0" fillId="0" borderId="0" xfId="0" applyNumberFormat="1"/>
    <xf numFmtId="3" fontId="2" fillId="0" borderId="4" xfId="17" applyNumberFormat="1" applyFont="1" applyBorder="1" applyAlignment="1">
      <alignment horizontal="right" wrapText="1" indent="5"/>
    </xf>
    <xf numFmtId="3" fontId="2" fillId="7" borderId="4" xfId="17" applyNumberFormat="1" applyFont="1" applyFill="1" applyBorder="1" applyAlignment="1">
      <alignment horizontal="right" wrapText="1" indent="5"/>
    </xf>
    <xf numFmtId="3" fontId="2" fillId="7" borderId="7" xfId="17" applyNumberFormat="1" applyFont="1" applyFill="1" applyBorder="1" applyAlignment="1">
      <alignment horizontal="right" wrapText="1" indent="5"/>
    </xf>
    <xf numFmtId="3" fontId="2" fillId="6" borderId="6" xfId="17" applyNumberFormat="1" applyFont="1" applyFill="1" applyBorder="1" applyAlignment="1">
      <alignment horizontal="right" indent="5"/>
    </xf>
    <xf numFmtId="3" fontId="2" fillId="0" borderId="6" xfId="17" applyNumberFormat="1" applyFont="1" applyBorder="1" applyAlignment="1">
      <alignment horizontal="right" indent="5"/>
    </xf>
    <xf numFmtId="3" fontId="2" fillId="6" borderId="9" xfId="17" applyNumberFormat="1" applyFont="1" applyFill="1" applyBorder="1" applyAlignment="1">
      <alignment horizontal="right" indent="5"/>
    </xf>
    <xf numFmtId="0" fontId="5" fillId="0" borderId="0" xfId="1" applyFont="1" applyAlignment="1">
      <alignment vertical="top"/>
    </xf>
    <xf numFmtId="0" fontId="5" fillId="0" borderId="0" xfId="7" applyFont="1" applyAlignment="1">
      <alignment horizontal="left"/>
    </xf>
    <xf numFmtId="1" fontId="5" fillId="0" borderId="0" xfId="7" applyNumberFormat="1" applyFont="1"/>
    <xf numFmtId="3" fontId="18" fillId="0" borderId="0" xfId="13" applyNumberFormat="1" applyFont="1" applyAlignment="1">
      <alignment horizontal="right"/>
    </xf>
    <xf numFmtId="0" fontId="19" fillId="0" borderId="0" xfId="0" applyFont="1" applyAlignment="1">
      <alignment horizontal="left"/>
    </xf>
    <xf numFmtId="0" fontId="19" fillId="0" borderId="0" xfId="0" applyFont="1" applyAlignment="1">
      <alignment wrapText="1"/>
    </xf>
    <xf numFmtId="49" fontId="5" fillId="0" borderId="0" xfId="1" applyNumberFormat="1" applyFont="1" applyAlignment="1">
      <alignment horizontal="right"/>
    </xf>
    <xf numFmtId="0" fontId="5" fillId="0" borderId="1" xfId="1" applyFont="1" applyBorder="1"/>
    <xf numFmtId="3" fontId="18" fillId="0" borderId="0" xfId="12" applyNumberFormat="1" applyFont="1" applyAlignment="1">
      <alignment horizontal="right"/>
    </xf>
    <xf numFmtId="0" fontId="5" fillId="0" borderId="4" xfId="1" applyFont="1" applyBorder="1"/>
    <xf numFmtId="0" fontId="5" fillId="0" borderId="5" xfId="1" applyFont="1" applyBorder="1"/>
    <xf numFmtId="0" fontId="9" fillId="3" borderId="14" xfId="1" applyFont="1" applyFill="1" applyBorder="1" applyAlignment="1">
      <alignment horizontal="center" vertical="center" wrapText="1"/>
    </xf>
    <xf numFmtId="0" fontId="5" fillId="0" borderId="0" xfId="17" applyFont="1" applyAlignment="1">
      <alignment horizontal="left" wrapText="1"/>
    </xf>
    <xf numFmtId="14" fontId="10" fillId="11" borderId="1" xfId="0" applyNumberFormat="1" applyFont="1" applyFill="1" applyBorder="1" applyAlignment="1">
      <alignment horizontal="center" vertical="center"/>
    </xf>
    <xf numFmtId="14" fontId="10" fillId="11" borderId="1" xfId="17" applyNumberFormat="1" applyFont="1" applyFill="1" applyBorder="1" applyAlignment="1">
      <alignment horizontal="center" vertical="center"/>
    </xf>
    <xf numFmtId="3" fontId="1" fillId="0" borderId="4" xfId="17" applyNumberFormat="1" applyFont="1" applyBorder="1" applyAlignment="1">
      <alignment horizontal="right" wrapText="1" indent="5"/>
    </xf>
    <xf numFmtId="3" fontId="1" fillId="7" borderId="4" xfId="17" applyNumberFormat="1" applyFont="1" applyFill="1" applyBorder="1" applyAlignment="1">
      <alignment horizontal="right" wrapText="1" indent="5"/>
    </xf>
    <xf numFmtId="3" fontId="1" fillId="7" borderId="7" xfId="17" applyNumberFormat="1" applyFont="1" applyFill="1" applyBorder="1" applyAlignment="1">
      <alignment horizontal="right" wrapText="1" indent="5"/>
    </xf>
    <xf numFmtId="3" fontId="1" fillId="6" borderId="6" xfId="17" applyNumberFormat="1" applyFont="1" applyFill="1" applyBorder="1" applyAlignment="1">
      <alignment horizontal="right" indent="5"/>
    </xf>
    <xf numFmtId="3" fontId="1" fillId="0" borderId="6" xfId="17" applyNumberFormat="1" applyFont="1" applyBorder="1" applyAlignment="1">
      <alignment horizontal="right" indent="5"/>
    </xf>
    <xf numFmtId="3" fontId="1" fillId="6" borderId="9" xfId="17" applyNumberFormat="1" applyFont="1" applyFill="1" applyBorder="1" applyAlignment="1">
      <alignment horizontal="right" indent="5"/>
    </xf>
    <xf numFmtId="0" fontId="29" fillId="0" borderId="5" xfId="20" applyFont="1" applyBorder="1" applyAlignment="1">
      <alignment horizontal="left" vertical="center" wrapText="1" indent="1"/>
    </xf>
    <xf numFmtId="0" fontId="29" fillId="0" borderId="0" xfId="20" applyFont="1" applyBorder="1" applyAlignment="1">
      <alignment horizontal="left" vertical="center" wrapText="1" indent="1"/>
    </xf>
    <xf numFmtId="0" fontId="29" fillId="0" borderId="6" xfId="20" applyFont="1" applyBorder="1" applyAlignment="1">
      <alignment horizontal="left" vertical="center" wrapText="1" indent="1"/>
    </xf>
    <xf numFmtId="0" fontId="0" fillId="0" borderId="5" xfId="0" applyBorder="1" applyAlignment="1">
      <alignment horizontal="center" vertical="center"/>
    </xf>
    <xf numFmtId="0" fontId="0" fillId="0" borderId="6" xfId="0"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9" fillId="4" borderId="5" xfId="20" applyFont="1" applyFill="1" applyBorder="1" applyAlignment="1">
      <alignment horizontal="left" vertical="center" wrapText="1" indent="1"/>
    </xf>
    <xf numFmtId="0" fontId="29" fillId="4" borderId="0" xfId="20" applyFont="1" applyFill="1" applyBorder="1" applyAlignment="1">
      <alignment horizontal="left" vertical="center" wrapText="1" indent="1"/>
    </xf>
    <xf numFmtId="0" fontId="29" fillId="4" borderId="6" xfId="20" applyFont="1" applyFill="1" applyBorder="1" applyAlignment="1">
      <alignment horizontal="left" vertical="center" wrapText="1" indent="1"/>
    </xf>
    <xf numFmtId="0" fontId="0" fillId="0" borderId="11"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9" fillId="0" borderId="8" xfId="20" applyFont="1" applyBorder="1" applyAlignment="1">
      <alignment horizontal="left" vertical="center" wrapText="1" indent="1"/>
    </xf>
    <xf numFmtId="0" fontId="29" fillId="0" borderId="15" xfId="20" applyFont="1" applyBorder="1" applyAlignment="1">
      <alignment horizontal="left" vertical="center" wrapText="1" indent="1"/>
    </xf>
    <xf numFmtId="0" fontId="29" fillId="0" borderId="9" xfId="20" applyFont="1" applyBorder="1" applyAlignment="1">
      <alignment horizontal="left" vertical="center" wrapText="1" indent="1"/>
    </xf>
    <xf numFmtId="0" fontId="23" fillId="10" borderId="0" xfId="0" applyFont="1" applyFill="1" applyAlignment="1">
      <alignment horizontal="center" vertical="top"/>
    </xf>
    <xf numFmtId="0" fontId="24" fillId="10" borderId="0" xfId="0" applyFont="1" applyFill="1" applyAlignment="1">
      <alignment horizontal="center" vertical="top"/>
    </xf>
    <xf numFmtId="0" fontId="25" fillId="0" borderId="0" xfId="0" applyFont="1" applyAlignment="1">
      <alignment horizontal="center" vertical="center"/>
    </xf>
    <xf numFmtId="0" fontId="26" fillId="0" borderId="0" xfId="0" applyFont="1" applyAlignment="1">
      <alignment horizontal="center" vertical="center"/>
    </xf>
    <xf numFmtId="0" fontId="27" fillId="3" borderId="17" xfId="0" applyFont="1" applyFill="1" applyBorder="1" applyAlignment="1">
      <alignment horizontal="center" vertical="center"/>
    </xf>
    <xf numFmtId="0" fontId="28" fillId="3" borderId="17" xfId="0" applyFont="1" applyFill="1" applyBorder="1" applyAlignment="1">
      <alignment horizontal="center" vertical="center"/>
    </xf>
    <xf numFmtId="0" fontId="11" fillId="10" borderId="0" xfId="21" applyFill="1" applyBorder="1" applyAlignment="1">
      <alignment horizontal="left" wrapText="1"/>
    </xf>
    <xf numFmtId="0" fontId="5" fillId="0" borderId="0" xfId="1" applyFont="1" applyAlignment="1">
      <alignment horizontal="left" vertical="top" wrapText="1"/>
    </xf>
    <xf numFmtId="0" fontId="15" fillId="0" borderId="15" xfId="0" applyFont="1" applyBorder="1" applyAlignment="1">
      <alignment horizontal="left" vertical="center" wrapText="1"/>
    </xf>
    <xf numFmtId="0" fontId="10" fillId="2" borderId="1" xfId="1" applyFont="1" applyFill="1" applyBorder="1" applyAlignment="1">
      <alignment horizontal="center" vertical="center"/>
    </xf>
    <xf numFmtId="0" fontId="10" fillId="2" borderId="4" xfId="1" applyFont="1" applyFill="1" applyBorder="1" applyAlignment="1">
      <alignment horizontal="center" vertical="center"/>
    </xf>
    <xf numFmtId="0" fontId="10" fillId="2" borderId="7" xfId="1" applyFont="1" applyFill="1" applyBorder="1" applyAlignment="1">
      <alignment horizontal="center" vertical="center"/>
    </xf>
    <xf numFmtId="14" fontId="10" fillId="2" borderId="2" xfId="1" applyNumberFormat="1" applyFont="1" applyFill="1" applyBorder="1" applyAlignment="1">
      <alignment horizontal="center" vertical="center"/>
    </xf>
    <xf numFmtId="14" fontId="10" fillId="2" borderId="3" xfId="1" applyNumberFormat="1" applyFont="1" applyFill="1" applyBorder="1" applyAlignment="1">
      <alignment horizontal="center" vertical="center"/>
    </xf>
    <xf numFmtId="0" fontId="10" fillId="2" borderId="5" xfId="1" applyFont="1" applyFill="1" applyBorder="1" applyAlignment="1">
      <alignment horizontal="center" vertical="center" wrapText="1"/>
    </xf>
    <xf numFmtId="0" fontId="10" fillId="2" borderId="6" xfId="1" applyFont="1" applyFill="1" applyBorder="1" applyAlignment="1">
      <alignment horizontal="center" vertical="center" wrapText="1"/>
    </xf>
    <xf numFmtId="0" fontId="9" fillId="3" borderId="12" xfId="1" applyFont="1" applyFill="1" applyBorder="1" applyAlignment="1">
      <alignment horizontal="center" vertical="center" wrapText="1"/>
    </xf>
    <xf numFmtId="0" fontId="9" fillId="3" borderId="14" xfId="1" applyFont="1" applyFill="1" applyBorder="1" applyAlignment="1">
      <alignment horizontal="center" vertical="center" wrapText="1"/>
    </xf>
    <xf numFmtId="0" fontId="5" fillId="0" borderId="2" xfId="1" applyFont="1" applyBorder="1" applyAlignment="1">
      <alignment horizontal="left" wrapText="1"/>
    </xf>
    <xf numFmtId="0" fontId="5" fillId="0" borderId="0" xfId="1" applyNumberFormat="1" applyFont="1" applyFill="1" applyBorder="1" applyAlignment="1">
      <alignment horizontal="left" wrapText="1"/>
    </xf>
    <xf numFmtId="0" fontId="5" fillId="0" borderId="2" xfId="1" applyFont="1" applyFill="1" applyBorder="1" applyAlignment="1">
      <alignment horizontal="left" wrapText="1"/>
    </xf>
    <xf numFmtId="0" fontId="5" fillId="0" borderId="0" xfId="1" applyNumberFormat="1" applyFont="1" applyFill="1" applyBorder="1" applyAlignment="1">
      <alignment horizontal="left" vertical="top" wrapText="1"/>
    </xf>
    <xf numFmtId="0" fontId="15" fillId="0" borderId="0" xfId="1" applyFont="1" applyFill="1" applyAlignment="1">
      <alignment horizontal="left" wrapText="1"/>
    </xf>
    <xf numFmtId="14" fontId="10" fillId="2" borderId="11" xfId="1" applyNumberFormat="1" applyFont="1" applyFill="1" applyBorder="1" applyAlignment="1">
      <alignment horizontal="center" vertical="center"/>
    </xf>
    <xf numFmtId="0" fontId="10" fillId="2" borderId="8"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0" fillId="0" borderId="2" xfId="0" applyBorder="1" applyAlignment="1">
      <alignment horizontal="left"/>
    </xf>
    <xf numFmtId="0" fontId="5" fillId="0" borderId="2" xfId="1" applyFont="1" applyFill="1" applyBorder="1" applyAlignment="1">
      <alignment horizontal="left"/>
    </xf>
    <xf numFmtId="0" fontId="10" fillId="5" borderId="1"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7" xfId="0" applyFont="1" applyFill="1" applyBorder="1" applyAlignment="1">
      <alignment horizontal="center" vertical="center"/>
    </xf>
    <xf numFmtId="14" fontId="10" fillId="5" borderId="11" xfId="0" applyNumberFormat="1" applyFont="1" applyFill="1" applyBorder="1" applyAlignment="1">
      <alignment horizontal="center" vertical="center"/>
    </xf>
    <xf numFmtId="14" fontId="10" fillId="5" borderId="10" xfId="0" applyNumberFormat="1" applyFont="1" applyFill="1" applyBorder="1" applyAlignment="1">
      <alignment horizontal="center" vertical="center"/>
    </xf>
    <xf numFmtId="0" fontId="10" fillId="5" borderId="5"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9" fillId="6" borderId="13" xfId="0" applyFont="1" applyFill="1" applyBorder="1" applyAlignment="1">
      <alignment horizontal="center" vertical="center" wrapText="1"/>
    </xf>
    <xf numFmtId="0" fontId="5" fillId="0" borderId="2" xfId="7" applyFont="1" applyBorder="1" applyAlignment="1">
      <alignment horizontal="left" wrapText="1"/>
    </xf>
    <xf numFmtId="0" fontId="5" fillId="0" borderId="0" xfId="7" applyFont="1" applyAlignment="1" applyProtection="1">
      <alignment horizontal="left" vertical="top" wrapText="1"/>
      <protection locked="0"/>
    </xf>
    <xf numFmtId="0" fontId="5" fillId="0" borderId="0" xfId="1" applyFont="1" applyAlignment="1">
      <alignment horizontal="left" wrapText="1"/>
    </xf>
    <xf numFmtId="0" fontId="5" fillId="0" borderId="0" xfId="0" applyFont="1" applyAlignment="1">
      <alignment horizontal="left" vertical="top" wrapText="1"/>
    </xf>
    <xf numFmtId="0" fontId="15" fillId="0" borderId="0" xfId="0" applyFont="1" applyAlignment="1">
      <alignment horizontal="left" vertical="top" wrapText="1"/>
    </xf>
    <xf numFmtId="0" fontId="5" fillId="0" borderId="0" xfId="1" applyFont="1" applyFill="1" applyBorder="1" applyAlignment="1">
      <alignment horizontal="left" wrapText="1"/>
    </xf>
    <xf numFmtId="0" fontId="5" fillId="0" borderId="2" xfId="7" applyFont="1" applyBorder="1" applyAlignment="1">
      <alignment horizontal="left"/>
    </xf>
    <xf numFmtId="0" fontId="5" fillId="0" borderId="0" xfId="7" applyFont="1" applyAlignment="1">
      <alignment horizontal="left" wrapText="1"/>
    </xf>
    <xf numFmtId="0" fontId="5" fillId="0" borderId="2" xfId="7" applyFont="1" applyFill="1" applyBorder="1" applyAlignment="1">
      <alignment horizontal="left"/>
    </xf>
    <xf numFmtId="0" fontId="5" fillId="0" borderId="0" xfId="7" applyFont="1" applyAlignment="1">
      <alignment horizontal="left" vertical="top" wrapText="1"/>
    </xf>
    <xf numFmtId="0" fontId="0" fillId="0" borderId="0" xfId="0" applyAlignment="1">
      <alignment horizontal="left" vertical="top" wrapText="1"/>
    </xf>
    <xf numFmtId="0" fontId="5" fillId="0" borderId="2" xfId="0" applyFont="1" applyBorder="1" applyAlignment="1">
      <alignment horizontal="left"/>
    </xf>
    <xf numFmtId="0" fontId="5" fillId="0" borderId="0" xfId="7" applyFont="1" applyAlignment="1" applyProtection="1">
      <alignment horizontal="left" wrapText="1"/>
      <protection locked="0"/>
    </xf>
    <xf numFmtId="0" fontId="5" fillId="8" borderId="0" xfId="1" applyNumberFormat="1" applyFont="1" applyFill="1" applyBorder="1" applyAlignment="1" applyProtection="1">
      <alignment horizontal="left" wrapText="1"/>
      <protection locked="0"/>
    </xf>
    <xf numFmtId="0" fontId="5" fillId="8" borderId="0" xfId="1" applyFont="1" applyFill="1" applyAlignment="1">
      <alignment horizontal="left" wrapText="1"/>
    </xf>
    <xf numFmtId="0" fontId="15" fillId="0" borderId="0" xfId="17" applyFont="1" applyAlignment="1">
      <alignment horizontal="left" vertical="center" wrapText="1"/>
    </xf>
    <xf numFmtId="0" fontId="15" fillId="0" borderId="15" xfId="17" applyFont="1" applyBorder="1" applyAlignment="1">
      <alignment horizontal="left" vertical="center" wrapText="1"/>
    </xf>
    <xf numFmtId="0" fontId="10" fillId="5" borderId="11" xfId="17" applyFont="1" applyFill="1" applyBorder="1" applyAlignment="1">
      <alignment horizontal="center" vertical="center"/>
    </xf>
    <xf numFmtId="0" fontId="10" fillId="5" borderId="5" xfId="17" applyFont="1" applyFill="1" applyBorder="1" applyAlignment="1">
      <alignment horizontal="center" vertical="center"/>
    </xf>
    <xf numFmtId="0" fontId="10" fillId="5" borderId="7" xfId="17" applyFont="1" applyFill="1" applyBorder="1" applyAlignment="1">
      <alignment horizontal="center" vertical="center"/>
    </xf>
    <xf numFmtId="14" fontId="10" fillId="5" borderId="2" xfId="17" applyNumberFormat="1" applyFont="1" applyFill="1" applyBorder="1" applyAlignment="1">
      <alignment horizontal="center" vertical="center"/>
    </xf>
    <xf numFmtId="14" fontId="10" fillId="5" borderId="10" xfId="17" applyNumberFormat="1" applyFont="1" applyFill="1" applyBorder="1" applyAlignment="1">
      <alignment horizontal="center" vertical="center"/>
    </xf>
    <xf numFmtId="0" fontId="10" fillId="2" borderId="15" xfId="17" applyFont="1" applyFill="1" applyBorder="1" applyAlignment="1">
      <alignment horizontal="center" vertical="center" wrapText="1"/>
    </xf>
    <xf numFmtId="0" fontId="10" fillId="2" borderId="9" xfId="17" applyFont="1" applyFill="1" applyBorder="1" applyAlignment="1">
      <alignment horizontal="center" vertical="center" wrapText="1"/>
    </xf>
    <xf numFmtId="0" fontId="9" fillId="6" borderId="8" xfId="17" applyFont="1" applyFill="1" applyBorder="1" applyAlignment="1">
      <alignment horizontal="center" vertical="center" wrapText="1"/>
    </xf>
    <xf numFmtId="0" fontId="9" fillId="6" borderId="13" xfId="17" applyFont="1" applyFill="1" applyBorder="1"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horizontal="left" vertical="top" wrapText="1"/>
    </xf>
    <xf numFmtId="0" fontId="5" fillId="0" borderId="0" xfId="17" applyFont="1" applyAlignment="1">
      <alignment horizontal="left" wrapText="1"/>
    </xf>
    <xf numFmtId="0" fontId="15" fillId="0" borderId="0" xfId="19" applyFont="1" applyAlignment="1">
      <alignment horizontal="left" vertical="center" wrapText="1"/>
    </xf>
    <xf numFmtId="0" fontId="15" fillId="0" borderId="15" xfId="19" applyFont="1" applyBorder="1" applyAlignment="1">
      <alignment horizontal="left" vertical="center" wrapText="1"/>
    </xf>
    <xf numFmtId="0" fontId="10" fillId="5" borderId="11" xfId="19" applyFont="1" applyFill="1" applyBorder="1" applyAlignment="1">
      <alignment horizontal="center" vertical="center"/>
    </xf>
    <xf numFmtId="0" fontId="10" fillId="5" borderId="5" xfId="19" applyFont="1" applyFill="1" applyBorder="1" applyAlignment="1">
      <alignment horizontal="center" vertical="center"/>
    </xf>
    <xf numFmtId="0" fontId="10" fillId="5" borderId="7" xfId="19" applyFont="1" applyFill="1" applyBorder="1" applyAlignment="1">
      <alignment horizontal="center" vertical="center"/>
    </xf>
    <xf numFmtId="14" fontId="10" fillId="5" borderId="2" xfId="19" applyNumberFormat="1" applyFont="1" applyFill="1" applyBorder="1" applyAlignment="1">
      <alignment horizontal="center" vertical="center"/>
    </xf>
    <xf numFmtId="14" fontId="10" fillId="5" borderId="10" xfId="19" applyNumberFormat="1" applyFont="1" applyFill="1" applyBorder="1" applyAlignment="1">
      <alignment horizontal="center" vertical="center"/>
    </xf>
    <xf numFmtId="0" fontId="9" fillId="6" borderId="8" xfId="19" applyFont="1" applyFill="1" applyBorder="1" applyAlignment="1">
      <alignment horizontal="center" vertical="center" wrapText="1"/>
    </xf>
    <xf numFmtId="0" fontId="9" fillId="6" borderId="13" xfId="19" applyFont="1" applyFill="1" applyBorder="1" applyAlignment="1">
      <alignment horizontal="center" vertical="center" wrapText="1"/>
    </xf>
    <xf numFmtId="0" fontId="5" fillId="0" borderId="2" xfId="17" applyFont="1" applyBorder="1" applyAlignment="1">
      <alignment horizontal="left"/>
    </xf>
  </cellXfs>
  <cellStyles count="22">
    <cellStyle name="Besuchter Hyperlink" xfId="4" builtinId="9" hidden="1"/>
    <cellStyle name="Besuchter Hyperlink" xfId="6" builtinId="9" hidden="1"/>
    <cellStyle name="Besuchter Hyperlink" xfId="9" builtinId="9" hidden="1"/>
    <cellStyle name="Besuchter Hyperlink" xfId="11" builtinId="9" hidden="1"/>
    <cellStyle name="Hyperlink" xfId="21" xr:uid="{48AFB7E3-8341-4087-8890-0D9BC26EFEE4}"/>
    <cellStyle name="Link" xfId="3" builtinId="8" hidden="1"/>
    <cellStyle name="Link" xfId="5" builtinId="8" hidden="1"/>
    <cellStyle name="Link" xfId="8" builtinId="8" hidden="1"/>
    <cellStyle name="Link" xfId="10" builtinId="8" hidden="1"/>
    <cellStyle name="Link" xfId="20" builtinId="8"/>
    <cellStyle name="Standard" xfId="0" builtinId="0"/>
    <cellStyle name="Standard 10 2" xfId="7" xr:uid="{00000000-0005-0000-0000-000009000000}"/>
    <cellStyle name="Standard 100" xfId="15" xr:uid="{9FFC2145-8177-4B86-B936-B197327E4A0D}"/>
    <cellStyle name="Standard 102 2" xfId="14" xr:uid="{3FF60CE1-2F9C-4F17-8177-1C5F2FF5A7D7}"/>
    <cellStyle name="Standard 2" xfId="1" xr:uid="{00000000-0005-0000-0000-00000A000000}"/>
    <cellStyle name="Standard 2 2" xfId="19" xr:uid="{459F9F70-E0C1-4896-A3F0-42AACF1956A3}"/>
    <cellStyle name="Standard 2 2 2" xfId="17" xr:uid="{57A2FAA8-9D32-4F35-BB55-8690A4F4E321}"/>
    <cellStyle name="Standard 3" xfId="16" xr:uid="{96508B92-D3E1-4881-917A-1B47A251BF0A}"/>
    <cellStyle name="Standard 3 2" xfId="18" xr:uid="{89C90EDB-4BAC-406E-AE97-FD16DC7A602F}"/>
    <cellStyle name="Standard 48" xfId="12" xr:uid="{00000000-0005-0000-0000-00000B000000}"/>
    <cellStyle name="Standard 65" xfId="13" xr:uid="{00000000-0005-0000-0000-00000C000000}"/>
    <cellStyle name="Standard_Tab6_i4a_lm15" xfId="2" xr:uid="{00000000-0005-0000-0000-00000D000000}"/>
  </cellStyles>
  <dxfs count="0"/>
  <tableStyles count="0" defaultTableStyle="TableStyleMedium9" defaultPivotStyle="PivotStyleMedium7"/>
  <colors>
    <mruColors>
      <color rgb="FFDED9C4"/>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84" Type="http://schemas.openxmlformats.org/officeDocument/2006/relationships/externalLink" Target="externalLinks/externalLink9.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4.xml"/><Relationship Id="rId87"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7.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69</xdr:row>
      <xdr:rowOff>153076</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14173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127000</xdr:colOff>
      <xdr:row>69</xdr:row>
      <xdr:rowOff>171040</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000" cy="141918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127000</xdr:colOff>
      <xdr:row>69</xdr:row>
      <xdr:rowOff>171040</xdr:rowOff>
    </xdr:to>
    <xdr:pic>
      <xdr:nvPicPr>
        <xdr:cNvPr id="2" name="Bild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000" cy="14191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127000</xdr:colOff>
      <xdr:row>69</xdr:row>
      <xdr:rowOff>171040</xdr:rowOff>
    </xdr:to>
    <xdr:pic>
      <xdr:nvPicPr>
        <xdr:cNvPr id="2" name="Bild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000" cy="141918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69</xdr:row>
      <xdr:rowOff>153076</xdr:rowOff>
    </xdr:to>
    <xdr:pic>
      <xdr:nvPicPr>
        <xdr:cNvPr id="2" name="Bild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141738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69</xdr:row>
      <xdr:rowOff>153076</xdr:rowOff>
    </xdr:to>
    <xdr:pic>
      <xdr:nvPicPr>
        <xdr:cNvPr id="2" name="Bild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141738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101600</xdr:colOff>
      <xdr:row>69</xdr:row>
      <xdr:rowOff>135112</xdr:rowOff>
    </xdr:to>
    <xdr:pic>
      <xdr:nvPicPr>
        <xdr:cNvPr id="2" name="Bild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07600" cy="141559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127000</xdr:colOff>
      <xdr:row>69</xdr:row>
      <xdr:rowOff>171040</xdr:rowOff>
    </xdr:to>
    <xdr:pic>
      <xdr:nvPicPr>
        <xdr:cNvPr id="2" name="Bild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000" cy="14191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LGSchuetz\Empirische%20Bildungsforschung\FORSCHUNG\Monitoring%20Fr&#252;hkindliche%20Bildung\L&#228;ndermonitoring%202021\Auswertung\L&#228;Mo%202021%20Daten%202020_Gesamtdatei_16.06.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LGSchuetz\Empirische%20Bildungsforschung\FORSCHUNG\Monitoring%20Fr&#252;hkindliche%20Bildung\L&#228;ndermonitoring%202020\Auswertungen\L&#228;Mo%202020%20Daten%202019_Gesamtdatei_09.06.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kko\Desktop\new_L&#228;Mo%202021%20Daten%202020_Gesamtdatei_12.07.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ILE\dji\AKJ-Stat\Datenanalyse\Kita+Kindertagespflege\Bertelsmann%20L&#228;Mo\4.%20Phase\Auswertungen\Kinder%20mit%20Behinderung\Bayern_Statostik%20f&#252;r%20Krank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G-vie\G-VIE-Daten\Querschnitt\Daten\Koordinierung\AUSKUNFT\Mikrozensus\Formel_(Nicht_versenden)\2004\Bildungsstand_2004_nach_Ausl&#228;nder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Bildungsforschung\Kuehne\Bildungsbericht\Wiederholer\wiederholerAbbildu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L/LGSchuetz/Empirische%20Bildungsforschung/FORSCHUNG/Monitoring%20Fr&#252;hkindliche%20Bildung/L&#228;ndermonitoring%202022/Auswertung/LM22_BL_Gesamtdatei_13.06.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Schuetz\Empirische%20Bildungsforschung\FORSCHUNG\Monitoring%20Fr&#252;hkindliche%20Bildung\L&#228;ndermonitoring%202021\Auswertung\L&#228;Mo%202021%20Daten%202020_Gesamtdatei_19.04.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Schuetz\Empirische%20Bildungsforschung\FORSCHUNG\Monitoring%20Fr&#252;hkindliche%20Bildung\L&#228;ndermonitoring%202021\Auswertung\L&#228;Mo%202021%20Daten%202020_Gesamtdatei_09.06.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1"/>
      <sheetName val="Tab2_i3_lm21"/>
      <sheetName val="Tab3_i3_lm21"/>
      <sheetName val="Tab3h_i3h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h_lm21"/>
      <sheetName val="Tab18a_i5a_lm21"/>
      <sheetName val="Tab19a_i5a_lm21"/>
      <sheetName val="Tab20a_i5a_lm21"/>
      <sheetName val="Tab21c_i6b_lm21"/>
      <sheetName val="Tab21d_i6b_lm21"/>
      <sheetName val="Tab22_i8b_lm21"/>
      <sheetName val="Tab22a_i8_Im21"/>
      <sheetName val="Tab23_i7_lm21"/>
      <sheetName val="Tab27_i11a1_lm21"/>
      <sheetName val="Tab28_i11c_lm21"/>
      <sheetName val="Tab29_i11b_lm21"/>
      <sheetName val="Tab29oh_i11boh_lm21"/>
      <sheetName val="Tab29h_i11bh_lm21"/>
      <sheetName val="Tab36b_i10_lm21"/>
      <sheetName val="Tab36b1_i10_lm21"/>
      <sheetName val="Tab36b2_i10_lm21"/>
      <sheetName val="Tab37a_i1a_lm20"/>
      <sheetName val="Tab37b_i1b_Im20"/>
      <sheetName val="Tab38a_i4d1_lm20"/>
      <sheetName val="Tab39a_i4d1_lm20"/>
      <sheetName val="Tab41a1_i4b1b_lm21"/>
      <sheetName val="Tab41a2_i4b1b_lm21"/>
      <sheetName val="Tab42_i11d_lm20"/>
      <sheetName val="Tab42a_i11d_lm21"/>
      <sheetName val="Tab42oh_i11doh_lm21"/>
      <sheetName val="Tab42h_i11dh_lm21"/>
      <sheetName val="Tab43a1_i9a_lm21"/>
      <sheetName val="Tab43a2_i9c_lm21"/>
      <sheetName val="Tab43a2_i9ch_lm21"/>
      <sheetName val="Tab43a3_i9c_lm21"/>
      <sheetName val="Tab44_i11a4_lm21"/>
      <sheetName val="Tab44oh_i11a4oh_lm21"/>
      <sheetName val="Tab44h_i11a4h_lm21"/>
      <sheetName val="Tab45_i13_lm21 "/>
      <sheetName val="Tab46_i4b3_lm21"/>
      <sheetName val="Tab47_i11a3_lm21"/>
      <sheetName val="Tab47oh_i11a3oh_lm21"/>
      <sheetName val="Tab47h_i11a3h_lm21"/>
      <sheetName val="Tab47zr_i11a3_lm21"/>
      <sheetName val="Tab50a_i4b2b_lm21"/>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0"/>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1"/>
      <sheetName val="Tab66b_i22b_lm21"/>
      <sheetName val="Tab66c_i22c_lm21"/>
      <sheetName val="Tab67_i23_lm20"/>
      <sheetName val="Tab67oh_i23oh_lm20"/>
      <sheetName val="Tab67h_i23h_lm20"/>
      <sheetName val="Tab68_i24_lm20"/>
      <sheetName val="Tab68oh_i24oh_lm20"/>
      <sheetName val="Tab68h_i24h_lm20"/>
      <sheetName val="Tab69_i25_lm21"/>
      <sheetName val="Tab69oh_i25oh_lm21"/>
      <sheetName val="Tab69h_i25h_lm21"/>
      <sheetName val="Tab70_i17a_lm20"/>
      <sheetName val="Tab71_i4b4_lm21"/>
      <sheetName val="Tab72_i4b4a_lm21"/>
      <sheetName val="Tab73_i11e_lm20"/>
      <sheetName val="Tab74_i27_lm21"/>
      <sheetName val="Tab74oh_i27oh_lm21"/>
      <sheetName val="Tab74h_i27h_lm21"/>
      <sheetName val="Tab75_i28_lm20"/>
      <sheetName val="Tab76_i29_lm20"/>
      <sheetName val="Tab77_i30_lm21"/>
      <sheetName val="Tab78_i31_lm21"/>
      <sheetName val="Tab78oh_i31oh_lm21"/>
      <sheetName val="Tab78h_i31h_lm21"/>
      <sheetName val="Tab79_i32_lm21"/>
      <sheetName val="Tab80_i32_lm21"/>
      <sheetName val="Tab80a_i32_lm21"/>
      <sheetName val="Tab81_i33_lm20"/>
      <sheetName val="Tab81oh_i33oh_lm20"/>
      <sheetName val="Tab81h_i33h_lm20"/>
      <sheetName val="Tab82_i9d_lm21"/>
      <sheetName val="Tab83_i34_lm21"/>
      <sheetName val="Tab83oh_i34oh_lm21"/>
      <sheetName val="Tab83h_i34h_lm21"/>
      <sheetName val="Tab84_i4c4_lm20"/>
      <sheetName val="Tab85_i40_lm21"/>
      <sheetName val="Tab85oh_i40oh_lm21"/>
      <sheetName val="Tab85h_i40h_lm21"/>
      <sheetName val="Tab86_i50_lm21"/>
      <sheetName val="Tab86a_i50a_lm21"/>
      <sheetName val="Tab87_i41_lm21"/>
      <sheetName val="Tab87a_i41_lm21"/>
      <sheetName val="Tab88a_i2b_lm21"/>
      <sheetName val="Tab88b_i2b_lm21"/>
      <sheetName val="Tab89_i43_lm19"/>
      <sheetName val="Tab90_i43_lm19"/>
      <sheetName val="Tab91_i44_lm21"/>
      <sheetName val="Tab91oh_i44oh_lm20"/>
      <sheetName val="Tab91h_i44h_lm20"/>
      <sheetName val="Tab92_i45a_lm21"/>
      <sheetName val="Tab93_i45b_lm21"/>
      <sheetName val="Tab94_i9f_lm21"/>
      <sheetName val="Tab94a_i9f_lm21"/>
      <sheetName val="Tab94b_i9f_lm21"/>
      <sheetName val="Tab94c_i9f_lm21"/>
      <sheetName val="Tab94d_i9f_lm21"/>
      <sheetName val="Tab94e_i9h_lm21"/>
      <sheetName val="Tab95_i11f_lm21"/>
      <sheetName val="Tab95oh_i11foh_lm21"/>
      <sheetName val="Tab95h_i11fh_lm21"/>
      <sheetName val="Tab95zr_i11f_lm21"/>
      <sheetName val="Tab96_i46_lm21"/>
      <sheetName val="Tab96oh_i46oh_lm21"/>
      <sheetName val="Tab96h_i46h_lm21"/>
      <sheetName val="Tab97_i47_lm20"/>
      <sheetName val="Tab98_i48_lm21"/>
      <sheetName val="Tab99_i48_lm21"/>
      <sheetName val="Tab100_i49_lm21"/>
      <sheetName val="Tab100oh_i49oh_lm21"/>
      <sheetName val="Tab100h_i49h_lm21"/>
      <sheetName val="Tab101_i42a_lm20"/>
      <sheetName val="Tab102_i42b_lm20"/>
      <sheetName val="Tab103_i42b_lm20"/>
      <sheetName val="Tab104_i43a_lm20"/>
      <sheetName val="Tab105_i43b_lm20"/>
      <sheetName val="Tab106_i43b_lm20"/>
      <sheetName val="Tab107_i9e_lm21"/>
      <sheetName val="Tab108_i26_lm21"/>
      <sheetName val="Tab108oh_i26oh_lm21"/>
      <sheetName val="Tab108h_i26h_lm21"/>
      <sheetName val="Tab108a_i26a_lm21"/>
      <sheetName val="Tab108b_i26b_lm21"/>
      <sheetName val="Tab108c_i26c_lm21"/>
      <sheetName val="Tab109_i51_lm21"/>
      <sheetName val="Tab110_i52_lm21"/>
      <sheetName val="Tab111_i53_lm21"/>
      <sheetName val="Tab112_i54_lm21"/>
      <sheetName val="Tab113_i55_lm20"/>
      <sheetName val="Tab114_i56_lm20"/>
      <sheetName val="Tab115_i57_lm21"/>
      <sheetName val="Tab116_i58_lm21"/>
      <sheetName val="Tab116a_i58a_lm21"/>
      <sheetName val="Tab116b_i58b_lm21"/>
      <sheetName val="Tab116c_i58c_lm21"/>
      <sheetName val="Tab116d_i58d_lm21"/>
      <sheetName val="Tab116e_i58e_lm21"/>
      <sheetName val="Tab116f_i58f_lm20"/>
      <sheetName val="Tab116h_i58h_lm21"/>
      <sheetName val="Tab117_i59_lm21"/>
      <sheetName val="Tab117oh_i59oh_lm21"/>
      <sheetName val="Tab117h_i59h_lm21"/>
      <sheetName val="Tab118_i60_lm21"/>
      <sheetName val="Tab118oh_i60oh_lm21"/>
      <sheetName val="Tab118h_i60h_lm21"/>
      <sheetName val="Tab118tp_i60tp_lm21"/>
      <sheetName val="Tab119_lm20"/>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Tab139c_i4a3_lm21"/>
      <sheetName val="i38_Bildungspläne_lm20"/>
      <sheetName val="i39_Regelungen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109920</v>
          </cell>
          <cell r="F6">
            <v>867</v>
          </cell>
        </row>
        <row r="7">
          <cell r="C7">
            <v>128468</v>
          </cell>
          <cell r="F7">
            <v>1561</v>
          </cell>
        </row>
        <row r="8">
          <cell r="C8">
            <v>39212</v>
          </cell>
          <cell r="F8">
            <v>757</v>
          </cell>
        </row>
        <row r="9">
          <cell r="C9">
            <v>23203</v>
          </cell>
          <cell r="F9">
            <v>368</v>
          </cell>
        </row>
        <row r="10">
          <cell r="C10">
            <v>6702</v>
          </cell>
          <cell r="F10">
            <v>137</v>
          </cell>
        </row>
        <row r="11">
          <cell r="C11">
            <v>20159</v>
          </cell>
          <cell r="F11">
            <v>371</v>
          </cell>
        </row>
        <row r="12">
          <cell r="C12">
            <v>62265</v>
          </cell>
          <cell r="F12">
            <v>538</v>
          </cell>
        </row>
        <row r="13">
          <cell r="C13">
            <v>13924</v>
          </cell>
          <cell r="F13">
            <v>291</v>
          </cell>
        </row>
        <row r="14">
          <cell r="C14">
            <v>76701</v>
          </cell>
          <cell r="F14">
            <v>2211</v>
          </cell>
        </row>
        <row r="15">
          <cell r="C15">
            <v>176773</v>
          </cell>
          <cell r="F15">
            <v>5318</v>
          </cell>
        </row>
        <row r="16">
          <cell r="C16">
            <v>39386</v>
          </cell>
          <cell r="F16">
            <v>183</v>
          </cell>
        </row>
        <row r="17">
          <cell r="C17">
            <v>8391</v>
          </cell>
          <cell r="F17">
            <v>89</v>
          </cell>
        </row>
        <row r="18">
          <cell r="C18">
            <v>38442</v>
          </cell>
          <cell r="F18">
            <v>286</v>
          </cell>
        </row>
        <row r="19">
          <cell r="C19">
            <v>18725</v>
          </cell>
          <cell r="F19">
            <v>97</v>
          </cell>
        </row>
        <row r="20">
          <cell r="C20">
            <v>26634</v>
          </cell>
          <cell r="F20">
            <v>970</v>
          </cell>
        </row>
        <row r="21">
          <cell r="C21">
            <v>18911</v>
          </cell>
          <cell r="F21">
            <v>9</v>
          </cell>
        </row>
        <row r="22">
          <cell r="C22">
            <v>152417</v>
          </cell>
          <cell r="F22">
            <v>1808</v>
          </cell>
        </row>
        <row r="23">
          <cell r="C23">
            <v>655399</v>
          </cell>
          <cell r="F23">
            <v>12245</v>
          </cell>
        </row>
        <row r="24">
          <cell r="C24">
            <v>807816</v>
          </cell>
          <cell r="F24">
            <v>14053</v>
          </cell>
        </row>
      </sheetData>
      <sheetData sheetId="27"/>
      <sheetData sheetId="28"/>
      <sheetData sheetId="29"/>
      <sheetData sheetId="30">
        <row r="6">
          <cell r="C6">
            <v>106552</v>
          </cell>
          <cell r="F6">
            <v>256</v>
          </cell>
        </row>
        <row r="7">
          <cell r="C7">
            <v>124081</v>
          </cell>
          <cell r="F7">
            <v>349</v>
          </cell>
        </row>
        <row r="8">
          <cell r="C8">
            <v>37188</v>
          </cell>
          <cell r="F8">
            <v>426</v>
          </cell>
        </row>
        <row r="9">
          <cell r="C9">
            <v>22551</v>
          </cell>
          <cell r="F9">
            <v>139</v>
          </cell>
        </row>
        <row r="10">
          <cell r="C10">
            <v>6589</v>
          </cell>
          <cell r="F10">
            <v>7</v>
          </cell>
        </row>
        <row r="11">
          <cell r="C11">
            <v>18850</v>
          </cell>
          <cell r="F11">
            <v>201</v>
          </cell>
        </row>
        <row r="12">
          <cell r="C12">
            <v>60365</v>
          </cell>
          <cell r="F12">
            <v>104</v>
          </cell>
        </row>
        <row r="13">
          <cell r="C13">
            <v>14230</v>
          </cell>
          <cell r="F13">
            <v>119</v>
          </cell>
        </row>
        <row r="14">
          <cell r="C14">
            <v>73973</v>
          </cell>
          <cell r="F14">
            <v>506</v>
          </cell>
        </row>
        <row r="15">
          <cell r="C15">
            <v>170311</v>
          </cell>
          <cell r="F15">
            <v>631</v>
          </cell>
        </row>
        <row r="16">
          <cell r="C16">
            <v>37989</v>
          </cell>
          <cell r="F16">
            <v>45</v>
          </cell>
        </row>
        <row r="17">
          <cell r="C17">
            <v>8094</v>
          </cell>
          <cell r="F17">
            <v>42</v>
          </cell>
        </row>
        <row r="18">
          <cell r="C18">
            <v>38065</v>
          </cell>
          <cell r="F18">
            <v>34</v>
          </cell>
        </row>
        <row r="19">
          <cell r="C19">
            <v>18496</v>
          </cell>
          <cell r="F19">
            <v>37</v>
          </cell>
        </row>
        <row r="20">
          <cell r="C20">
            <v>25897</v>
          </cell>
          <cell r="F20">
            <v>222</v>
          </cell>
        </row>
        <row r="21">
          <cell r="C21">
            <v>18912</v>
          </cell>
          <cell r="F21">
            <v>4</v>
          </cell>
        </row>
        <row r="22">
          <cell r="C22">
            <v>149442</v>
          </cell>
          <cell r="F22">
            <v>759</v>
          </cell>
        </row>
        <row r="23">
          <cell r="C23">
            <v>632701</v>
          </cell>
          <cell r="F23">
            <v>2363</v>
          </cell>
        </row>
        <row r="24">
          <cell r="C24">
            <v>782143</v>
          </cell>
          <cell r="F24">
            <v>3122</v>
          </cell>
        </row>
      </sheetData>
      <sheetData sheetId="31"/>
      <sheetData sheetId="32"/>
      <sheetData sheetId="33"/>
      <sheetData sheetId="34">
        <row r="6">
          <cell r="C6">
            <v>103981</v>
          </cell>
          <cell r="F6">
            <v>161</v>
          </cell>
        </row>
        <row r="7">
          <cell r="C7">
            <v>121568</v>
          </cell>
          <cell r="F7">
            <v>159</v>
          </cell>
        </row>
        <row r="8">
          <cell r="C8">
            <v>36540</v>
          </cell>
          <cell r="F8">
            <v>328</v>
          </cell>
        </row>
        <row r="9">
          <cell r="C9">
            <v>23274</v>
          </cell>
          <cell r="F9">
            <v>89</v>
          </cell>
        </row>
        <row r="10">
          <cell r="C10">
            <v>6348</v>
          </cell>
          <cell r="F10">
            <v>4</v>
          </cell>
        </row>
        <row r="11">
          <cell r="C11">
            <v>18328</v>
          </cell>
          <cell r="F11">
            <v>147</v>
          </cell>
        </row>
        <row r="12">
          <cell r="C12">
            <v>58721</v>
          </cell>
          <cell r="F12">
            <v>59</v>
          </cell>
        </row>
        <row r="13">
          <cell r="C13">
            <v>14000</v>
          </cell>
          <cell r="F13">
            <v>96</v>
          </cell>
        </row>
        <row r="14">
          <cell r="C14">
            <v>74021</v>
          </cell>
          <cell r="F14">
            <v>302</v>
          </cell>
        </row>
        <row r="15">
          <cell r="C15">
            <v>167687</v>
          </cell>
          <cell r="F15">
            <v>217</v>
          </cell>
        </row>
        <row r="16">
          <cell r="C16">
            <v>37383</v>
          </cell>
          <cell r="F16">
            <v>29</v>
          </cell>
        </row>
        <row r="17">
          <cell r="C17">
            <v>8095</v>
          </cell>
          <cell r="F17">
            <v>18</v>
          </cell>
        </row>
        <row r="18">
          <cell r="C18">
            <v>37939</v>
          </cell>
          <cell r="F18">
            <v>11</v>
          </cell>
        </row>
        <row r="19">
          <cell r="C19">
            <v>18660</v>
          </cell>
          <cell r="F19">
            <v>39</v>
          </cell>
        </row>
        <row r="20">
          <cell r="C20">
            <v>25815</v>
          </cell>
          <cell r="F20">
            <v>82</v>
          </cell>
        </row>
        <row r="21">
          <cell r="C21">
            <v>19119</v>
          </cell>
          <cell r="F21">
            <v>0</v>
          </cell>
        </row>
        <row r="22">
          <cell r="C22">
            <v>149532</v>
          </cell>
          <cell r="F22">
            <v>563</v>
          </cell>
        </row>
        <row r="23">
          <cell r="C23">
            <v>621947</v>
          </cell>
          <cell r="F23">
            <v>1178</v>
          </cell>
        </row>
        <row r="24">
          <cell r="C24">
            <v>771479</v>
          </cell>
          <cell r="F24">
            <v>1741</v>
          </cell>
        </row>
      </sheetData>
      <sheetData sheetId="35"/>
      <sheetData sheetId="36"/>
      <sheetData sheetId="37"/>
      <sheetData sheetId="38">
        <row r="6">
          <cell r="C6">
            <v>100887</v>
          </cell>
          <cell r="F6">
            <v>68</v>
          </cell>
        </row>
        <row r="7">
          <cell r="C7">
            <v>118088</v>
          </cell>
          <cell r="F7">
            <v>78</v>
          </cell>
        </row>
        <row r="8">
          <cell r="C8">
            <v>34432</v>
          </cell>
          <cell r="F8">
            <v>139</v>
          </cell>
        </row>
        <row r="9">
          <cell r="C9">
            <v>22411</v>
          </cell>
          <cell r="F9">
            <v>35</v>
          </cell>
        </row>
        <row r="10">
          <cell r="C10">
            <v>5968</v>
          </cell>
          <cell r="F10">
            <v>1</v>
          </cell>
        </row>
        <row r="11">
          <cell r="C11">
            <v>17422</v>
          </cell>
          <cell r="F11">
            <v>28</v>
          </cell>
        </row>
        <row r="12">
          <cell r="C12">
            <v>56810</v>
          </cell>
          <cell r="F12">
            <v>59</v>
          </cell>
        </row>
        <row r="13">
          <cell r="C13">
            <v>13829</v>
          </cell>
          <cell r="F13">
            <v>43</v>
          </cell>
        </row>
        <row r="14">
          <cell r="C14">
            <v>70914</v>
          </cell>
          <cell r="F14">
            <v>224</v>
          </cell>
        </row>
        <row r="15">
          <cell r="C15">
            <v>160484</v>
          </cell>
          <cell r="F15">
            <v>95</v>
          </cell>
        </row>
        <row r="16">
          <cell r="C16">
            <v>35961</v>
          </cell>
          <cell r="F16">
            <v>29</v>
          </cell>
        </row>
        <row r="17">
          <cell r="C17">
            <v>7608</v>
          </cell>
          <cell r="F17">
            <v>5</v>
          </cell>
        </row>
        <row r="18">
          <cell r="C18">
            <v>36940</v>
          </cell>
          <cell r="F18">
            <v>9</v>
          </cell>
        </row>
        <row r="19">
          <cell r="C19">
            <v>18248</v>
          </cell>
          <cell r="F19">
            <v>16</v>
          </cell>
        </row>
        <row r="20">
          <cell r="C20">
            <v>25169</v>
          </cell>
          <cell r="F20">
            <v>61</v>
          </cell>
        </row>
        <row r="21">
          <cell r="C21">
            <v>18783</v>
          </cell>
          <cell r="F21">
            <v>0</v>
          </cell>
        </row>
        <row r="22">
          <cell r="C22">
            <v>144643</v>
          </cell>
          <cell r="F22">
            <v>242</v>
          </cell>
        </row>
        <row r="23">
          <cell r="C23">
            <v>599311</v>
          </cell>
          <cell r="F23">
            <v>648</v>
          </cell>
        </row>
        <row r="24">
          <cell r="C24">
            <v>743954</v>
          </cell>
          <cell r="F24">
            <v>890</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0"/>
      <sheetName val="Tab2_i3_lm20"/>
      <sheetName val="Tab3_i3_lm20"/>
      <sheetName val="Tab4_i3_lm20"/>
      <sheetName val="Tab5_i3_lm20"/>
      <sheetName val="Tab6_i4a_lm20"/>
      <sheetName val="Tab6a_i4a1_lm20"/>
      <sheetName val="Tab6b_i4a2_lm20"/>
      <sheetName val="Tab6c_i4a3_lm20"/>
      <sheetName val="Tab7_i4a_lm20"/>
      <sheetName val="Tab7a_i4a1_lm20"/>
      <sheetName val="Tab7b_i4a2_lm20"/>
      <sheetName val="Tab7c_i4a3_lm20"/>
      <sheetName val="Tab8_i4a_lm20"/>
      <sheetName val="Tab8a_i4a1_lm20"/>
      <sheetName val="Tab8b_i4a2_lm20"/>
      <sheetName val="Tab8c_i4a3_lm20"/>
      <sheetName val="Tab9_i4a_lm20"/>
      <sheetName val="Tab9a_i4a1_lm20"/>
      <sheetName val="Tab9b_i4a2_lm20"/>
      <sheetName val="Tab9c_i4a3_lm20"/>
      <sheetName val="Tab10_i4a_lm20"/>
      <sheetName val="Tab10a_i4a1_lm20"/>
      <sheetName val="Tab10b_i4a2_lm20"/>
      <sheetName val="Tab10c_i4a3_lm20"/>
      <sheetName val="Tab11_i4a_lm20"/>
      <sheetName val="Tab11a_i4a1_lm20"/>
      <sheetName val="Tab11b_i4a2_lm20"/>
      <sheetName val="Tab11c_i4a3_lm20"/>
      <sheetName val="Tab12_i4a_lm20"/>
      <sheetName val="Tab12a_i4a1_lm20"/>
      <sheetName val="Tab12b_i4a2_lm20"/>
      <sheetName val="Tab12c_i4a3_lm20"/>
      <sheetName val="Tab13_i4a_lm20"/>
      <sheetName val="Tab13a_i4a1_lm20"/>
      <sheetName val="Tab13b_i4a2_lm20"/>
      <sheetName val="Tab13c_i4a3_lm20"/>
      <sheetName val="Tab14_i4a_lm20"/>
      <sheetName val="Tab14a_i4a1_lm20"/>
      <sheetName val="Tab14b_i4a2_lm20"/>
      <sheetName val="Tab14c_i4a3_lm20"/>
      <sheetName val="Tab15a_i5_lm20"/>
      <sheetName val="Tab16a_i5_lm20"/>
      <sheetName val="Tab17a_i5_lm20"/>
      <sheetName val="Tab18a_i5a_lm20"/>
      <sheetName val="Tab19a_i5a_lm20"/>
      <sheetName val="Tab20a_i5a_lm20"/>
      <sheetName val="Tab21c_i6b_lm20"/>
      <sheetName val="Tab21d_i6b_lm20"/>
      <sheetName val="Tab22_i8b_lm20"/>
      <sheetName val="Tab22a_i8_Im20"/>
      <sheetName val="Tab23_i7_lm20"/>
      <sheetName val="Tab27_i11a1_lm20"/>
      <sheetName val="Tab28_i11c_lm20"/>
      <sheetName val="Tab29_i11b_lm20"/>
      <sheetName val="Tab29oh_i11boh_lm20"/>
      <sheetName val="Tab29h_i11bh_lm20"/>
      <sheetName val="Tab36b_i10_lm20"/>
      <sheetName val="Tab36b1_i10_lm20"/>
      <sheetName val="Tab36b2_i10_lm20"/>
      <sheetName val="Tab37a_i1a_lm20"/>
      <sheetName val="Tab37b_i1b_Im20"/>
      <sheetName val="Tab38a_i4d1_lm20"/>
      <sheetName val="Tab39a_i4d1_lm20"/>
      <sheetName val="Tab41a1_i4b1b_lm20"/>
      <sheetName val="Tab41a2_i4b1b_lm20"/>
      <sheetName val="Tab42_i11d_lm20"/>
      <sheetName val="Tab42a_i11d_lm20"/>
      <sheetName val="Tab42oh_i11doh_lm20"/>
      <sheetName val="Tab42h_i11dh_lm20"/>
      <sheetName val="Tab43a1_i9a_lm20"/>
      <sheetName val="Tab43a2_i9c_lm20"/>
      <sheetName val="Tab43a3_i9c_lm20"/>
      <sheetName val="Tab44_i11a4_lm20"/>
      <sheetName val="Tab44oh_i11a4oh_lm20"/>
      <sheetName val="Tab44h_i11a4h_lm20"/>
      <sheetName val="Tab45_i13_lm20 "/>
      <sheetName val="Tab46_i4b3_lm20"/>
      <sheetName val="Tab47_i11a3_lm20"/>
      <sheetName val="Tab47oh_i11a3oh_lm20"/>
      <sheetName val="Tab47h_i11a3h_lm20"/>
      <sheetName val="Tab47zr_i11a3_lm20"/>
      <sheetName val="Tab50a_i4b2b_lm20"/>
      <sheetName val="Tab51_i4d2_lm20"/>
      <sheetName val="Tab51a_i4d2a_lm20"/>
      <sheetName val="Tab51b_i4d2b_lm20"/>
      <sheetName val="Tab51c_i4d2c_lm20"/>
      <sheetName val="Tab51d_i4d2d_lm20"/>
      <sheetName val="Tab51e_i4d2e_lm20"/>
      <sheetName val="Tab59a_i4c3_lm20"/>
      <sheetName val="Tab59aoh_i4c3oh_lm20"/>
      <sheetName val="Tab59ah_i4c3h_lm20"/>
      <sheetName val="Tab60_i11a2_lm20"/>
      <sheetName val="Tab65_i21_lm20"/>
      <sheetName val="Tab65oh_i21oh_lm20"/>
      <sheetName val="Tab65h_i21h_lm20"/>
      <sheetName val="Tab65a_i21a_lm20"/>
      <sheetName val="Tab65aoh_i21aoh_lm20"/>
      <sheetName val="Tab65ah_i21ah_lm20"/>
      <sheetName val="Tab65b_i21b_lm20"/>
      <sheetName val="Tab65boh_i21boh_lm20"/>
      <sheetName val="Tab65bh_i21bh_lm20"/>
      <sheetName val="Tab66_i22_lm20"/>
      <sheetName val="Tab66oh_i22oh_lm20"/>
      <sheetName val="Tab66h_i22h_lm20"/>
      <sheetName val="Tab66a_i22a_lm20"/>
      <sheetName val="Tab66b_i22b_lm20"/>
      <sheetName val="Tab66c_i22c_lm20"/>
      <sheetName val="Tab67_i23_lm20"/>
      <sheetName val="Tab67oh_i23oh_lm20"/>
      <sheetName val="Tab67h_i23h_lm20"/>
      <sheetName val="Tab68_i24_lm20"/>
      <sheetName val="Tab68oh_i24oh_lm20"/>
      <sheetName val="Tab68h_i24h_lm20"/>
      <sheetName val="Tab69_i25_lm20"/>
      <sheetName val="Tab69oh_i25oh_lm20"/>
      <sheetName val="Tab69h_i25h_lm20"/>
      <sheetName val="Tab70_i17a_lm20"/>
      <sheetName val="Tab71_i4b4_lm20"/>
      <sheetName val="Tab72_i4b4a_lm20"/>
      <sheetName val="Tab73_i11e_lm20"/>
      <sheetName val="Tab74_i27_lm20"/>
      <sheetName val="Tab74oh_i27oh_lm20"/>
      <sheetName val="Tab74h_i27h_lm20"/>
      <sheetName val="Tab75_i28_lm20"/>
      <sheetName val="Tab76_i29_lm20"/>
      <sheetName val="Tab77_i30_lm20"/>
      <sheetName val="Tab78_i31_lm20"/>
      <sheetName val="Tab78oh_i31oh_lm20"/>
      <sheetName val="Tab78h_i31h_lm20"/>
      <sheetName val="Tab79_i32_lm20"/>
      <sheetName val="Tab80_i32_lm20"/>
      <sheetName val="Tab80a_i32_lm20"/>
      <sheetName val="Tab81_i33_lm20"/>
      <sheetName val="Tab81oh_i33oh_lm20"/>
      <sheetName val="Tab81h_i33h_lm20"/>
      <sheetName val="Tab82_i9d_lm20"/>
      <sheetName val="Tab83_i34_lm20"/>
      <sheetName val="Tab83oh_i34oh_lm20"/>
      <sheetName val="Tab83h_i34h_lm20"/>
      <sheetName val="Tab84_i4c4_lm20"/>
      <sheetName val="Tab85_i40_lm20"/>
      <sheetName val="Tab85oh_i40oh_lm20"/>
      <sheetName val="Tab85h_i40h_lm20"/>
      <sheetName val="Tab86_i50_lm20"/>
      <sheetName val="Tab86a_i50a_lm20"/>
      <sheetName val="Tab87_i41_lm20"/>
      <sheetName val="Tab87a_i41_lm20"/>
      <sheetName val="Tab88a_i2b_lm20"/>
      <sheetName val="Tab88b_i2b_lm20"/>
      <sheetName val="Tab89_i43_lm19"/>
      <sheetName val="Tab90_i43_lm19"/>
      <sheetName val="Tab91_i44_lm20"/>
      <sheetName val="Tab91oh_i44oh_lm20"/>
      <sheetName val="Tab91h_i44h_lm20"/>
      <sheetName val="Tab92_i45a_lm20"/>
      <sheetName val="Tab93_i45b_lm20"/>
      <sheetName val="Tab94_i9f_lm20"/>
      <sheetName val="Tab94a_i9f_lm20"/>
      <sheetName val="Tab94b_i9f_lm20"/>
      <sheetName val="Tab94c_i9f_lm20"/>
      <sheetName val="Tab94d_i9f_lm20"/>
      <sheetName val="Tab94e_i9f_lm20"/>
      <sheetName val="Tab95_i11f_lm20"/>
      <sheetName val="Tab95oh_i11foh_lm20"/>
      <sheetName val="Tab95h_i11fh_lm20"/>
      <sheetName val="Tab95zr_i11f_lm20"/>
      <sheetName val="Tab96_i46_lm20"/>
      <sheetName val="Tab96oh_i46oh_lm20"/>
      <sheetName val="Tab96h_i46h_lm20"/>
      <sheetName val="Tab97_i47_lm20"/>
      <sheetName val="Tab98_i48_lm20"/>
      <sheetName val="Tab99_i48_lm20"/>
      <sheetName val="Tab100_i49_lm20"/>
      <sheetName val="Tab100oh_i49oh_lm20"/>
      <sheetName val="Tab100h_i49h_lm20"/>
      <sheetName val="Tab101_i42a_lm20"/>
      <sheetName val="Tab102_i42b_lm20"/>
      <sheetName val="Tab103_i42b_lm20"/>
      <sheetName val="Tab104_i43a_lm20"/>
      <sheetName val="Tab105_i43b_lm20"/>
      <sheetName val="Tab106_i43b_lm20"/>
      <sheetName val="Tab107_i9e_lm20"/>
      <sheetName val="Tab108_i26_lm20"/>
      <sheetName val="Tab108oh_i26oh_lm20"/>
      <sheetName val="Tab108h_i26h_lm20"/>
      <sheetName val="Tab108a_i26a_lm20"/>
      <sheetName val="Tab108b_i26b_lm20"/>
      <sheetName val="Tab108c_i26c_lm20"/>
      <sheetName val="Tab109_i51_lm20"/>
      <sheetName val="Tab110_i52_lm20"/>
      <sheetName val="Tab111_i53_lm20"/>
      <sheetName val="Tab112_i54_lm20"/>
      <sheetName val="Tab113_i55_lm20"/>
      <sheetName val="Tab114_i56_lm20"/>
      <sheetName val="Tab115_i57_lm20"/>
      <sheetName val="Tab116_i58_lm20"/>
      <sheetName val="Tab116a_i58a_lm20"/>
      <sheetName val="Tab116b_i58b_lm20"/>
      <sheetName val="Tab116c_i58c_lm20"/>
      <sheetName val="Tab116d_i58d_lm20"/>
      <sheetName val="Tab116e_i58e_lm20"/>
      <sheetName val="Tab116f_i58f_lm20"/>
      <sheetName val="Tab116h_i58h_lm20"/>
      <sheetName val="Tab117_i59_lm20"/>
      <sheetName val="Tab117oh_i59oh_lm20"/>
      <sheetName val="Tab117h_i59h_lm20"/>
      <sheetName val="Tab118_i60_lm20"/>
      <sheetName val="Tab118oh_i60oh_lm20"/>
      <sheetName val="Tab118h_i60h_lm20"/>
      <sheetName val="Tab118tp_i60tp_lm20"/>
      <sheetName val="Tab119_lm20"/>
      <sheetName val="Tab120_lm20"/>
      <sheetName val="Tab121_i61_lm21"/>
      <sheetName val="Tab122_i62_lm21"/>
      <sheetName val="Tab123_i63_lm20"/>
      <sheetName val="Tab124_i64_lm20"/>
      <sheetName val="Tab125_i65_lm20"/>
      <sheetName val="Tab126_i66_lm20"/>
      <sheetName val="Tab127_i67_lm20"/>
      <sheetName val="Tab128_i68_lm20"/>
      <sheetName val="Tab129_i69_lm20"/>
      <sheetName val="Tab130_i70_lm20"/>
      <sheetName val="Tab131_i71_lm20"/>
      <sheetName val="Tab132_i72_lm20"/>
      <sheetName val="Tab133_i73_lm20"/>
      <sheetName val="Tab134_i74_lm20"/>
      <sheetName val="Tab135_i75_lm20"/>
      <sheetName val="Tab136_i75_lm20"/>
      <sheetName val="Tab137_i75_lm20"/>
      <sheetName val="Tab138_i3a_lm20"/>
      <sheetName val="Tab139c_i4a3_lm20"/>
      <sheetName val="i38_Bildungspläne_lm20"/>
      <sheetName val="i39_Regelungen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
          <cell r="C6">
            <v>103423</v>
          </cell>
          <cell r="F6">
            <v>239</v>
          </cell>
        </row>
        <row r="7">
          <cell r="C7">
            <v>120799</v>
          </cell>
          <cell r="F7">
            <v>243</v>
          </cell>
        </row>
        <row r="8">
          <cell r="C8">
            <v>36922</v>
          </cell>
          <cell r="F8">
            <v>383</v>
          </cell>
        </row>
        <row r="9">
          <cell r="C9">
            <v>22632</v>
          </cell>
          <cell r="F9">
            <v>98</v>
          </cell>
        </row>
        <row r="10">
          <cell r="C10">
            <v>6380</v>
          </cell>
          <cell r="F10">
            <v>6</v>
          </cell>
        </row>
        <row r="11">
          <cell r="C11">
            <v>18516</v>
          </cell>
          <cell r="F11">
            <v>220</v>
          </cell>
        </row>
        <row r="12">
          <cell r="C12">
            <v>58435</v>
          </cell>
          <cell r="F12">
            <v>98</v>
          </cell>
        </row>
        <row r="13">
          <cell r="C13">
            <v>13889</v>
          </cell>
          <cell r="F13">
            <v>126</v>
          </cell>
        </row>
        <row r="14">
          <cell r="C14">
            <v>73133</v>
          </cell>
          <cell r="F14">
            <v>419</v>
          </cell>
        </row>
        <row r="15">
          <cell r="C15">
            <v>166559</v>
          </cell>
          <cell r="F15">
            <v>461</v>
          </cell>
        </row>
        <row r="16">
          <cell r="C16">
            <v>36961</v>
          </cell>
          <cell r="F16">
            <v>43</v>
          </cell>
        </row>
        <row r="17">
          <cell r="C17">
            <v>8049</v>
          </cell>
          <cell r="F17">
            <v>30</v>
          </cell>
        </row>
        <row r="18">
          <cell r="C18">
            <v>37818</v>
          </cell>
          <cell r="F18">
            <v>21</v>
          </cell>
        </row>
        <row r="19">
          <cell r="C19">
            <v>18598</v>
          </cell>
          <cell r="F19">
            <v>35</v>
          </cell>
        </row>
        <row r="20">
          <cell r="C20">
            <v>25522</v>
          </cell>
          <cell r="F20">
            <v>176</v>
          </cell>
        </row>
        <row r="21">
          <cell r="C21">
            <v>18995</v>
          </cell>
          <cell r="F21">
            <v>5</v>
          </cell>
        </row>
        <row r="22">
          <cell r="C22">
            <v>148854</v>
          </cell>
          <cell r="F22">
            <v>668</v>
          </cell>
        </row>
        <row r="23">
          <cell r="C23">
            <v>617777</v>
          </cell>
          <cell r="F23">
            <v>1935</v>
          </cell>
        </row>
        <row r="24">
          <cell r="C24">
            <v>766631</v>
          </cell>
          <cell r="F24">
            <v>2603</v>
          </cell>
        </row>
      </sheetData>
      <sheetData sheetId="30"/>
      <sheetData sheetId="31"/>
      <sheetData sheetId="32"/>
      <sheetData sheetId="33"/>
      <sheetData sheetId="34"/>
      <sheetData sheetId="35"/>
      <sheetData sheetId="36"/>
      <sheetData sheetId="37">
        <row r="6">
          <cell r="C6">
            <v>98794</v>
          </cell>
          <cell r="F6">
            <v>91</v>
          </cell>
        </row>
        <row r="7">
          <cell r="C7">
            <v>116369</v>
          </cell>
          <cell r="F7">
            <v>66</v>
          </cell>
        </row>
        <row r="8">
          <cell r="C8">
            <v>34535</v>
          </cell>
          <cell r="F8">
            <v>136</v>
          </cell>
        </row>
        <row r="9">
          <cell r="C9">
            <v>22563</v>
          </cell>
          <cell r="F9">
            <v>28</v>
          </cell>
        </row>
        <row r="10">
          <cell r="C10">
            <v>5844</v>
          </cell>
          <cell r="F10">
            <v>1</v>
          </cell>
        </row>
        <row r="11">
          <cell r="C11">
            <v>17005</v>
          </cell>
          <cell r="F11">
            <v>21</v>
          </cell>
        </row>
        <row r="12">
          <cell r="C12">
            <v>56219</v>
          </cell>
          <cell r="F12">
            <v>47</v>
          </cell>
        </row>
        <row r="13">
          <cell r="C13">
            <v>13836</v>
          </cell>
          <cell r="F13">
            <v>42</v>
          </cell>
        </row>
        <row r="14">
          <cell r="C14">
            <v>69824</v>
          </cell>
          <cell r="F14">
            <v>164</v>
          </cell>
        </row>
        <row r="15">
          <cell r="C15">
            <v>159783</v>
          </cell>
          <cell r="F15">
            <v>97</v>
          </cell>
        </row>
        <row r="16">
          <cell r="C16">
            <v>35103</v>
          </cell>
          <cell r="F16">
            <v>12</v>
          </cell>
        </row>
        <row r="17">
          <cell r="C17">
            <v>7719</v>
          </cell>
          <cell r="F17">
            <v>4</v>
          </cell>
        </row>
        <row r="18">
          <cell r="C18">
            <v>36994</v>
          </cell>
          <cell r="F18">
            <v>2</v>
          </cell>
        </row>
        <row r="19">
          <cell r="C19">
            <v>18280</v>
          </cell>
          <cell r="F19">
            <v>21</v>
          </cell>
        </row>
        <row r="20">
          <cell r="C20">
            <v>25287</v>
          </cell>
          <cell r="F20">
            <v>47</v>
          </cell>
        </row>
        <row r="21">
          <cell r="C21">
            <v>18594</v>
          </cell>
          <cell r="F21">
            <v>1</v>
          </cell>
        </row>
        <row r="22">
          <cell r="C22">
            <v>144802</v>
          </cell>
          <cell r="F22">
            <v>230</v>
          </cell>
        </row>
        <row r="23">
          <cell r="C23">
            <v>591947</v>
          </cell>
          <cell r="F23">
            <v>550</v>
          </cell>
        </row>
        <row r="24">
          <cell r="C24">
            <v>736749</v>
          </cell>
          <cell r="F24">
            <v>780</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1"/>
      <sheetName val="Tab2_i3_lm21"/>
      <sheetName val="Tab3_i3_lm21"/>
      <sheetName val="Tab3h_i3h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h_lm21"/>
      <sheetName val="Tab18a_i5a_lm21"/>
      <sheetName val="Tab19a_i5a_lm21"/>
      <sheetName val="Tab20a_i5a_lm21"/>
      <sheetName val="Tab21c_i6b_lm21"/>
      <sheetName val="Tab21d_i6b_lm21"/>
      <sheetName val="Tab22_i8b_lm21"/>
      <sheetName val="Tab23_i7_lm21"/>
      <sheetName val="Tab27_i11a1_lm21"/>
      <sheetName val="Tab28_i11c_lm21"/>
      <sheetName val="Tab29_i11b_lm21"/>
      <sheetName val="Tab29oh_i11boh_lm21"/>
      <sheetName val="Tab29h_i11bh_lm21"/>
      <sheetName val="Tab36b_i10_lm21"/>
      <sheetName val="Tab36b1_i10_lm21"/>
      <sheetName val="Tab36b2_i10_lm21"/>
      <sheetName val="Tab37a_i1a_lm20"/>
      <sheetName val="Tab37b_i1b_Im20"/>
      <sheetName val="Tab38a_i4d1_lm20"/>
      <sheetName val="Tab39a_i4d1_lm20"/>
      <sheetName val="Tab41a1_i4b1b_lm21"/>
      <sheetName val="Tab41a2_i4b1b_lm21"/>
      <sheetName val="Tab42_i11d_lm20"/>
      <sheetName val="Tab42a_i11d_lm21"/>
      <sheetName val="Tab42oh_i11doh_lm21"/>
      <sheetName val="Tab42h_i11dh_lm21"/>
      <sheetName val="Tab43a1_i9a_lm21"/>
      <sheetName val="Tab43a2_i9c_lm21"/>
      <sheetName val="Tab43a2_i9ch_lm21"/>
      <sheetName val="Tab43a3_i9c_lm21"/>
      <sheetName val="Tab44_i11a4_lm21"/>
      <sheetName val="Tab44oh_i11a4oh_lm21"/>
      <sheetName val="Tab44h_i11a4h_lm21"/>
      <sheetName val="Tab45_i13_lm21 "/>
      <sheetName val="Tab46_i4b3_lm21"/>
      <sheetName val="Tab47_i11a3_lm21"/>
      <sheetName val="Tab47oh_i11a3oh_lm21"/>
      <sheetName val="Tab47h_i11a3h_lm21"/>
      <sheetName val="Tab47zr_i11a3_lm21"/>
      <sheetName val="Tab50a_i4b2b_lm21"/>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1"/>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1"/>
      <sheetName val="Tab66b_i22b_lm21"/>
      <sheetName val="Tab66c_i22c_lm21"/>
      <sheetName val="Tab67_i23_lm21"/>
      <sheetName val="Tab67oh_i23oh_lm21"/>
      <sheetName val="Tab67h_i23h_lm21"/>
      <sheetName val="Tab68_i24_lm21"/>
      <sheetName val="Tab68oh_i24oh_lm21"/>
      <sheetName val="Tab68h_i24h_lm21"/>
      <sheetName val="Tab69_i25_lm21"/>
      <sheetName val="Tab69oh_i25oh_lm21"/>
      <sheetName val="Tab69h_i25h_lm21"/>
      <sheetName val="Tab70_i17a_lm20"/>
      <sheetName val="Tab71_i4b4_lm21"/>
      <sheetName val="Tab72_i4b4a_lm21"/>
      <sheetName val="Tab73_i11e_lm21"/>
      <sheetName val="Tab74_i27_lm21"/>
      <sheetName val="Tab74oh_i27oh_lm21"/>
      <sheetName val="Tab74h_i27h_lm21"/>
      <sheetName val="Tab75_i28_lm21"/>
      <sheetName val="Tab76_i29_lm21"/>
      <sheetName val="Tab77_i30_lm21"/>
      <sheetName val="Tab78_i31_lm21"/>
      <sheetName val="Tab78oh_i31oh_lm21"/>
      <sheetName val="Tab78h_i31h_lm21"/>
      <sheetName val="Tab79_i32_lm21"/>
      <sheetName val="Tab80_i32_lm21"/>
      <sheetName val="Tab80a_i32_lm21"/>
      <sheetName val="Tab81_i33_lm20"/>
      <sheetName val="Tab81oh_i33oh_lm20"/>
      <sheetName val="Tab81h_i33h_lm20"/>
      <sheetName val="Tab82_i9d_lm21"/>
      <sheetName val="Tab83_i34_lm21"/>
      <sheetName val="Tab83oh_i34oh_lm21"/>
      <sheetName val="Tab83h_i34h_lm21"/>
      <sheetName val="Tab84_i4c4_lm20"/>
      <sheetName val="Tab85_i40_lm21"/>
      <sheetName val="Tab85oh_i40oh_lm21"/>
      <sheetName val="Tab85h_i40h_lm21"/>
      <sheetName val="Tab86_i50_lm21"/>
      <sheetName val="Tab86a_i50a_lm21"/>
      <sheetName val="Tab87_i41_lm21"/>
      <sheetName val="Tab87a_i41_lm21"/>
      <sheetName val="Tab88a_i2b_lm21"/>
      <sheetName val="Tab88b_i2b_lm21"/>
      <sheetName val="Tab89_i43_lm19"/>
      <sheetName val="Tab90_i43_lm19"/>
      <sheetName val="Tab91_i44_lm21"/>
      <sheetName val="Tab91oh_i44oh_lm21"/>
      <sheetName val="Tab91h_i44h_lm21"/>
      <sheetName val="Tab92_i45a_lm21"/>
      <sheetName val="Tab93_i45b_lm21"/>
      <sheetName val="Tab94_i9f_lm21"/>
      <sheetName val="Tab94a_i9f_lm21"/>
      <sheetName val="Tab94b_i9f_lm21"/>
      <sheetName val="Tab94c_i9f_lm21"/>
      <sheetName val="Tab94d_i9f_lm21"/>
      <sheetName val="Tab94e_i9h_lm21"/>
      <sheetName val="Tab95_i11f_lm21"/>
      <sheetName val="Tab95oh_i11foh_lm21"/>
      <sheetName val="Tab95h_i11fh_lm21"/>
      <sheetName val="Tab95zr_i11f_lm21"/>
      <sheetName val="Tab96_i46_lm21"/>
      <sheetName val="Tab96oh_i46oh_lm21"/>
      <sheetName val="Tab96h_i46h_lm21"/>
      <sheetName val="Tab97_i47_lm21"/>
      <sheetName val="Tab98_i48_lm21"/>
      <sheetName val="Tab99_i48_lm21"/>
      <sheetName val="Tab100_i49_lm21"/>
      <sheetName val="Tab100oh_i49oh_lm21"/>
      <sheetName val="Tab100h_i49h_lm21"/>
      <sheetName val="Tab101_i42a_lm20"/>
      <sheetName val="Tab102_i42b_lm20"/>
      <sheetName val="Tab103_i42b_lm20"/>
      <sheetName val="Tab104_i43a_lm20"/>
      <sheetName val="Tab105_i43b_lm20"/>
      <sheetName val="Tab106_i43b_lm20"/>
      <sheetName val="Tab107_i9e_lm21"/>
      <sheetName val="Tab108_i26_lm21"/>
      <sheetName val="Tab108oh_i26oh_lm21"/>
      <sheetName val="Tab108h_i26h_lm21"/>
      <sheetName val="Tab108a_i26a_lm21"/>
      <sheetName val="Tab108b_i26b_lm21"/>
      <sheetName val="Tab108c_i26c_lm21"/>
      <sheetName val="Tab109_i51_lm21"/>
      <sheetName val="Tab110_i52_lm21"/>
      <sheetName val="Tab111_i53_lm21"/>
      <sheetName val="Tab112_i54_lm21"/>
      <sheetName val="Tab113_i55_lm20"/>
      <sheetName val="Tab114_i56_lm20"/>
      <sheetName val="Tab115_i57_lm21"/>
      <sheetName val="Tab116_i58_lm21"/>
      <sheetName val="Tab116a_i58a_lm21"/>
      <sheetName val="Tab116b_i58b_lm21"/>
      <sheetName val="Tab116c_i58c_lm21"/>
      <sheetName val="Tab116d_i58d_lm21"/>
      <sheetName val="Tab116e_i58e_lm21"/>
      <sheetName val="Tab116f_i58f_lm21"/>
      <sheetName val="Tab116h_i58h_lm21"/>
      <sheetName val="Tab117_i59_lm21"/>
      <sheetName val="Tab117oh_i59oh_lm21"/>
      <sheetName val="Tab117h_i59h_lm21"/>
      <sheetName val="Tab118_i60_lm21"/>
      <sheetName val="Tab118oh_i60oh_lm21"/>
      <sheetName val="Tab118h_i60h_lm21"/>
      <sheetName val="Tab119_lm20"/>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i38_Bildungspläne_lm20"/>
      <sheetName val="i39_Regelungen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7">
          <cell r="C7">
            <v>398604</v>
          </cell>
        </row>
        <row r="8">
          <cell r="C8">
            <v>460673</v>
          </cell>
        </row>
        <row r="9">
          <cell r="C9">
            <v>133437</v>
          </cell>
        </row>
        <row r="10">
          <cell r="C10">
            <v>91484.5</v>
          </cell>
        </row>
        <row r="11">
          <cell r="C11">
            <v>23225</v>
          </cell>
        </row>
        <row r="12">
          <cell r="C12">
            <v>66098.5</v>
          </cell>
        </row>
        <row r="13">
          <cell r="C13">
            <v>227243</v>
          </cell>
        </row>
        <row r="14">
          <cell r="C14">
            <v>56192.5</v>
          </cell>
        </row>
        <row r="15">
          <cell r="C15">
            <v>282994.5</v>
          </cell>
        </row>
        <row r="16">
          <cell r="C16">
            <v>640496</v>
          </cell>
        </row>
        <row r="17">
          <cell r="C17">
            <v>142103</v>
          </cell>
        </row>
        <row r="18">
          <cell r="C18">
            <v>31300.5</v>
          </cell>
        </row>
        <row r="19">
          <cell r="C19">
            <v>146921.5</v>
          </cell>
        </row>
        <row r="20">
          <cell r="C20">
            <v>72927.5</v>
          </cell>
        </row>
        <row r="21">
          <cell r="C21">
            <v>101916</v>
          </cell>
        </row>
        <row r="22">
          <cell r="C22">
            <v>74085.5</v>
          </cell>
        </row>
        <row r="23">
          <cell r="C23">
            <v>575048.5</v>
          </cell>
        </row>
        <row r="24">
          <cell r="C24">
            <v>2374653.5</v>
          </cell>
        </row>
        <row r="25">
          <cell r="C25">
            <v>2949702</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TAB4"/>
      <sheetName val="TAB5"/>
      <sheetName val="TAB6"/>
      <sheetName val="TAB7"/>
      <sheetName val="TAB8"/>
      <sheetName val="TAB9"/>
      <sheetName val="TAB10"/>
      <sheetName val="TAB11_12"/>
      <sheetName val="Tab. 13"/>
      <sheetName val="Tab14"/>
      <sheetName val="Tab. 15 "/>
      <sheetName val="TAB16"/>
      <sheetName val="TAB17"/>
      <sheetName val="TAB18"/>
      <sheetName val="TAB 19"/>
      <sheetName val="TAB20"/>
      <sheetName val="TAB21"/>
      <sheetName val="TAB22 "/>
      <sheetName val="TAB23_26"/>
      <sheetName val="TAB27"/>
      <sheetName val="TAB28"/>
      <sheetName val="TAB29"/>
      <sheetName val="TAB30"/>
      <sheetName val="TAB31"/>
      <sheetName val="TAB32"/>
      <sheetName val="TAB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v>0</v>
          </cell>
          <cell r="G3">
            <v>0</v>
          </cell>
          <cell r="H3">
            <v>0</v>
          </cell>
          <cell r="I3">
            <v>0</v>
          </cell>
          <cell r="J3">
            <v>0</v>
          </cell>
          <cell r="K3">
            <v>0</v>
          </cell>
          <cell r="L3">
            <v>0</v>
          </cell>
          <cell r="M3">
            <v>0</v>
          </cell>
          <cell r="N3">
            <v>0</v>
          </cell>
          <cell r="Q3">
            <v>0</v>
          </cell>
          <cell r="R3">
            <v>0</v>
          </cell>
          <cell r="S3">
            <v>0</v>
          </cell>
          <cell r="T3">
            <v>0</v>
          </cell>
          <cell r="U3">
            <v>0</v>
          </cell>
          <cell r="V3">
            <v>0</v>
          </cell>
          <cell r="W3">
            <v>0</v>
          </cell>
          <cell r="X3">
            <v>0</v>
          </cell>
          <cell r="Y3">
            <v>0</v>
          </cell>
          <cell r="Z3">
            <v>0</v>
          </cell>
          <cell r="AA3">
            <v>0</v>
          </cell>
          <cell r="AB3">
            <v>0</v>
          </cell>
        </row>
        <row r="4">
          <cell r="E4">
            <v>0</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v>0</v>
          </cell>
          <cell r="F5">
            <v>0</v>
          </cell>
          <cell r="G5">
            <v>0</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v>0</v>
          </cell>
          <cell r="F6">
            <v>0</v>
          </cell>
          <cell r="G6">
            <v>0</v>
          </cell>
          <cell r="H6" t="str">
            <v>/Haupt-</v>
          </cell>
          <cell r="I6">
            <v>0</v>
          </cell>
          <cell r="J6" t="str">
            <v>schule</v>
          </cell>
          <cell r="K6">
            <v>0</v>
          </cell>
          <cell r="L6">
            <v>0</v>
          </cell>
          <cell r="M6" t="str">
            <v>Angabe</v>
          </cell>
          <cell r="N6">
            <v>0</v>
          </cell>
          <cell r="Q6" t="str">
            <v>ausbil-</v>
          </cell>
          <cell r="R6">
            <v>0</v>
          </cell>
          <cell r="S6" t="str">
            <v>Mittlere</v>
          </cell>
          <cell r="T6" t="str">
            <v>fach-</v>
          </cell>
          <cell r="U6" t="str">
            <v>schulab-</v>
          </cell>
          <cell r="V6" t="str">
            <v>schule D</v>
          </cell>
          <cell r="W6" t="str">
            <v>tungsFH</v>
          </cell>
          <cell r="X6" t="str">
            <v>hoch-</v>
          </cell>
          <cell r="Y6" t="str">
            <v>sitäts-</v>
          </cell>
          <cell r="Z6" t="str">
            <v>tion</v>
          </cell>
          <cell r="AA6" t="str">
            <v>Angabe</v>
          </cell>
          <cell r="AB6">
            <v>0</v>
          </cell>
        </row>
        <row r="7">
          <cell r="E7">
            <v>0</v>
          </cell>
          <cell r="F7">
            <v>0</v>
          </cell>
          <cell r="G7">
            <v>0</v>
          </cell>
          <cell r="H7" t="str">
            <v>schule</v>
          </cell>
          <cell r="I7">
            <v>0</v>
          </cell>
          <cell r="J7">
            <v>0</v>
          </cell>
          <cell r="K7">
            <v>0</v>
          </cell>
          <cell r="L7">
            <v>0</v>
          </cell>
          <cell r="M7" t="str">
            <v>zur Art</v>
          </cell>
          <cell r="N7">
            <v>0</v>
          </cell>
          <cell r="Q7" t="str">
            <v>dung/Pra</v>
          </cell>
          <cell r="R7">
            <v>0</v>
          </cell>
          <cell r="S7">
            <v>0</v>
          </cell>
          <cell r="T7" t="str">
            <v>schule</v>
          </cell>
          <cell r="U7" t="str">
            <v>schluss</v>
          </cell>
          <cell r="V7">
            <v>0</v>
          </cell>
          <cell r="W7">
            <v>0</v>
          </cell>
          <cell r="X7" t="str">
            <v>schule</v>
          </cell>
          <cell r="Y7" t="str">
            <v>abschlus</v>
          </cell>
          <cell r="Z7">
            <v>0</v>
          </cell>
          <cell r="AA7">
            <v>0</v>
          </cell>
          <cell r="AB7">
            <v>0</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2"/>
      <sheetName val="Tab2_i3_lm22"/>
      <sheetName val="Tab3_i3_lm22"/>
      <sheetName val="Tab3h_i3h_lm22"/>
      <sheetName val="Tab4_i3_lm22"/>
      <sheetName val="Tab5_i3_lm22"/>
      <sheetName val="Tab6_i4a_lm22"/>
      <sheetName val="Tab6a_i4a1_lm22"/>
      <sheetName val="Tab6b_i4a2_lm22"/>
      <sheetName val="Tab6c_i4a3_lm22"/>
      <sheetName val="Tab7_i4a_lm22"/>
      <sheetName val="Tab7a_i4a1_lm22"/>
      <sheetName val="Tab7b_i4a2_lm22"/>
      <sheetName val="Tab7c_i4a3_lm22"/>
      <sheetName val="Tab8_i4a_lm22"/>
      <sheetName val="Tab8a_i4a1_lm22"/>
      <sheetName val="Tab8b_i4a2_lm22"/>
      <sheetName val="Tab8c_i4a3_lm22"/>
      <sheetName val="Tab9_i4a_lm22"/>
      <sheetName val="Tab9a_i4a1_lm22"/>
      <sheetName val="Tab9b_i4a2_lm22"/>
      <sheetName val="Tab9c_i4a3_lm22"/>
      <sheetName val="Tab10_i4a_lm22"/>
      <sheetName val="Tab10a_i4a1_lm22"/>
      <sheetName val="Tab10b_i4a2_lm22"/>
      <sheetName val="Tab10c_i4a3_lm22"/>
      <sheetName val="Tab11_i4a_lm22"/>
      <sheetName val="Tab11a_i4a1_lm22"/>
      <sheetName val="Tab11b_i4a2_lm22"/>
      <sheetName val="Tab11c_i4a3_lm22"/>
      <sheetName val="Tab12_i4a_lm22"/>
      <sheetName val="Tab12a_i4a1_lm22"/>
      <sheetName val="Tab12b_i4a2_lm22"/>
      <sheetName val="Tab12c_i4a3_lm22"/>
      <sheetName val="Tab13_i4a_lm22"/>
      <sheetName val="Tab13a_i4a1_lm22"/>
      <sheetName val="Tab13b_i4a2_lm22"/>
      <sheetName val="Tab13c_i4a3_lm22"/>
      <sheetName val="Tab14_i4a_lm22"/>
      <sheetName val="Tab14a_i4a1_lm22"/>
      <sheetName val="Tab14b_i4a2_lm22"/>
      <sheetName val="Tab14c_i4a3_lm22"/>
      <sheetName val="Tab15a_i5_lm22"/>
      <sheetName val="Tab16a_i5_lm22"/>
      <sheetName val="Tab17a_i5h_lm22"/>
      <sheetName val="Tab18a_i5a_lm22"/>
      <sheetName val="Tab19a_i5a_lm22"/>
      <sheetName val="Tab20a_i5a_lm22"/>
      <sheetName val="Tab21c_i6b_lm21"/>
      <sheetName val="Tab21d_i6b_lm21"/>
      <sheetName val="Tab22_i8b_lm21"/>
      <sheetName val="Tab23_i7_lm21"/>
      <sheetName val="Tab27_i11a1_lm22"/>
      <sheetName val="Tab28_i11c_lm22"/>
      <sheetName val="Tab29_i11b_lm22"/>
      <sheetName val="Tab29oh_i11boh_lm22"/>
      <sheetName val="Tab29h_i11bh_lm22"/>
      <sheetName val="Tab36b_i10_lm22"/>
      <sheetName val="Tab36b1_i10_lm22"/>
      <sheetName val="Tab36b2_i10_lm22"/>
      <sheetName val="Tab37a_i1a_lm21"/>
      <sheetName val="Tab37b_i1b_Im20"/>
      <sheetName val="Tab38a_i4d1_lm21"/>
      <sheetName val="Tab39a_i4d1_lm21"/>
      <sheetName val="Tab41a1_i4b1b_lm22"/>
      <sheetName val="Tab41a2_i4b1b_lm22"/>
      <sheetName val="Tab42_i11d_lm22"/>
      <sheetName val="Tab42a_i11d_lm22"/>
      <sheetName val="Tab42oh_i11doh_lm22"/>
      <sheetName val="Tab42h_i11dh_lm22"/>
      <sheetName val="Tab43a1_i9a_lm22"/>
      <sheetName val="Tab43a2_i9c_lm22"/>
      <sheetName val="Tab43a2_i9ch_lm22"/>
      <sheetName val="Tab43a3_i9c_lm22"/>
      <sheetName val="Tab44_i11a4_lm22"/>
      <sheetName val="Tab44oh_i11a4oh_lm22"/>
      <sheetName val="Tab44h_i11a4h_lm22"/>
      <sheetName val="Tab45_i13_lm21 "/>
      <sheetName val="Tab46_i4b3_lm22"/>
      <sheetName val="Tab47_i11a3_lm22"/>
      <sheetName val="Tab47oh_i11a3oh_lm22"/>
      <sheetName val="Tab47h_i11a3h_lm22"/>
      <sheetName val="Tab47zr_i11a3_lm22"/>
      <sheetName val="Tab50a_i4b2b_lm22"/>
      <sheetName val="Tab51_i4d2_lm22"/>
      <sheetName val="Tab51a_i4d2a_lm22"/>
      <sheetName val="Tab51b_i4d2b_lm22"/>
      <sheetName val="Tab51c_i4d2c_lm22"/>
      <sheetName val="Tab51d_i4d2d_lm22"/>
      <sheetName val="Tab51e_i4d2e_lm22"/>
      <sheetName val="Tab59a_i4c3_lm22"/>
      <sheetName val="Tab59aoh_i4c3oh_lm22"/>
      <sheetName val="Tab59ah_i4c3h_lm22"/>
      <sheetName val="Tab60_i11a2_lm22"/>
      <sheetName val="Tab65_i21_lm22"/>
      <sheetName val="Tab65oh_i21oh_lm22"/>
      <sheetName val="Tab65h_i21h_lm22"/>
      <sheetName val="Tab65a_i21a_lm22"/>
      <sheetName val="Tab65aoh_i21aoh_lm22"/>
      <sheetName val="Tab65ah_i21ah_lm22"/>
      <sheetName val="Tab65b_i21b_lm22"/>
      <sheetName val="Tab65boh_i21boh_lm22"/>
      <sheetName val="Tab65bh_i21bh_lm22"/>
      <sheetName val="Tab66_i22_lm22"/>
      <sheetName val="Tab66oh_i22oh_lm22"/>
      <sheetName val="Tab66h_i22h_lm22"/>
      <sheetName val="Tab66a_i22a_lm22"/>
      <sheetName val="Tab66b_i22b_lm22"/>
      <sheetName val="Tab66c_i22c_lm22"/>
      <sheetName val="Tab67_i23_lm22"/>
      <sheetName val="Tab67oh_i23oh_lm21"/>
      <sheetName val="Tab67h_i23h_lm21"/>
      <sheetName val="Tab68_i24_lm22"/>
      <sheetName val="Tab68oh_i24oh_lm22"/>
      <sheetName val="Tab68h_i24h_lm22"/>
      <sheetName val="Tab69_i25_lm22"/>
      <sheetName val="Tab69oh_i25oh_lm22"/>
      <sheetName val="Tab69h_i25h_lm22"/>
      <sheetName val="Tab70_i17a_lm21"/>
      <sheetName val="Tab71_i4b4_lm22"/>
      <sheetName val="Tab72_i4b4a_lm22"/>
      <sheetName val="Tab73_i11e_lm22"/>
      <sheetName val="Tab74_i27_lm22"/>
      <sheetName val="Tab74oh_i27oh_lm22"/>
      <sheetName val="Tab74h_i27h_lm22"/>
      <sheetName val="Tab75_i28_lm22"/>
      <sheetName val="Tab76_i29_lm22"/>
      <sheetName val="Tab77_i30_lm22"/>
      <sheetName val="Tab78_i31_lm22"/>
      <sheetName val="Tab78oh_i31oh_lm22"/>
      <sheetName val="Tab78h_i31h_lm22"/>
      <sheetName val="Tab79_i32_lm22"/>
      <sheetName val="Tab80_i32_lm22"/>
      <sheetName val="Tab80a_i32_lm22"/>
      <sheetName val="Tab81_i33_lm22"/>
      <sheetName val="Tab81oh_i33oh_lm22"/>
      <sheetName val="Tab81h_i33h_lm22"/>
      <sheetName val="Tab82_i9d_lm22"/>
      <sheetName val="Tab83_i34_lm22"/>
      <sheetName val="Tab83oh_i34oh_lm22"/>
      <sheetName val="Tab83h_i34h_lm22"/>
      <sheetName val="Tab84_i4c4_lm20"/>
      <sheetName val="Tab85_i40_lm22"/>
      <sheetName val="Tab85oh_i40oh_lm22"/>
      <sheetName val="Tab85h_i40h_lm22"/>
      <sheetName val="Tab86_i50_lm22"/>
      <sheetName val="Tab86a_i50a_lm22"/>
      <sheetName val="Tab87_i41_lm21"/>
      <sheetName val="Tab87a_i41_lm22"/>
      <sheetName val="Tab88a_i2b_lm21"/>
      <sheetName val="Tab88b_i2b_lm21"/>
      <sheetName val="Tab89_i43_lm19"/>
      <sheetName val="Tab90_i43_lm19"/>
      <sheetName val="Tab91_i44_lm22"/>
      <sheetName val="Tab91oh_i44oh_lm22"/>
      <sheetName val="Tab91h_i44h_lm22"/>
      <sheetName val="Tab92_i45a_lm22"/>
      <sheetName val="Tab93_i45b_lm22"/>
      <sheetName val="Tab94_i9f_lm22"/>
      <sheetName val="Tab94a_i9f_lm22"/>
      <sheetName val="Tab94b_i9f_lm22"/>
      <sheetName val="Tab94c_i9f_lm22"/>
      <sheetName val="Tab94d_i9f_lm22"/>
      <sheetName val="Tab94e_i9h_lm22"/>
      <sheetName val="Tab95_i11f_lm22"/>
      <sheetName val="Tab95oh_i11foh_lm22"/>
      <sheetName val="Tab95h_i11fh_lm22"/>
      <sheetName val="Tab95zr_i11f_lm22"/>
      <sheetName val="Tab96_i46_lm22"/>
      <sheetName val="Tab96oh_i46oh_lm22"/>
      <sheetName val="Tab96h_i46h_lm22"/>
      <sheetName val="Tab97_i47_lm22"/>
      <sheetName val="Tab98_i48_lm21"/>
      <sheetName val="Tab99_i48_lm22"/>
      <sheetName val="Tab100_i49_lm22"/>
      <sheetName val="Tab100oh_i49oh_lm22"/>
      <sheetName val="Tab100h_i49h_lm22"/>
      <sheetName val="Tab101_i42a_lm20"/>
      <sheetName val="Tab102_i42b_lm20"/>
      <sheetName val="Tab103_i42b_lm20"/>
      <sheetName val="Tab104_i43a_lm20"/>
      <sheetName val="Tab105_i43b_lm20"/>
      <sheetName val="Tab106_i43b_lm20"/>
      <sheetName val="Tab107_i9e_lm22"/>
      <sheetName val="Tab108_i26_lm22"/>
      <sheetName val="Tab108oh_i26oh_lm22"/>
      <sheetName val="Tab108h_i26h_lm22"/>
      <sheetName val="Tab108a_i26a_lm22"/>
      <sheetName val="Tab108b_i26b_lm22"/>
      <sheetName val="Tab108c_i26c_lm22"/>
      <sheetName val="Tab109_i51_lm21"/>
      <sheetName val="Tab110_i52_lm21"/>
      <sheetName val="Tab111_i53_lm22"/>
      <sheetName val="Tab112_i54_lm22"/>
      <sheetName val="Tab113_i55_lm20"/>
      <sheetName val="Tab114_i56_lm20"/>
      <sheetName val="Tab115_i57_lm21"/>
      <sheetName val="Tab116_i58_lm22"/>
      <sheetName val="Tab116a_i58a_lm22"/>
      <sheetName val="Tab116b_i58b_lm22"/>
      <sheetName val="Tab116c_i58c_lm22"/>
      <sheetName val="Tab116d_i58d_lm22"/>
      <sheetName val="Tab116e_i58e_lm22"/>
      <sheetName val="Tab116f_i58f_lm22"/>
      <sheetName val="Tab116h_i58h_lm22"/>
      <sheetName val="Tab117_i59_lm22"/>
      <sheetName val="Tab117oh_i59oh_lm22"/>
      <sheetName val="Tab117h_i59h_lm22"/>
      <sheetName val="Tab118_i60_lm22"/>
      <sheetName val="Tab118oh_i60oh_lm22"/>
      <sheetName val="Tab118h_i60h_lm22"/>
      <sheetName val="Tab119_lm21"/>
      <sheetName val="Tab120_lm20"/>
      <sheetName val="Tab121_i61_lm22"/>
      <sheetName val="Tab122_i62_lm22"/>
      <sheetName val="Tab123_i63_lm22"/>
      <sheetName val="Tab124_i64_lm22"/>
      <sheetName val="Tab125_i65_lm22"/>
      <sheetName val="Tab126_i66_lm22"/>
      <sheetName val="Tab127_i67_lm22"/>
      <sheetName val="Tab128_i68_lm22"/>
      <sheetName val="Tab129_i69_lm22"/>
      <sheetName val="Tab130_i70_lm22"/>
      <sheetName val="Tab131_i71_lm22"/>
      <sheetName val="Tab132_i72_lm22"/>
      <sheetName val="Tab133_i73_lm22"/>
      <sheetName val="Tab134_i74_lm22"/>
      <sheetName val="Tab135_i75_lm22"/>
      <sheetName val="Tab136_i75_lm22"/>
      <sheetName val="Tab137_i75_lm22"/>
      <sheetName val="Tab138_i3a_lm22"/>
      <sheetName val="Tab139c_i4a3_lm21"/>
      <sheetName val="Tab140_i76_lm22"/>
      <sheetName val="Tab141_i77_lm22"/>
      <sheetName val="Tab142_i78_lm22"/>
      <sheetName val="Tab143_i78_lm22"/>
      <sheetName val="Tab144_i2c_lm21"/>
      <sheetName val="Tab145_i78_lm22"/>
      <sheetName val="Tab146_i78_lm22"/>
      <sheetName val="Tab147_i78_lm22"/>
      <sheetName val="i38_Bildungspläne_lm21"/>
      <sheetName val="i39_Regelungen_lm20"/>
    </sheetNames>
    <sheetDataSet>
      <sheetData sheetId="0"/>
      <sheetData sheetId="1"/>
      <sheetData sheetId="2"/>
      <sheetData sheetId="3"/>
      <sheetData sheetId="4"/>
      <sheetData sheetId="5"/>
      <sheetData sheetId="6">
        <row r="6">
          <cell r="C6">
            <v>327313</v>
          </cell>
          <cell r="F6">
            <v>14794</v>
          </cell>
        </row>
        <row r="7">
          <cell r="C7">
            <v>387163</v>
          </cell>
          <cell r="F7">
            <v>8708</v>
          </cell>
        </row>
        <row r="8">
          <cell r="C8">
            <v>114316</v>
          </cell>
          <cell r="F8">
            <v>3847</v>
          </cell>
        </row>
        <row r="9">
          <cell r="C9">
            <v>61521</v>
          </cell>
          <cell r="F9">
            <v>3026</v>
          </cell>
        </row>
        <row r="10">
          <cell r="C10">
            <v>20616</v>
          </cell>
          <cell r="F10">
            <v>874</v>
          </cell>
        </row>
        <row r="11">
          <cell r="C11">
            <v>59735</v>
          </cell>
          <cell r="F11">
            <v>1815</v>
          </cell>
        </row>
        <row r="12">
          <cell r="C12">
            <v>180903</v>
          </cell>
          <cell r="F12">
            <v>9180</v>
          </cell>
        </row>
        <row r="13">
          <cell r="C13">
            <v>38395</v>
          </cell>
          <cell r="F13">
            <v>2830</v>
          </cell>
        </row>
        <row r="14">
          <cell r="C14">
            <v>224984</v>
          </cell>
          <cell r="F14">
            <v>15366</v>
          </cell>
        </row>
        <row r="15">
          <cell r="C15">
            <v>516102</v>
          </cell>
          <cell r="F15">
            <v>51097</v>
          </cell>
        </row>
        <row r="16">
          <cell r="C16">
            <v>114778</v>
          </cell>
          <cell r="F16">
            <v>3005</v>
          </cell>
        </row>
        <row r="17">
          <cell r="C17">
            <v>24460</v>
          </cell>
          <cell r="F17">
            <v>693</v>
          </cell>
        </row>
        <row r="18">
          <cell r="C18">
            <v>104070</v>
          </cell>
          <cell r="F18">
            <v>6306</v>
          </cell>
        </row>
        <row r="19">
          <cell r="C19">
            <v>50690</v>
          </cell>
          <cell r="F19">
            <v>670</v>
          </cell>
        </row>
        <row r="20">
          <cell r="C20">
            <v>76019</v>
          </cell>
          <cell r="F20">
            <v>6255</v>
          </cell>
        </row>
        <row r="21">
          <cell r="C21">
            <v>50274</v>
          </cell>
          <cell r="F21">
            <v>940</v>
          </cell>
        </row>
        <row r="22">
          <cell r="C22">
            <v>419266</v>
          </cell>
          <cell r="F22">
            <v>17619</v>
          </cell>
        </row>
        <row r="23">
          <cell r="C23">
            <v>1932073</v>
          </cell>
          <cell r="F23">
            <v>111787</v>
          </cell>
        </row>
        <row r="24">
          <cell r="C24">
            <v>2351339</v>
          </cell>
          <cell r="F24">
            <v>129406</v>
          </cell>
        </row>
      </sheetData>
      <sheetData sheetId="7"/>
      <sheetData sheetId="8"/>
      <sheetData sheetId="9"/>
      <sheetData sheetId="10">
        <row r="6">
          <cell r="C6">
            <v>327631</v>
          </cell>
          <cell r="F6">
            <v>1419</v>
          </cell>
        </row>
        <row r="7">
          <cell r="C7">
            <v>383003</v>
          </cell>
          <cell r="F7">
            <v>2114</v>
          </cell>
        </row>
        <row r="8">
          <cell r="C8">
            <v>113572</v>
          </cell>
          <cell r="F8">
            <v>1412</v>
          </cell>
        </row>
        <row r="9">
          <cell r="C9">
            <v>69911</v>
          </cell>
          <cell r="F9">
            <v>391</v>
          </cell>
        </row>
        <row r="10">
          <cell r="C10">
            <v>20017</v>
          </cell>
          <cell r="F10">
            <v>132</v>
          </cell>
        </row>
        <row r="11">
          <cell r="C11">
            <v>58290</v>
          </cell>
          <cell r="F11">
            <v>710</v>
          </cell>
        </row>
        <row r="12">
          <cell r="C12">
            <v>185027</v>
          </cell>
          <cell r="F12">
            <v>895</v>
          </cell>
        </row>
        <row r="13">
          <cell r="C13">
            <v>42129</v>
          </cell>
          <cell r="F13">
            <v>474</v>
          </cell>
        </row>
        <row r="14">
          <cell r="C14">
            <v>229184</v>
          </cell>
          <cell r="F14">
            <v>3160</v>
          </cell>
        </row>
        <row r="15">
          <cell r="C15">
            <v>524976</v>
          </cell>
          <cell r="F15">
            <v>6897</v>
          </cell>
        </row>
        <row r="16">
          <cell r="C16">
            <v>118073</v>
          </cell>
          <cell r="F16">
            <v>319</v>
          </cell>
        </row>
        <row r="17">
          <cell r="C17">
            <v>25079</v>
          </cell>
          <cell r="F17">
            <v>148</v>
          </cell>
        </row>
        <row r="18">
          <cell r="C18">
            <v>114533</v>
          </cell>
          <cell r="F18">
            <v>295</v>
          </cell>
        </row>
        <row r="19">
          <cell r="C19">
            <v>55999</v>
          </cell>
          <cell r="F19">
            <v>146</v>
          </cell>
        </row>
        <row r="20">
          <cell r="C20">
            <v>79780</v>
          </cell>
          <cell r="F20">
            <v>1424</v>
          </cell>
        </row>
        <row r="21">
          <cell r="C21">
            <v>56349</v>
          </cell>
          <cell r="F21">
            <v>11</v>
          </cell>
        </row>
        <row r="22">
          <cell r="C22">
            <v>452493</v>
          </cell>
          <cell r="F22">
            <v>2729</v>
          </cell>
        </row>
        <row r="23">
          <cell r="C23">
            <v>1951060</v>
          </cell>
          <cell r="F23">
            <v>17218</v>
          </cell>
        </row>
        <row r="24">
          <cell r="C24">
            <v>2403553</v>
          </cell>
          <cell r="F24">
            <v>19947</v>
          </cell>
        </row>
      </sheetData>
      <sheetData sheetId="11"/>
      <sheetData sheetId="12"/>
      <sheetData sheetId="13"/>
      <sheetData sheetId="14">
        <row r="6">
          <cell r="C6">
            <v>107387</v>
          </cell>
          <cell r="F6">
            <v>428</v>
          </cell>
        </row>
        <row r="7">
          <cell r="C7">
            <v>128618</v>
          </cell>
          <cell r="F7">
            <v>283</v>
          </cell>
        </row>
        <row r="8">
          <cell r="C8">
            <v>37757</v>
          </cell>
          <cell r="F8">
            <v>78</v>
          </cell>
        </row>
        <row r="9">
          <cell r="C9">
            <v>19256</v>
          </cell>
          <cell r="F9">
            <v>85</v>
          </cell>
        </row>
        <row r="10">
          <cell r="C10">
            <v>6746</v>
          </cell>
          <cell r="F10">
            <v>24</v>
          </cell>
        </row>
        <row r="11">
          <cell r="C11">
            <v>19859</v>
          </cell>
          <cell r="F11">
            <v>68</v>
          </cell>
        </row>
        <row r="12">
          <cell r="C12">
            <v>59256</v>
          </cell>
          <cell r="F12">
            <v>303</v>
          </cell>
        </row>
        <row r="13">
          <cell r="C13">
            <v>12123</v>
          </cell>
          <cell r="F13">
            <v>104</v>
          </cell>
        </row>
        <row r="14">
          <cell r="C14">
            <v>73678</v>
          </cell>
          <cell r="F14">
            <v>318</v>
          </cell>
        </row>
        <row r="15">
          <cell r="C15">
            <v>169017</v>
          </cell>
          <cell r="F15">
            <v>1153</v>
          </cell>
        </row>
        <row r="16">
          <cell r="C16">
            <v>37637</v>
          </cell>
          <cell r="F16">
            <v>122</v>
          </cell>
        </row>
        <row r="17">
          <cell r="C17">
            <v>8185</v>
          </cell>
          <cell r="F17">
            <v>38</v>
          </cell>
        </row>
        <row r="18">
          <cell r="C18">
            <v>33296</v>
          </cell>
          <cell r="F18">
            <v>193</v>
          </cell>
        </row>
        <row r="19">
          <cell r="C19">
            <v>16062</v>
          </cell>
          <cell r="F19">
            <v>55</v>
          </cell>
        </row>
        <row r="20">
          <cell r="C20">
            <v>24550</v>
          </cell>
          <cell r="F20">
            <v>163</v>
          </cell>
        </row>
        <row r="21">
          <cell r="C21">
            <v>15953</v>
          </cell>
          <cell r="F21">
            <v>31</v>
          </cell>
        </row>
        <row r="22">
          <cell r="C22">
            <v>134447</v>
          </cell>
          <cell r="F22">
            <v>546</v>
          </cell>
        </row>
        <row r="23">
          <cell r="C23">
            <v>634933</v>
          </cell>
          <cell r="F23">
            <v>2900</v>
          </cell>
        </row>
        <row r="24">
          <cell r="C24">
            <v>769380</v>
          </cell>
          <cell r="F24">
            <v>3446</v>
          </cell>
        </row>
      </sheetData>
      <sheetData sheetId="15"/>
      <sheetData sheetId="16"/>
      <sheetData sheetId="17"/>
      <sheetData sheetId="18">
        <row r="6">
          <cell r="C6">
            <v>109384</v>
          </cell>
          <cell r="F6">
            <v>6344</v>
          </cell>
        </row>
        <row r="7">
          <cell r="C7">
            <v>129057</v>
          </cell>
          <cell r="F7">
            <v>3548</v>
          </cell>
        </row>
        <row r="8">
          <cell r="C8">
            <v>38229</v>
          </cell>
          <cell r="F8">
            <v>2004</v>
          </cell>
        </row>
        <row r="9">
          <cell r="C9">
            <v>20505</v>
          </cell>
          <cell r="F9">
            <v>1576</v>
          </cell>
        </row>
        <row r="10">
          <cell r="C10">
            <v>6968</v>
          </cell>
          <cell r="F10">
            <v>368</v>
          </cell>
        </row>
        <row r="11">
          <cell r="C11">
            <v>19966</v>
          </cell>
          <cell r="F11">
            <v>843</v>
          </cell>
        </row>
        <row r="12">
          <cell r="C12">
            <v>60130</v>
          </cell>
          <cell r="F12">
            <v>4161</v>
          </cell>
        </row>
        <row r="13">
          <cell r="C13">
            <v>12882</v>
          </cell>
          <cell r="F13">
            <v>1312</v>
          </cell>
        </row>
        <row r="14">
          <cell r="C14">
            <v>75238</v>
          </cell>
          <cell r="F14">
            <v>6641</v>
          </cell>
        </row>
        <row r="15">
          <cell r="C15">
            <v>171563</v>
          </cell>
          <cell r="F15">
            <v>24534</v>
          </cell>
        </row>
        <row r="16">
          <cell r="C16">
            <v>38057</v>
          </cell>
          <cell r="F16">
            <v>1776</v>
          </cell>
        </row>
        <row r="17">
          <cell r="C17">
            <v>8065</v>
          </cell>
          <cell r="F17">
            <v>309</v>
          </cell>
        </row>
        <row r="18">
          <cell r="C18">
            <v>34633</v>
          </cell>
          <cell r="F18">
            <v>2937</v>
          </cell>
        </row>
        <row r="19">
          <cell r="C19">
            <v>16905</v>
          </cell>
          <cell r="F19">
            <v>342</v>
          </cell>
        </row>
        <row r="20">
          <cell r="C20">
            <v>25270</v>
          </cell>
          <cell r="F20">
            <v>2686</v>
          </cell>
        </row>
        <row r="21">
          <cell r="C21">
            <v>16741</v>
          </cell>
          <cell r="F21">
            <v>578</v>
          </cell>
        </row>
        <row r="22">
          <cell r="C22">
            <v>139895</v>
          </cell>
          <cell r="F22">
            <v>8749</v>
          </cell>
        </row>
        <row r="23">
          <cell r="C23">
            <v>643698</v>
          </cell>
          <cell r="F23">
            <v>51210</v>
          </cell>
        </row>
        <row r="24">
          <cell r="C24">
            <v>783593</v>
          </cell>
          <cell r="F24">
            <v>59959</v>
          </cell>
        </row>
      </sheetData>
      <sheetData sheetId="19"/>
      <sheetData sheetId="20"/>
      <sheetData sheetId="21"/>
      <sheetData sheetId="22">
        <row r="6">
          <cell r="C6">
            <v>110542</v>
          </cell>
          <cell r="F6">
            <v>8022</v>
          </cell>
        </row>
        <row r="7">
          <cell r="C7">
            <v>129488</v>
          </cell>
          <cell r="F7">
            <v>4877</v>
          </cell>
        </row>
        <row r="8">
          <cell r="C8">
            <v>38330</v>
          </cell>
          <cell r="F8">
            <v>1765</v>
          </cell>
        </row>
        <row r="9">
          <cell r="C9">
            <v>21760</v>
          </cell>
          <cell r="F9">
            <v>1365</v>
          </cell>
        </row>
        <row r="10">
          <cell r="C10">
            <v>6902</v>
          </cell>
          <cell r="F10">
            <v>482</v>
          </cell>
        </row>
        <row r="11">
          <cell r="C11">
            <v>19910</v>
          </cell>
          <cell r="F11">
            <v>904</v>
          </cell>
        </row>
        <row r="12">
          <cell r="C12">
            <v>61517</v>
          </cell>
          <cell r="F12">
            <v>4716</v>
          </cell>
        </row>
        <row r="13">
          <cell r="C13">
            <v>13390</v>
          </cell>
          <cell r="F13">
            <v>1414</v>
          </cell>
        </row>
        <row r="14">
          <cell r="C14">
            <v>76068</v>
          </cell>
          <cell r="F14">
            <v>8407</v>
          </cell>
        </row>
        <row r="15">
          <cell r="C15">
            <v>175522</v>
          </cell>
          <cell r="F15">
            <v>25410</v>
          </cell>
        </row>
        <row r="16">
          <cell r="C16">
            <v>39084</v>
          </cell>
          <cell r="F16">
            <v>1107</v>
          </cell>
        </row>
        <row r="17">
          <cell r="C17">
            <v>8210</v>
          </cell>
          <cell r="F17">
            <v>346</v>
          </cell>
        </row>
        <row r="18">
          <cell r="C18">
            <v>36141</v>
          </cell>
          <cell r="F18">
            <v>3176</v>
          </cell>
        </row>
        <row r="19">
          <cell r="C19">
            <v>17723</v>
          </cell>
          <cell r="F19">
            <v>273</v>
          </cell>
        </row>
        <row r="20">
          <cell r="C20">
            <v>26199</v>
          </cell>
          <cell r="F20">
            <v>3406</v>
          </cell>
        </row>
        <row r="21">
          <cell r="C21">
            <v>17580</v>
          </cell>
          <cell r="F21">
            <v>331</v>
          </cell>
        </row>
        <row r="22">
          <cell r="C22">
            <v>144924</v>
          </cell>
          <cell r="F22">
            <v>8324</v>
          </cell>
        </row>
        <row r="23">
          <cell r="C23">
            <v>653442</v>
          </cell>
          <cell r="F23">
            <v>57677</v>
          </cell>
        </row>
        <row r="24">
          <cell r="C24">
            <v>798366</v>
          </cell>
          <cell r="F24">
            <v>66001</v>
          </cell>
        </row>
      </sheetData>
      <sheetData sheetId="23"/>
      <sheetData sheetId="24"/>
      <sheetData sheetId="25"/>
      <sheetData sheetId="26">
        <row r="6">
          <cell r="C6">
            <v>110454</v>
          </cell>
          <cell r="F6">
            <v>1080</v>
          </cell>
        </row>
        <row r="7">
          <cell r="C7">
            <v>129649</v>
          </cell>
          <cell r="F7">
            <v>1637</v>
          </cell>
        </row>
        <row r="8">
          <cell r="C8">
            <v>38440</v>
          </cell>
          <cell r="F8">
            <v>654</v>
          </cell>
        </row>
        <row r="9">
          <cell r="C9">
            <v>22920</v>
          </cell>
          <cell r="F9">
            <v>215</v>
          </cell>
        </row>
        <row r="10">
          <cell r="C10">
            <v>6755</v>
          </cell>
          <cell r="F10">
            <v>116</v>
          </cell>
        </row>
        <row r="11">
          <cell r="C11">
            <v>19827</v>
          </cell>
          <cell r="F11">
            <v>363</v>
          </cell>
        </row>
        <row r="12">
          <cell r="C12">
            <v>62034</v>
          </cell>
          <cell r="F12">
            <v>701</v>
          </cell>
        </row>
        <row r="13">
          <cell r="C13">
            <v>13669</v>
          </cell>
          <cell r="F13">
            <v>265</v>
          </cell>
        </row>
        <row r="14">
          <cell r="C14">
            <v>76877</v>
          </cell>
          <cell r="F14">
            <v>2314</v>
          </cell>
        </row>
        <row r="15">
          <cell r="C15">
            <v>176136</v>
          </cell>
          <cell r="F15">
            <v>5780</v>
          </cell>
        </row>
        <row r="16">
          <cell r="C16">
            <v>39823</v>
          </cell>
          <cell r="F16">
            <v>238</v>
          </cell>
        </row>
        <row r="17">
          <cell r="C17">
            <v>8467</v>
          </cell>
          <cell r="F17">
            <v>99</v>
          </cell>
        </row>
        <row r="18">
          <cell r="C18">
            <v>37683</v>
          </cell>
          <cell r="F18">
            <v>243</v>
          </cell>
        </row>
        <row r="19">
          <cell r="C19">
            <v>18517</v>
          </cell>
          <cell r="F19">
            <v>71</v>
          </cell>
        </row>
        <row r="20">
          <cell r="C20">
            <v>26529</v>
          </cell>
          <cell r="F20">
            <v>1016</v>
          </cell>
        </row>
        <row r="21">
          <cell r="C21">
            <v>18418</v>
          </cell>
          <cell r="F21">
            <v>9</v>
          </cell>
        </row>
        <row r="22">
          <cell r="C22">
            <v>149647</v>
          </cell>
          <cell r="F22">
            <v>1457</v>
          </cell>
        </row>
        <row r="23">
          <cell r="C23">
            <v>656551</v>
          </cell>
          <cell r="F23">
            <v>13344</v>
          </cell>
        </row>
        <row r="24">
          <cell r="C24">
            <v>806198</v>
          </cell>
          <cell r="F24">
            <v>14801</v>
          </cell>
        </row>
      </sheetData>
      <sheetData sheetId="27"/>
      <sheetData sheetId="28"/>
      <sheetData sheetId="29"/>
      <sheetData sheetId="30">
        <row r="6">
          <cell r="C6">
            <v>110245</v>
          </cell>
          <cell r="F6">
            <v>206</v>
          </cell>
        </row>
        <row r="7">
          <cell r="C7">
            <v>128899</v>
          </cell>
          <cell r="F7">
            <v>315</v>
          </cell>
        </row>
        <row r="8">
          <cell r="C8">
            <v>38566</v>
          </cell>
          <cell r="F8">
            <v>417</v>
          </cell>
        </row>
        <row r="9">
          <cell r="C9">
            <v>23863</v>
          </cell>
          <cell r="F9">
            <v>98</v>
          </cell>
        </row>
        <row r="10">
          <cell r="C10">
            <v>6695</v>
          </cell>
          <cell r="F10">
            <v>12</v>
          </cell>
        </row>
        <row r="11">
          <cell r="C11">
            <v>19768</v>
          </cell>
          <cell r="F11">
            <v>225</v>
          </cell>
        </row>
        <row r="12">
          <cell r="C12">
            <v>62388</v>
          </cell>
          <cell r="F12">
            <v>123</v>
          </cell>
        </row>
        <row r="13">
          <cell r="C13">
            <v>14088</v>
          </cell>
          <cell r="F13">
            <v>126</v>
          </cell>
        </row>
        <row r="14">
          <cell r="C14">
            <v>77593</v>
          </cell>
          <cell r="F14">
            <v>533</v>
          </cell>
        </row>
        <row r="15">
          <cell r="C15">
            <v>177663</v>
          </cell>
          <cell r="F15">
            <v>848</v>
          </cell>
        </row>
        <row r="16">
          <cell r="C16">
            <v>39864</v>
          </cell>
          <cell r="F16">
            <v>58</v>
          </cell>
        </row>
        <row r="17">
          <cell r="C17">
            <v>8465</v>
          </cell>
          <cell r="F17">
            <v>32</v>
          </cell>
        </row>
        <row r="18">
          <cell r="C18">
            <v>38617</v>
          </cell>
          <cell r="F18">
            <v>34</v>
          </cell>
        </row>
        <row r="19">
          <cell r="C19">
            <v>18880</v>
          </cell>
          <cell r="F19">
            <v>38</v>
          </cell>
        </row>
        <row r="20">
          <cell r="C20">
            <v>27031</v>
          </cell>
          <cell r="F20">
            <v>278</v>
          </cell>
        </row>
        <row r="21">
          <cell r="C21">
            <v>18976</v>
          </cell>
          <cell r="F21">
            <v>1</v>
          </cell>
        </row>
        <row r="22">
          <cell r="C22">
            <v>152990</v>
          </cell>
          <cell r="F22">
            <v>714</v>
          </cell>
        </row>
        <row r="23">
          <cell r="C23">
            <v>658611</v>
          </cell>
          <cell r="F23">
            <v>2630</v>
          </cell>
        </row>
        <row r="24">
          <cell r="C24">
            <v>811601</v>
          </cell>
          <cell r="F24">
            <v>3344</v>
          </cell>
        </row>
      </sheetData>
      <sheetData sheetId="31"/>
      <sheetData sheetId="32"/>
      <sheetData sheetId="33"/>
      <sheetData sheetId="34">
        <row r="6">
          <cell r="C6">
            <v>106932</v>
          </cell>
          <cell r="F6">
            <v>133</v>
          </cell>
        </row>
        <row r="7">
          <cell r="C7">
            <v>124455</v>
          </cell>
          <cell r="F7">
            <v>162</v>
          </cell>
        </row>
        <row r="8">
          <cell r="C8">
            <v>36566</v>
          </cell>
          <cell r="F8">
            <v>341</v>
          </cell>
        </row>
        <row r="9">
          <cell r="C9">
            <v>23128</v>
          </cell>
          <cell r="F9">
            <v>78</v>
          </cell>
        </row>
        <row r="10">
          <cell r="C10">
            <v>6567</v>
          </cell>
          <cell r="F10">
            <v>4</v>
          </cell>
        </row>
        <row r="11">
          <cell r="C11">
            <v>18695</v>
          </cell>
          <cell r="F11">
            <v>122</v>
          </cell>
        </row>
        <row r="12">
          <cell r="C12">
            <v>60605</v>
          </cell>
          <cell r="F12">
            <v>71</v>
          </cell>
        </row>
        <row r="13">
          <cell r="C13">
            <v>14372</v>
          </cell>
          <cell r="F13">
            <v>83</v>
          </cell>
        </row>
        <row r="14">
          <cell r="C14">
            <v>74714</v>
          </cell>
          <cell r="F14">
            <v>313</v>
          </cell>
        </row>
        <row r="15">
          <cell r="C15">
            <v>171177</v>
          </cell>
          <cell r="F15">
            <v>269</v>
          </cell>
        </row>
        <row r="16">
          <cell r="C16">
            <v>38386</v>
          </cell>
          <cell r="F16">
            <v>23</v>
          </cell>
        </row>
        <row r="17">
          <cell r="C17">
            <v>8147</v>
          </cell>
          <cell r="F17">
            <v>17</v>
          </cell>
        </row>
        <row r="18">
          <cell r="C18">
            <v>38233</v>
          </cell>
          <cell r="F18">
            <v>18</v>
          </cell>
        </row>
        <row r="19">
          <cell r="C19">
            <v>18602</v>
          </cell>
          <cell r="F19">
            <v>37</v>
          </cell>
        </row>
        <row r="20">
          <cell r="C20">
            <v>26220</v>
          </cell>
          <cell r="F20">
            <v>130</v>
          </cell>
        </row>
        <row r="21">
          <cell r="C21">
            <v>18955</v>
          </cell>
          <cell r="F21">
            <v>1</v>
          </cell>
        </row>
        <row r="22">
          <cell r="C22">
            <v>149856</v>
          </cell>
          <cell r="F22">
            <v>558</v>
          </cell>
        </row>
        <row r="23">
          <cell r="C23">
            <v>635898</v>
          </cell>
          <cell r="F23">
            <v>1244</v>
          </cell>
        </row>
        <row r="24">
          <cell r="C24">
            <v>785754</v>
          </cell>
          <cell r="F24">
            <v>1802</v>
          </cell>
        </row>
      </sheetData>
      <sheetData sheetId="35"/>
      <sheetData sheetId="36"/>
      <sheetData sheetId="37"/>
      <sheetData sheetId="38">
        <row r="6">
          <cell r="C6">
            <v>104289</v>
          </cell>
          <cell r="F6">
            <v>62</v>
          </cell>
        </row>
        <row r="7">
          <cell r="C7">
            <v>121817</v>
          </cell>
          <cell r="F7">
            <v>79</v>
          </cell>
        </row>
        <row r="8">
          <cell r="C8">
            <v>35870</v>
          </cell>
          <cell r="F8">
            <v>128</v>
          </cell>
        </row>
        <row r="9">
          <cell r="C9">
            <v>23893</v>
          </cell>
          <cell r="F9">
            <v>32</v>
          </cell>
        </row>
        <row r="10">
          <cell r="C10">
            <v>6332</v>
          </cell>
          <cell r="F10">
            <v>1</v>
          </cell>
        </row>
        <row r="11">
          <cell r="C11">
            <v>18081</v>
          </cell>
          <cell r="F11">
            <v>44</v>
          </cell>
        </row>
        <row r="12">
          <cell r="C12">
            <v>58959</v>
          </cell>
          <cell r="F12">
            <v>44</v>
          </cell>
        </row>
        <row r="13">
          <cell r="C13">
            <v>14137</v>
          </cell>
          <cell r="F13">
            <v>46</v>
          </cell>
        </row>
        <row r="14">
          <cell r="C14">
            <v>74682</v>
          </cell>
          <cell r="F14">
            <v>219</v>
          </cell>
        </row>
        <row r="15">
          <cell r="C15">
            <v>168470</v>
          </cell>
          <cell r="F15">
            <v>101</v>
          </cell>
        </row>
        <row r="16">
          <cell r="C16">
            <v>37776</v>
          </cell>
          <cell r="F16">
            <v>21</v>
          </cell>
        </row>
        <row r="17">
          <cell r="C17">
            <v>8140</v>
          </cell>
          <cell r="F17">
            <v>12</v>
          </cell>
        </row>
        <row r="18">
          <cell r="C18">
            <v>38076</v>
          </cell>
          <cell r="F18">
            <v>5</v>
          </cell>
        </row>
        <row r="19">
          <cell r="C19">
            <v>18762</v>
          </cell>
          <cell r="F19">
            <v>29</v>
          </cell>
        </row>
        <row r="20">
          <cell r="C20">
            <v>26135</v>
          </cell>
          <cell r="F20">
            <v>48</v>
          </cell>
        </row>
        <row r="21">
          <cell r="C21">
            <v>19168</v>
          </cell>
          <cell r="F21">
            <v>0</v>
          </cell>
        </row>
        <row r="22">
          <cell r="C22">
            <v>149906</v>
          </cell>
          <cell r="F22">
            <v>240</v>
          </cell>
        </row>
        <row r="23">
          <cell r="C23">
            <v>624681</v>
          </cell>
          <cell r="F23">
            <v>631</v>
          </cell>
        </row>
        <row r="24">
          <cell r="C24">
            <v>774587</v>
          </cell>
          <cell r="F24">
            <v>871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7">
          <cell r="C7">
            <v>402498.5</v>
          </cell>
        </row>
        <row r="8">
          <cell r="C8">
            <v>468369</v>
          </cell>
        </row>
        <row r="9">
          <cell r="C9">
            <v>135099.5</v>
          </cell>
        </row>
        <row r="10">
          <cell r="C10">
            <v>92838</v>
          </cell>
        </row>
        <row r="11">
          <cell r="C11">
            <v>23562</v>
          </cell>
        </row>
        <row r="12">
          <cell r="C12">
            <v>67461.5</v>
          </cell>
        </row>
        <row r="13">
          <cell r="C13">
            <v>229216</v>
          </cell>
        </row>
        <row r="14">
          <cell r="C14">
            <v>56268.5</v>
          </cell>
        </row>
        <row r="15">
          <cell r="C15">
            <v>286369</v>
          </cell>
        </row>
        <row r="16">
          <cell r="C16">
            <v>647333.5</v>
          </cell>
        </row>
        <row r="17">
          <cell r="C17">
            <v>144588.5</v>
          </cell>
        </row>
        <row r="18">
          <cell r="C18">
            <v>31536</v>
          </cell>
        </row>
        <row r="19">
          <cell r="C19">
            <v>148406.5</v>
          </cell>
        </row>
        <row r="20">
          <cell r="C20">
            <v>73497.5</v>
          </cell>
        </row>
        <row r="21">
          <cell r="C21">
            <v>102546.5</v>
          </cell>
        </row>
        <row r="22">
          <cell r="C22">
            <v>74808.5</v>
          </cell>
        </row>
        <row r="23">
          <cell r="C23">
            <v>580918.5</v>
          </cell>
        </row>
        <row r="24">
          <cell r="C24">
            <v>2403480.5</v>
          </cell>
        </row>
        <row r="25">
          <cell r="C25">
            <v>2984399</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1"/>
      <sheetName val="Tab2_i3_lm21"/>
      <sheetName val="Tab3_i3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_lm21"/>
      <sheetName val="Tab18a_i5a_lm21"/>
      <sheetName val="Tab19a_i5a_lm21"/>
      <sheetName val="Tab20a_i5a_lm21"/>
      <sheetName val="Tab21c_i6b_lm21"/>
      <sheetName val="Tab21d_i6b_lm21"/>
      <sheetName val="Tab22_i8b_lm21"/>
      <sheetName val="Tab22a_i8_Im21"/>
      <sheetName val="Tab23_i7_lm20"/>
      <sheetName val="Tab27_i11a1_lm20"/>
      <sheetName val="Tab28_i11c_lm20"/>
      <sheetName val="Tab29_i11b_lm20"/>
      <sheetName val="Tab29oh_i11boh_lm20"/>
      <sheetName val="Tab29h_i11bh_lm20"/>
      <sheetName val="Tab36b_i10_lm21"/>
      <sheetName val="Tab36b1_i10_lm21"/>
      <sheetName val="Tab36b2_i10_lm21"/>
      <sheetName val="Tab37a_i1a_lm20"/>
      <sheetName val="Tab37b_i1b_Im20"/>
      <sheetName val="Tab38a_i4d1_lm20"/>
      <sheetName val="Tab39a_i4d1_lm20"/>
      <sheetName val="Tab41a1_i4b1b_lm21"/>
      <sheetName val="Tab41a2_i4b1b_lm20"/>
      <sheetName val="Tab42_i11d_lm20"/>
      <sheetName val="Tab42a_i11d_lm20"/>
      <sheetName val="Tab42oh_i11doh_lm20"/>
      <sheetName val="Tab42h_i11dh_lm20"/>
      <sheetName val="Tab43a1_i9a_lm20"/>
      <sheetName val="Tab43a2_i9c_lm20"/>
      <sheetName val="Tab43a3_i9c_lm20"/>
      <sheetName val="Tab44_i11a4_lm21"/>
      <sheetName val="Tab44oh_i11a4oh_lm21"/>
      <sheetName val="Tab44h_i11a4h_lm21"/>
      <sheetName val="Tab45_i13_lm20 "/>
      <sheetName val="Tab46_i4b3_lm21"/>
      <sheetName val="Tab47_i11a3_lm21"/>
      <sheetName val="Tab47oh_i11a3oh_lm21"/>
      <sheetName val="Tab47h_i11a3h_lm21"/>
      <sheetName val="Tab47zr_i11a3_lm21"/>
      <sheetName val="Tab50a_i4b2b_lm20"/>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0"/>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0"/>
      <sheetName val="Tab66b_i22b_lm20"/>
      <sheetName val="Tab66c_i22c_lm20"/>
      <sheetName val="Tab67_i23_lm20"/>
      <sheetName val="Tab67oh_i23oh_lm20"/>
      <sheetName val="Tab67h_i23h_lm20"/>
      <sheetName val="Tab68_i24_lm20"/>
      <sheetName val="Tab68oh_i24oh_lm20"/>
      <sheetName val="Tab68h_i24h_lm20"/>
      <sheetName val="Tab69_i25_lm20"/>
      <sheetName val="Tab69oh_i25oh_lm20"/>
      <sheetName val="Tab69h_i25h_lm20"/>
      <sheetName val="Tab70_i17a_lm20"/>
      <sheetName val="Tab71_i4b4_lm20"/>
      <sheetName val="Tab72_i4b4a_lm20"/>
      <sheetName val="Tab73_i11e_lm20"/>
      <sheetName val="Tab74_i27_lm20"/>
      <sheetName val="Tab74oh_i27oh_lm20"/>
      <sheetName val="Tab74h_i27h_lm20"/>
      <sheetName val="Tab75_i28_lm20"/>
      <sheetName val="Tab76_i29_lm20"/>
      <sheetName val="Tab77_i30_lm20"/>
      <sheetName val="Tab78_i31_lm21"/>
      <sheetName val="Tab78oh_i31oh_lm21"/>
      <sheetName val="Tab78h_i31h_lm21"/>
      <sheetName val="Tab79_i32_lm20"/>
      <sheetName val="Tab80_i32_lm20"/>
      <sheetName val="Tab80a_i32_lm20"/>
      <sheetName val="Tab81_i33_lm20"/>
      <sheetName val="Tab81oh_i33oh_lm20"/>
      <sheetName val="Tab81h_i33h_lm20"/>
      <sheetName val="Tab82_i9d_lm20"/>
      <sheetName val="Tab83_i34_lm21"/>
      <sheetName val="Tab83oh_i34oh_lm21"/>
      <sheetName val="Tab83h_i34h_lm21"/>
      <sheetName val="Tab84_i4c4_lm20"/>
      <sheetName val="Tab85_i40_lm20"/>
      <sheetName val="Tab85oh_i40oh_lm20"/>
      <sheetName val="Tab85h_i40h_lm20"/>
      <sheetName val="Tab86_i50_lm20"/>
      <sheetName val="Tab86a_i50a_lm21"/>
      <sheetName val="Tab87_i41_lm21"/>
      <sheetName val="Tab87a_i41_lm21"/>
      <sheetName val="Tab88a_i2b_lm21"/>
      <sheetName val="Tab88b_i2b_lm21"/>
      <sheetName val="Tab89_i43_lm19"/>
      <sheetName val="Tab90_i43_lm19"/>
      <sheetName val="Tab91_i44_lm20"/>
      <sheetName val="Tab91oh_i44oh_lm20"/>
      <sheetName val="Tab91h_i44h_lm20"/>
      <sheetName val="Tab92_i45a_lm20"/>
      <sheetName val="Tab93_i45b_lm21"/>
      <sheetName val="Tab94_i9f_lm21"/>
      <sheetName val="Tab94a_i9f_lm21"/>
      <sheetName val="Tab94b_i9f_lm21"/>
      <sheetName val="Tab94c_i9f_lm21"/>
      <sheetName val="Tab94d_i9f_lm21"/>
      <sheetName val="Tab94e_i9f_lm21"/>
      <sheetName val="Tab95_i11f_lm20"/>
      <sheetName val="Tab95oh_i11foh_lm20"/>
      <sheetName val="Tab95h_i11fh_lm20"/>
      <sheetName val="Tab95zr_i11f_lm20"/>
      <sheetName val="Tab96_i46_lm20"/>
      <sheetName val="Tab96oh_i46oh_lm20"/>
      <sheetName val="Tab96h_i46h_lm20"/>
      <sheetName val="Tab97_i47_lm20"/>
      <sheetName val="Tab98_i48_lm21"/>
      <sheetName val="Tab99_i48_lm21"/>
      <sheetName val="Tab100_i49_lm20"/>
      <sheetName val="Tab100oh_i49oh_lm20"/>
      <sheetName val="Tab100h_i49h_lm20"/>
      <sheetName val="Tab101_i42a_lm20"/>
      <sheetName val="Tab102_i42b_lm20"/>
      <sheetName val="Tab103_i42b_lm20"/>
      <sheetName val="Tab104_i43a_lm20"/>
      <sheetName val="Tab105_i43b_lm20"/>
      <sheetName val="Tab106_i43b_lm20"/>
      <sheetName val="Tab107_i9e_lm20"/>
      <sheetName val="Tab108_i26_lm21"/>
      <sheetName val="Tab108oh_i26oh_lm21"/>
      <sheetName val="Tab108h_i26h_lm21"/>
      <sheetName val="Tab108a_i26a_lm20"/>
      <sheetName val="Tab108b_i26b_lm20"/>
      <sheetName val="Tab108c_i26c_lm20"/>
      <sheetName val="Tab109_i51_lm20"/>
      <sheetName val="Tab110_i52_lm20"/>
      <sheetName val="Tab111_i53_lm20"/>
      <sheetName val="Tab112_i54_lm20"/>
      <sheetName val="Tab113_i55_lm20"/>
      <sheetName val="Tab114_i56_lm20"/>
      <sheetName val="Tab115_i57_lm20"/>
      <sheetName val="Tab116_i58_lm21"/>
      <sheetName val="Tab116a_i58a_lm21"/>
      <sheetName val="Tab116b_i58b_lm21"/>
      <sheetName val="Tab116c_i58c_lm21"/>
      <sheetName val="Tab116d_i58d_lm21"/>
      <sheetName val="Tab116e_i58e_lm21"/>
      <sheetName val="Tab116f_i58f_lm20"/>
      <sheetName val="Tab117_i59_lm21"/>
      <sheetName val="Tab117oh_i59oh_lm21"/>
      <sheetName val="Tab117h_i59h_lm21"/>
      <sheetName val="Tab118_i60_lm20"/>
      <sheetName val="Tab118oh_i60oh_lm20"/>
      <sheetName val="Tab118h_i60h_lm20"/>
      <sheetName val="Tab118tp_i60tp_lm20"/>
      <sheetName val="Tab119_lm20"/>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Tab139c_i4a3_lm21"/>
      <sheetName val="i38_Bildungspläne_lm20"/>
      <sheetName val="i39_Regelungen_lm20"/>
    </sheetNames>
    <sheetDataSet>
      <sheetData sheetId="0"/>
      <sheetData sheetId="1"/>
      <sheetData sheetId="2"/>
      <sheetData sheetId="3"/>
      <sheetData sheetId="4"/>
      <sheetData sheetId="5">
        <row r="6">
          <cell r="C6">
            <v>328592</v>
          </cell>
          <cell r="F6">
            <v>15446</v>
          </cell>
        </row>
        <row r="7">
          <cell r="C7">
            <v>386391</v>
          </cell>
          <cell r="F7">
            <v>9237</v>
          </cell>
        </row>
        <row r="8">
          <cell r="C8">
            <v>116834</v>
          </cell>
          <cell r="F8">
            <v>4078</v>
          </cell>
        </row>
        <row r="9">
          <cell r="C9">
            <v>62959</v>
          </cell>
          <cell r="F9">
            <v>3448</v>
          </cell>
        </row>
        <row r="10">
          <cell r="C10">
            <v>20737</v>
          </cell>
          <cell r="F10">
            <v>905</v>
          </cell>
        </row>
        <row r="11">
          <cell r="C11">
            <v>60938</v>
          </cell>
          <cell r="F11">
            <v>2156</v>
          </cell>
        </row>
        <row r="12">
          <cell r="C12">
            <v>182875</v>
          </cell>
          <cell r="F12">
            <v>9489</v>
          </cell>
        </row>
        <row r="13">
          <cell r="C13">
            <v>39337</v>
          </cell>
          <cell r="F13">
            <v>3194</v>
          </cell>
        </row>
        <row r="14">
          <cell r="C14">
            <v>224293</v>
          </cell>
          <cell r="F14">
            <v>16237</v>
          </cell>
        </row>
        <row r="15">
          <cell r="C15">
            <v>519351</v>
          </cell>
          <cell r="F15">
            <v>51083</v>
          </cell>
        </row>
        <row r="16">
          <cell r="C16">
            <v>114890</v>
          </cell>
          <cell r="F16">
            <v>3002</v>
          </cell>
        </row>
        <row r="17">
          <cell r="C17">
            <v>24549</v>
          </cell>
          <cell r="F17">
            <v>737</v>
          </cell>
        </row>
        <row r="18">
          <cell r="C18">
            <v>107915</v>
          </cell>
          <cell r="F18">
            <v>6979</v>
          </cell>
        </row>
        <row r="19">
          <cell r="C19">
            <v>52535</v>
          </cell>
          <cell r="F19">
            <v>653</v>
          </cell>
        </row>
        <row r="20">
          <cell r="C20">
            <v>76706</v>
          </cell>
          <cell r="F20">
            <v>6469</v>
          </cell>
        </row>
        <row r="21">
          <cell r="C21">
            <v>52515</v>
          </cell>
          <cell r="F21">
            <v>1002</v>
          </cell>
        </row>
        <row r="22">
          <cell r="C22">
            <v>432095</v>
          </cell>
          <cell r="F22">
            <v>19354</v>
          </cell>
        </row>
        <row r="23">
          <cell r="C23">
            <v>1939322</v>
          </cell>
          <cell r="F23">
            <v>114761</v>
          </cell>
        </row>
        <row r="24">
          <cell r="C24">
            <v>2371417</v>
          </cell>
          <cell r="F24">
            <v>134115</v>
          </cell>
        </row>
      </sheetData>
      <sheetData sheetId="6"/>
      <sheetData sheetId="7"/>
      <sheetData sheetId="8"/>
      <sheetData sheetId="9"/>
      <sheetData sheetId="10"/>
      <sheetData sheetId="11"/>
      <sheetData sheetId="12"/>
      <sheetData sheetId="13">
        <row r="6">
          <cell r="C6">
            <v>108303</v>
          </cell>
          <cell r="F6">
            <v>582</v>
          </cell>
        </row>
        <row r="7">
          <cell r="C7">
            <v>128036</v>
          </cell>
          <cell r="F7">
            <v>339</v>
          </cell>
        </row>
        <row r="8">
          <cell r="C8">
            <v>38659</v>
          </cell>
          <cell r="F8">
            <v>107</v>
          </cell>
        </row>
        <row r="9">
          <cell r="C9">
            <v>19629</v>
          </cell>
          <cell r="F9">
            <v>109</v>
          </cell>
        </row>
        <row r="10">
          <cell r="C10">
            <v>6956</v>
          </cell>
          <cell r="F10">
            <v>22</v>
          </cell>
        </row>
        <row r="11">
          <cell r="C11">
            <v>20371</v>
          </cell>
          <cell r="F11">
            <v>66</v>
          </cell>
        </row>
        <row r="12">
          <cell r="C12">
            <v>59873</v>
          </cell>
          <cell r="F12">
            <v>329</v>
          </cell>
        </row>
        <row r="13">
          <cell r="C13">
            <v>12662</v>
          </cell>
          <cell r="F13">
            <v>123</v>
          </cell>
        </row>
        <row r="14">
          <cell r="C14">
            <v>73347</v>
          </cell>
          <cell r="F14">
            <v>405</v>
          </cell>
        </row>
        <row r="15">
          <cell r="C15">
            <v>169509</v>
          </cell>
          <cell r="F15">
            <v>1264</v>
          </cell>
        </row>
        <row r="16">
          <cell r="C16">
            <v>37208</v>
          </cell>
          <cell r="F16">
            <v>144</v>
          </cell>
        </row>
        <row r="17">
          <cell r="C17">
            <v>7990</v>
          </cell>
          <cell r="F17">
            <v>37</v>
          </cell>
        </row>
        <row r="18">
          <cell r="C18">
            <v>34376</v>
          </cell>
          <cell r="F18">
            <v>228</v>
          </cell>
        </row>
        <row r="19">
          <cell r="C19">
            <v>16598</v>
          </cell>
          <cell r="F19">
            <v>50</v>
          </cell>
        </row>
        <row r="20">
          <cell r="C20">
            <v>24767</v>
          </cell>
          <cell r="F20">
            <v>190</v>
          </cell>
        </row>
        <row r="21">
          <cell r="C21">
            <v>16586</v>
          </cell>
          <cell r="F21">
            <v>48</v>
          </cell>
        </row>
        <row r="22">
          <cell r="C22">
            <v>138510</v>
          </cell>
          <cell r="F22">
            <v>665</v>
          </cell>
        </row>
        <row r="23">
          <cell r="C23">
            <v>636360</v>
          </cell>
          <cell r="F23">
            <v>3378</v>
          </cell>
        </row>
        <row r="24">
          <cell r="C24">
            <v>774870</v>
          </cell>
          <cell r="F24">
            <v>4043</v>
          </cell>
        </row>
      </sheetData>
      <sheetData sheetId="14"/>
      <sheetData sheetId="15"/>
      <sheetData sheetId="16"/>
      <sheetData sheetId="17">
        <row r="6">
          <cell r="C6">
            <v>110182</v>
          </cell>
          <cell r="F6">
            <v>7089</v>
          </cell>
        </row>
        <row r="7">
          <cell r="C7">
            <v>129004</v>
          </cell>
          <cell r="F7">
            <v>3836</v>
          </cell>
        </row>
        <row r="8">
          <cell r="C8">
            <v>39023</v>
          </cell>
          <cell r="F8">
            <v>2134</v>
          </cell>
        </row>
        <row r="9">
          <cell r="C9">
            <v>21068</v>
          </cell>
          <cell r="F9">
            <v>1754</v>
          </cell>
        </row>
        <row r="10">
          <cell r="C10">
            <v>6968</v>
          </cell>
          <cell r="F10">
            <v>428</v>
          </cell>
        </row>
        <row r="11">
          <cell r="C11">
            <v>20366</v>
          </cell>
          <cell r="F11">
            <v>987</v>
          </cell>
        </row>
        <row r="12">
          <cell r="C12">
            <v>61182</v>
          </cell>
          <cell r="F12">
            <v>4353</v>
          </cell>
        </row>
        <row r="13">
          <cell r="C13">
            <v>13184</v>
          </cell>
          <cell r="F13">
            <v>1592</v>
          </cell>
        </row>
        <row r="14">
          <cell r="C14">
            <v>75062</v>
          </cell>
          <cell r="F14">
            <v>7300</v>
          </cell>
        </row>
        <row r="15">
          <cell r="C15">
            <v>174584</v>
          </cell>
          <cell r="F15">
            <v>24685</v>
          </cell>
        </row>
        <row r="16">
          <cell r="C16">
            <v>38432</v>
          </cell>
          <cell r="F16">
            <v>1819</v>
          </cell>
        </row>
        <row r="17">
          <cell r="C17">
            <v>8152</v>
          </cell>
          <cell r="F17">
            <v>307</v>
          </cell>
        </row>
        <row r="18">
          <cell r="C18">
            <v>36009</v>
          </cell>
          <cell r="F18">
            <v>3321</v>
          </cell>
        </row>
        <row r="19">
          <cell r="C19">
            <v>17556</v>
          </cell>
          <cell r="F19">
            <v>267</v>
          </cell>
        </row>
        <row r="20">
          <cell r="C20">
            <v>25787</v>
          </cell>
          <cell r="F20">
            <v>2860</v>
          </cell>
        </row>
        <row r="21">
          <cell r="C21">
            <v>17573</v>
          </cell>
          <cell r="F21">
            <v>663</v>
          </cell>
        </row>
        <row r="22">
          <cell r="C22">
            <v>144413</v>
          </cell>
          <cell r="F22">
            <v>9731</v>
          </cell>
        </row>
        <row r="23">
          <cell r="C23">
            <v>649719</v>
          </cell>
          <cell r="F23">
            <v>53664</v>
          </cell>
        </row>
        <row r="24">
          <cell r="C24">
            <v>794132</v>
          </cell>
          <cell r="F24">
            <v>63395</v>
          </cell>
        </row>
      </sheetData>
      <sheetData sheetId="18"/>
      <sheetData sheetId="19"/>
      <sheetData sheetId="20"/>
      <sheetData sheetId="21">
        <row r="6">
          <cell r="C6">
            <v>110107</v>
          </cell>
          <cell r="F6">
            <v>7775</v>
          </cell>
        </row>
        <row r="7">
          <cell r="C7">
            <v>129351</v>
          </cell>
          <cell r="F7">
            <v>5062</v>
          </cell>
        </row>
        <row r="8">
          <cell r="C8">
            <v>39152</v>
          </cell>
          <cell r="F8">
            <v>1837</v>
          </cell>
        </row>
        <row r="9">
          <cell r="C9">
            <v>22262</v>
          </cell>
          <cell r="F9">
            <v>1585</v>
          </cell>
        </row>
        <row r="10">
          <cell r="C10">
            <v>6813</v>
          </cell>
          <cell r="F10">
            <v>455</v>
          </cell>
        </row>
        <row r="11">
          <cell r="C11">
            <v>20201</v>
          </cell>
          <cell r="F11">
            <v>1103</v>
          </cell>
        </row>
        <row r="12">
          <cell r="C12">
            <v>61820</v>
          </cell>
          <cell r="F12">
            <v>4807</v>
          </cell>
        </row>
        <row r="13">
          <cell r="C13">
            <v>13491</v>
          </cell>
          <cell r="F13">
            <v>1479</v>
          </cell>
        </row>
        <row r="14">
          <cell r="C14">
            <v>75884</v>
          </cell>
          <cell r="F14">
            <v>8532</v>
          </cell>
        </row>
        <row r="15">
          <cell r="C15">
            <v>175258</v>
          </cell>
          <cell r="F15">
            <v>25134</v>
          </cell>
        </row>
        <row r="16">
          <cell r="C16">
            <v>39250</v>
          </cell>
          <cell r="F16">
            <v>1039</v>
          </cell>
        </row>
        <row r="17">
          <cell r="C17">
            <v>8407</v>
          </cell>
          <cell r="F17">
            <v>393</v>
          </cell>
        </row>
        <row r="18">
          <cell r="C18">
            <v>37530</v>
          </cell>
          <cell r="F18">
            <v>3430</v>
          </cell>
        </row>
        <row r="19">
          <cell r="C19">
            <v>18381</v>
          </cell>
          <cell r="F19">
            <v>336</v>
          </cell>
        </row>
        <row r="20">
          <cell r="C20">
            <v>26152</v>
          </cell>
          <cell r="F20">
            <v>3419</v>
          </cell>
        </row>
        <row r="21">
          <cell r="C21">
            <v>18356</v>
          </cell>
          <cell r="F21">
            <v>291</v>
          </cell>
        </row>
        <row r="22">
          <cell r="C22">
            <v>149172</v>
          </cell>
          <cell r="F22">
            <v>8958</v>
          </cell>
        </row>
        <row r="23">
          <cell r="C23">
            <v>653243</v>
          </cell>
          <cell r="F23">
            <v>57719</v>
          </cell>
        </row>
        <row r="24">
          <cell r="C24">
            <v>802415</v>
          </cell>
          <cell r="F24">
            <v>66677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_i2_lm21"/>
      <sheetName val="Tab2_i3_lm21"/>
      <sheetName val="Tab3_i3_lm21"/>
      <sheetName val="Tab3h_i3h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h_lm21"/>
      <sheetName val="Tab18a_i5a_lm21"/>
      <sheetName val="Tab19a_i5a_lm21"/>
      <sheetName val="Tab20a_i5a_lm21"/>
      <sheetName val="Tab21c_i6b_lm21"/>
      <sheetName val="Tab21d_i6b_lm21"/>
      <sheetName val="Tab22_i8b_lm21"/>
      <sheetName val="Tab22a_i8_Im21"/>
      <sheetName val="Tab23_i7_lm21"/>
      <sheetName val="Tab27_i11a1_lm21"/>
      <sheetName val="Tab28_i11c_lm21"/>
      <sheetName val="Tab29_i11b_lm21"/>
      <sheetName val="Tab29oh_i11boh_lm21"/>
      <sheetName val="Tab29h_i11bh_lm21"/>
      <sheetName val="Tab36b_i10_lm21"/>
      <sheetName val="Tab36b1_i10_lm21"/>
      <sheetName val="Tab36b2_i10_lm21"/>
      <sheetName val="Tab37a_i1a_lm20"/>
      <sheetName val="Tab37b_i1b_Im20"/>
      <sheetName val="Tab38a_i4d1_lm20"/>
      <sheetName val="Tab39a_i4d1_lm20"/>
      <sheetName val="Tab41a1_i4b1b_lm21"/>
      <sheetName val="Tab41a2_i4b1b_lm20"/>
      <sheetName val="Tab42_i11d_lm20"/>
      <sheetName val="Tab42a_i11d_lm21"/>
      <sheetName val="Tab42oh_i11doh_lm21"/>
      <sheetName val="Tab42h_i11dh_lm21"/>
      <sheetName val="Tab43a1_i9a_lm21"/>
      <sheetName val="Tab43a2_i9c_lm21"/>
      <sheetName val="Tab43a2_i9ch_lm21"/>
      <sheetName val="Tab43a3_i9c_lm21"/>
      <sheetName val="Tab44_i11a4_lm21"/>
      <sheetName val="Tab44oh_i11a4oh_lm21"/>
      <sheetName val="Tab44h_i11a4h_lm21"/>
      <sheetName val="Tab45_i13_lm20 "/>
      <sheetName val="Tab46_i4b3_lm21"/>
      <sheetName val="Tab47_i11a3_lm21"/>
      <sheetName val="Tab47oh_i11a3oh_lm21"/>
      <sheetName val="Tab47h_i11a3h_lm21"/>
      <sheetName val="Tab47zr_i11a3_lm21"/>
      <sheetName val="Tab50a_i4b2b_lm21"/>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0"/>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1"/>
      <sheetName val="Tab66b_i22b_lm21"/>
      <sheetName val="Tab66c_i22c_lm21"/>
      <sheetName val="Tab67_i23_lm20"/>
      <sheetName val="Tab67oh_i23oh_lm20"/>
      <sheetName val="Tab67h_i23h_lm20"/>
      <sheetName val="Tab68_i24_lm20"/>
      <sheetName val="Tab68oh_i24oh_lm20"/>
      <sheetName val="Tab68h_i24h_lm20"/>
      <sheetName val="Tab69_i25_lm21"/>
      <sheetName val="Tab69oh_i25oh_lm21"/>
      <sheetName val="Tab69h_i25h_lm21"/>
      <sheetName val="Tab70_i17a_lm20"/>
      <sheetName val="Tab71_i4b4_lm21"/>
      <sheetName val="Tab72_i4b4a_lm21"/>
      <sheetName val="Tab73_i11e_lm20"/>
      <sheetName val="Tab74_i27_lm21"/>
      <sheetName val="Tab74oh_i27oh_lm21"/>
      <sheetName val="Tab74h_i27h_lm21"/>
      <sheetName val="Tab75_i28_lm20"/>
      <sheetName val="Tab76_i29_lm20"/>
      <sheetName val="Tab77_i30_lm20"/>
      <sheetName val="Tab78_i31_lm21"/>
      <sheetName val="Tab78oh_i31oh_lm21"/>
      <sheetName val="Tab78h_i31h_lm21"/>
      <sheetName val="Tab79_i32_lm21"/>
      <sheetName val="Tab80_i32_lm21"/>
      <sheetName val="Tab80a_i32_lm21"/>
      <sheetName val="Tab81_i33_lm20"/>
      <sheetName val="Tab81oh_i33oh_lm20"/>
      <sheetName val="Tab81h_i33h_lm20"/>
      <sheetName val="Tab82_i9d_lm20"/>
      <sheetName val="Tab83_i34_lm21"/>
      <sheetName val="Tab83oh_i34oh_lm21"/>
      <sheetName val="Tab83h_i34h_lm21"/>
      <sheetName val="Tab84_i4c4_lm20"/>
      <sheetName val="Tab85_i40_lm21"/>
      <sheetName val="Tab85oh_i40oh_lm21"/>
      <sheetName val="Tab85h_i40h_lm21"/>
      <sheetName val="Tab86_i50_lm21"/>
      <sheetName val="Tab86a_i50a_lm21"/>
      <sheetName val="Tab87_i41_lm21"/>
      <sheetName val="Tab87a_i41_lm21"/>
      <sheetName val="Tab88a_i2b_lm21"/>
      <sheetName val="Tab88b_i2b_lm21"/>
      <sheetName val="Tab89_i43_lm19"/>
      <sheetName val="Tab90_i43_lm19"/>
      <sheetName val="Tab91_i44_lm20"/>
      <sheetName val="Tab91oh_i44oh_lm20"/>
      <sheetName val="Tab91h_i44h_lm20"/>
      <sheetName val="Tab92_i45a_lm20"/>
      <sheetName val="Tab93_i45b_lm21"/>
      <sheetName val="Tab94_i9f_lm21"/>
      <sheetName val="Tab94a_i9f_lm21"/>
      <sheetName val="Tab94b_i9f_lm21"/>
      <sheetName val="Tab94c_i9f_lm21"/>
      <sheetName val="Tab94d_i9f_lm21"/>
      <sheetName val="Tab94e_i9h_lm21"/>
      <sheetName val="Tab95_i11f_lm21"/>
      <sheetName val="Tab95oh_i11foh_lm21"/>
      <sheetName val="Tab95h_i11fh_lm21"/>
      <sheetName val="Tab95zr_i11f_lm21"/>
      <sheetName val="Tab96_i46_lm20"/>
      <sheetName val="Tab96oh_i46oh_lm20"/>
      <sheetName val="Tab96h_i46h_lm20"/>
      <sheetName val="Tab97_i47_lm20"/>
      <sheetName val="Tab98_i48_lm21"/>
      <sheetName val="Tab99_i48_lm21"/>
      <sheetName val="Tab100_i49_lm21"/>
      <sheetName val="Tab100oh_i49oh_lm21"/>
      <sheetName val="Tab100h_i49h_lm21"/>
      <sheetName val="Tab101_i42a_lm20"/>
      <sheetName val="Tab102_i42b_lm20"/>
      <sheetName val="Tab103_i42b_lm20"/>
      <sheetName val="Tab104_i43a_lm20"/>
      <sheetName val="Tab105_i43b_lm20"/>
      <sheetName val="Tab106_i43b_lm20"/>
      <sheetName val="Tab107_i9e_lm21"/>
      <sheetName val="Tab108_i26_lm21"/>
      <sheetName val="Tab108oh_i26oh_lm21"/>
      <sheetName val="Tab108h_i26h_lm21"/>
      <sheetName val="Tab108a_i26a_lm21"/>
      <sheetName val="Tab108b_i26b_lm21"/>
      <sheetName val="Tab108c_i26c_lm21"/>
      <sheetName val="Tab109_i51_lm21"/>
      <sheetName val="Tab110_i52_lm21"/>
      <sheetName val="Tab111_i53_lm21"/>
      <sheetName val="Tab112_i54_lm21"/>
      <sheetName val="Tab113_i55_lm20"/>
      <sheetName val="Tab114_i56_lm20"/>
      <sheetName val="Tab115_i57_lm21"/>
      <sheetName val="Tab116_i58_lm21"/>
      <sheetName val="Tab116a_i58a_lm21"/>
      <sheetName val="Tab116b_i58b_lm21"/>
      <sheetName val="Tab116c_i58c_lm21"/>
      <sheetName val="Tab116d_i58d_lm21"/>
      <sheetName val="Tab116e_i58e_lm21"/>
      <sheetName val="Tab116f_i58f_lm20"/>
      <sheetName val="Tab117_i59_lm21"/>
      <sheetName val="Tab117oh_i59oh_lm21"/>
      <sheetName val="Tab117h_i59h_lm21"/>
      <sheetName val="Tab118_i60_lm20"/>
      <sheetName val="Tab118oh_i60oh_lm20"/>
      <sheetName val="Tab118h_i60h_lm20"/>
      <sheetName val="Tab118tp_i60tp_lm21"/>
      <sheetName val="Tab119_lm20"/>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Tab139c_i4a3_lm21"/>
      <sheetName val="i38_Bildungspläne_lm20"/>
      <sheetName val="i39_Regelungen_lm20"/>
    </sheetNames>
    <sheetDataSet>
      <sheetData sheetId="0"/>
      <sheetData sheetId="1"/>
      <sheetData sheetId="2"/>
      <sheetData sheetId="3"/>
      <sheetData sheetId="4"/>
      <sheetData sheetId="5"/>
      <sheetData sheetId="6"/>
      <sheetData sheetId="7"/>
      <sheetData sheetId="8"/>
      <sheetData sheetId="9"/>
      <sheetData sheetId="10">
        <row r="6">
          <cell r="C6">
            <v>320453</v>
          </cell>
          <cell r="F6">
            <v>1284</v>
          </cell>
        </row>
        <row r="7">
          <cell r="C7">
            <v>374117</v>
          </cell>
          <cell r="F7">
            <v>2069</v>
          </cell>
        </row>
        <row r="8">
          <cell r="C8">
            <v>112940</v>
          </cell>
          <cell r="F8">
            <v>1511</v>
          </cell>
        </row>
        <row r="9">
          <cell r="C9">
            <v>69028</v>
          </cell>
          <cell r="F9">
            <v>596</v>
          </cell>
        </row>
        <row r="10">
          <cell r="C10">
            <v>19639</v>
          </cell>
          <cell r="F10">
            <v>148</v>
          </cell>
        </row>
        <row r="11">
          <cell r="C11">
            <v>57337</v>
          </cell>
          <cell r="F11">
            <v>719</v>
          </cell>
        </row>
        <row r="12">
          <cell r="C12">
            <v>181351</v>
          </cell>
          <cell r="F12">
            <v>701</v>
          </cell>
        </row>
        <row r="13">
          <cell r="C13">
            <v>42154</v>
          </cell>
          <cell r="F13">
            <v>506</v>
          </cell>
        </row>
        <row r="14">
          <cell r="C14">
            <v>224695</v>
          </cell>
          <cell r="F14">
            <v>3019</v>
          </cell>
        </row>
        <row r="15">
          <cell r="C15">
            <v>514771</v>
          </cell>
          <cell r="F15">
            <v>6166</v>
          </cell>
        </row>
        <row r="16">
          <cell r="C16">
            <v>114758</v>
          </cell>
          <cell r="F16">
            <v>257</v>
          </cell>
        </row>
        <row r="17">
          <cell r="C17">
            <v>24580</v>
          </cell>
          <cell r="F17">
            <v>149</v>
          </cell>
        </row>
        <row r="18">
          <cell r="C18">
            <v>114446</v>
          </cell>
          <cell r="F18">
            <v>331</v>
          </cell>
        </row>
        <row r="19">
          <cell r="C19">
            <v>55881</v>
          </cell>
          <cell r="F19">
            <v>173</v>
          </cell>
        </row>
        <row r="20">
          <cell r="C20">
            <v>78346</v>
          </cell>
          <cell r="F20">
            <v>1274</v>
          </cell>
        </row>
        <row r="21">
          <cell r="C21">
            <v>56942</v>
          </cell>
          <cell r="F21">
            <v>13</v>
          </cell>
        </row>
        <row r="22">
          <cell r="C22">
            <v>451391</v>
          </cell>
          <cell r="F22">
            <v>3130</v>
          </cell>
        </row>
        <row r="23">
          <cell r="C23">
            <v>1910047</v>
          </cell>
          <cell r="F23">
            <v>15786</v>
          </cell>
        </row>
        <row r="24">
          <cell r="C24">
            <v>2361438</v>
          </cell>
          <cell r="F24">
            <v>18916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DE023-F55B-4A50-A152-7248508F9504}">
  <sheetPr published="0">
    <tabColor rgb="FF00B0F0"/>
  </sheetPr>
  <dimension ref="A1:L82"/>
  <sheetViews>
    <sheetView tabSelected="1" workbookViewId="0">
      <selection activeCell="F8" sqref="F8:K8"/>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217"/>
      <c r="B1" s="217"/>
      <c r="C1" s="217"/>
      <c r="D1" s="217"/>
      <c r="E1" s="217"/>
      <c r="F1" s="217"/>
      <c r="G1" s="217"/>
      <c r="H1" s="217"/>
      <c r="I1" s="217"/>
      <c r="J1" s="217"/>
      <c r="K1" s="217"/>
      <c r="L1" s="217"/>
    </row>
    <row r="2" spans="1:12">
      <c r="A2" s="217"/>
      <c r="B2" s="264" t="s">
        <v>103</v>
      </c>
      <c r="C2" s="265"/>
      <c r="D2" s="265"/>
      <c r="E2" s="265"/>
      <c r="F2" s="265"/>
      <c r="G2" s="265"/>
      <c r="H2" s="265"/>
      <c r="I2" s="265"/>
      <c r="J2" s="265"/>
      <c r="K2" s="265"/>
      <c r="L2" s="217"/>
    </row>
    <row r="3" spans="1:12" ht="24" customHeight="1">
      <c r="A3" s="217"/>
      <c r="B3" s="265"/>
      <c r="C3" s="265"/>
      <c r="D3" s="265"/>
      <c r="E3" s="265"/>
      <c r="F3" s="265"/>
      <c r="G3" s="265"/>
      <c r="H3" s="265"/>
      <c r="I3" s="265"/>
      <c r="J3" s="265"/>
      <c r="K3" s="265"/>
      <c r="L3" s="217"/>
    </row>
    <row r="4" spans="1:12">
      <c r="A4" s="217"/>
      <c r="B4" s="266" t="s">
        <v>117</v>
      </c>
      <c r="C4" s="267"/>
      <c r="D4" s="267"/>
      <c r="E4" s="267"/>
      <c r="F4" s="267"/>
      <c r="G4" s="267"/>
      <c r="H4" s="267"/>
      <c r="I4" s="267"/>
      <c r="J4" s="267"/>
      <c r="K4" s="267"/>
      <c r="L4" s="217"/>
    </row>
    <row r="5" spans="1:12" ht="39.950000000000003" customHeight="1">
      <c r="A5" s="217"/>
      <c r="B5" s="267"/>
      <c r="C5" s="267"/>
      <c r="D5" s="267"/>
      <c r="E5" s="267"/>
      <c r="F5" s="267"/>
      <c r="G5" s="267"/>
      <c r="H5" s="267"/>
      <c r="I5" s="267"/>
      <c r="J5" s="267"/>
      <c r="K5" s="267"/>
      <c r="L5" s="217"/>
    </row>
    <row r="6" spans="1:12">
      <c r="A6" s="217"/>
      <c r="B6" s="268" t="s">
        <v>104</v>
      </c>
      <c r="C6" s="268"/>
      <c r="D6" s="268" t="s">
        <v>105</v>
      </c>
      <c r="E6" s="269"/>
      <c r="F6" s="268" t="s">
        <v>106</v>
      </c>
      <c r="G6" s="268"/>
      <c r="H6" s="268"/>
      <c r="I6" s="268"/>
      <c r="J6" s="268"/>
      <c r="K6" s="268"/>
      <c r="L6" s="217"/>
    </row>
    <row r="7" spans="1:12">
      <c r="A7" s="217"/>
      <c r="B7" s="268"/>
      <c r="C7" s="268"/>
      <c r="D7" s="269"/>
      <c r="E7" s="269"/>
      <c r="F7" s="268"/>
      <c r="G7" s="268"/>
      <c r="H7" s="268"/>
      <c r="I7" s="268"/>
      <c r="J7" s="268"/>
      <c r="K7" s="268"/>
      <c r="L7" s="217"/>
    </row>
    <row r="8" spans="1:12" ht="33.75" customHeight="1">
      <c r="A8" s="217"/>
      <c r="B8" s="252">
        <v>2022</v>
      </c>
      <c r="C8" s="253"/>
      <c r="D8" s="257" t="s">
        <v>107</v>
      </c>
      <c r="E8" s="258"/>
      <c r="F8" s="254" t="s">
        <v>142</v>
      </c>
      <c r="G8" s="255"/>
      <c r="H8" s="255"/>
      <c r="I8" s="255"/>
      <c r="J8" s="255"/>
      <c r="K8" s="256"/>
      <c r="L8" s="217"/>
    </row>
    <row r="9" spans="1:12" ht="33.75" customHeight="1">
      <c r="A9" s="217"/>
      <c r="B9" s="250">
        <v>2021</v>
      </c>
      <c r="C9" s="251"/>
      <c r="D9" s="250"/>
      <c r="E9" s="251"/>
      <c r="F9" s="247" t="s">
        <v>141</v>
      </c>
      <c r="G9" s="248"/>
      <c r="H9" s="248"/>
      <c r="I9" s="248"/>
      <c r="J9" s="248"/>
      <c r="K9" s="249"/>
      <c r="L9" s="217"/>
    </row>
    <row r="10" spans="1:12" ht="33" customHeight="1">
      <c r="A10" s="217"/>
      <c r="B10" s="252">
        <v>2020</v>
      </c>
      <c r="C10" s="253"/>
      <c r="D10" s="250"/>
      <c r="E10" s="251"/>
      <c r="F10" s="254" t="s">
        <v>79</v>
      </c>
      <c r="G10" s="255"/>
      <c r="H10" s="255"/>
      <c r="I10" s="255"/>
      <c r="J10" s="255"/>
      <c r="K10" s="256"/>
      <c r="L10" s="217"/>
    </row>
    <row r="11" spans="1:12" ht="33.75" customHeight="1">
      <c r="A11" s="217"/>
      <c r="B11" s="250">
        <v>2019</v>
      </c>
      <c r="C11" s="251"/>
      <c r="D11" s="250"/>
      <c r="E11" s="251"/>
      <c r="F11" s="247" t="s">
        <v>61</v>
      </c>
      <c r="G11" s="248"/>
      <c r="H11" s="248"/>
      <c r="I11" s="248"/>
      <c r="J11" s="248"/>
      <c r="K11" s="249"/>
      <c r="L11" s="217"/>
    </row>
    <row r="12" spans="1:12" ht="34.5" customHeight="1">
      <c r="A12" s="217"/>
      <c r="B12" s="252">
        <v>2018</v>
      </c>
      <c r="C12" s="253"/>
      <c r="D12" s="250"/>
      <c r="E12" s="251"/>
      <c r="F12" s="254" t="s">
        <v>53</v>
      </c>
      <c r="G12" s="255"/>
      <c r="H12" s="255"/>
      <c r="I12" s="255"/>
      <c r="J12" s="255"/>
      <c r="K12" s="256"/>
      <c r="L12" s="217"/>
    </row>
    <row r="13" spans="1:12" ht="33" customHeight="1">
      <c r="A13" s="217"/>
      <c r="B13" s="250">
        <v>2017</v>
      </c>
      <c r="C13" s="251"/>
      <c r="D13" s="250"/>
      <c r="E13" s="251"/>
      <c r="F13" s="247" t="s">
        <v>38</v>
      </c>
      <c r="G13" s="248"/>
      <c r="H13" s="248"/>
      <c r="I13" s="248"/>
      <c r="J13" s="248"/>
      <c r="K13" s="249"/>
      <c r="L13" s="217"/>
    </row>
    <row r="14" spans="1:12" ht="33" customHeight="1">
      <c r="A14" s="217"/>
      <c r="B14" s="252">
        <v>2016</v>
      </c>
      <c r="C14" s="253"/>
      <c r="D14" s="250"/>
      <c r="E14" s="251"/>
      <c r="F14" s="254" t="s">
        <v>24</v>
      </c>
      <c r="G14" s="255"/>
      <c r="H14" s="255"/>
      <c r="I14" s="255"/>
      <c r="J14" s="255"/>
      <c r="K14" s="256"/>
      <c r="L14" s="217"/>
    </row>
    <row r="15" spans="1:12" ht="33" customHeight="1">
      <c r="A15" s="217"/>
      <c r="B15" s="259" t="s">
        <v>108</v>
      </c>
      <c r="C15" s="260"/>
      <c r="D15" s="259"/>
      <c r="E15" s="260"/>
      <c r="F15" s="261" t="s">
        <v>119</v>
      </c>
      <c r="G15" s="262"/>
      <c r="H15" s="262"/>
      <c r="I15" s="262"/>
      <c r="J15" s="262"/>
      <c r="K15" s="263"/>
      <c r="L15" s="217"/>
    </row>
    <row r="16" spans="1:12" ht="33" customHeight="1">
      <c r="A16" s="217"/>
      <c r="B16" s="252">
        <v>2022</v>
      </c>
      <c r="C16" s="253"/>
      <c r="D16" s="257" t="s">
        <v>109</v>
      </c>
      <c r="E16" s="258"/>
      <c r="F16" s="254" t="s">
        <v>144</v>
      </c>
      <c r="G16" s="255"/>
      <c r="H16" s="255"/>
      <c r="I16" s="255"/>
      <c r="J16" s="255"/>
      <c r="K16" s="256"/>
      <c r="L16" s="217"/>
    </row>
    <row r="17" spans="1:12" ht="33" customHeight="1">
      <c r="A17" s="217"/>
      <c r="B17" s="250">
        <v>2021</v>
      </c>
      <c r="C17" s="251"/>
      <c r="D17" s="250"/>
      <c r="E17" s="251"/>
      <c r="F17" s="247" t="s">
        <v>139</v>
      </c>
      <c r="G17" s="248"/>
      <c r="H17" s="248"/>
      <c r="I17" s="248"/>
      <c r="J17" s="248"/>
      <c r="K17" s="249"/>
      <c r="L17" s="217"/>
    </row>
    <row r="18" spans="1:12" ht="32.25" customHeight="1">
      <c r="A18" s="217"/>
      <c r="B18" s="252">
        <v>2020</v>
      </c>
      <c r="C18" s="253"/>
      <c r="D18" s="250"/>
      <c r="E18" s="251"/>
      <c r="F18" s="254" t="s">
        <v>84</v>
      </c>
      <c r="G18" s="255"/>
      <c r="H18" s="255"/>
      <c r="I18" s="255"/>
      <c r="J18" s="255"/>
      <c r="K18" s="256"/>
      <c r="L18" s="217"/>
    </row>
    <row r="19" spans="1:12" ht="33" customHeight="1">
      <c r="A19" s="217"/>
      <c r="B19" s="250">
        <v>2019</v>
      </c>
      <c r="C19" s="251"/>
      <c r="D19" s="250"/>
      <c r="E19" s="251"/>
      <c r="F19" s="247" t="s">
        <v>65</v>
      </c>
      <c r="G19" s="248"/>
      <c r="H19" s="248"/>
      <c r="I19" s="248"/>
      <c r="J19" s="248"/>
      <c r="K19" s="249"/>
      <c r="L19" s="217"/>
    </row>
    <row r="20" spans="1:12" ht="31.5" customHeight="1">
      <c r="A20" s="217"/>
      <c r="B20" s="252">
        <v>2018</v>
      </c>
      <c r="C20" s="253"/>
      <c r="D20" s="250"/>
      <c r="E20" s="251"/>
      <c r="F20" s="254" t="s">
        <v>52</v>
      </c>
      <c r="G20" s="255"/>
      <c r="H20" s="255"/>
      <c r="I20" s="255"/>
      <c r="J20" s="255"/>
      <c r="K20" s="256"/>
      <c r="L20" s="217"/>
    </row>
    <row r="21" spans="1:12" ht="31.5" customHeight="1">
      <c r="A21" s="217"/>
      <c r="B21" s="250">
        <v>2017</v>
      </c>
      <c r="C21" s="251"/>
      <c r="D21" s="250"/>
      <c r="E21" s="251"/>
      <c r="F21" s="247" t="s">
        <v>39</v>
      </c>
      <c r="G21" s="248"/>
      <c r="H21" s="248"/>
      <c r="I21" s="248"/>
      <c r="J21" s="248"/>
      <c r="K21" s="249"/>
      <c r="L21" s="217"/>
    </row>
    <row r="22" spans="1:12" ht="31.5" customHeight="1">
      <c r="A22" s="217"/>
      <c r="B22" s="252">
        <v>2016</v>
      </c>
      <c r="C22" s="253"/>
      <c r="D22" s="250"/>
      <c r="E22" s="251"/>
      <c r="F22" s="254" t="s">
        <v>27</v>
      </c>
      <c r="G22" s="255"/>
      <c r="H22" s="255"/>
      <c r="I22" s="255"/>
      <c r="J22" s="255"/>
      <c r="K22" s="256"/>
      <c r="L22" s="217"/>
    </row>
    <row r="23" spans="1:12" ht="30.75" customHeight="1">
      <c r="A23" s="217"/>
      <c r="B23" s="259" t="s">
        <v>108</v>
      </c>
      <c r="C23" s="260"/>
      <c r="D23" s="259"/>
      <c r="E23" s="260"/>
      <c r="F23" s="261" t="s">
        <v>120</v>
      </c>
      <c r="G23" s="262"/>
      <c r="H23" s="262"/>
      <c r="I23" s="262"/>
      <c r="J23" s="262"/>
      <c r="K23" s="263"/>
      <c r="L23" s="217"/>
    </row>
    <row r="24" spans="1:12" ht="36.75" customHeight="1">
      <c r="A24" s="217"/>
      <c r="B24" s="252">
        <v>2022</v>
      </c>
      <c r="C24" s="253"/>
      <c r="D24" s="257" t="s">
        <v>110</v>
      </c>
      <c r="E24" s="258"/>
      <c r="F24" s="254" t="s">
        <v>146</v>
      </c>
      <c r="G24" s="255"/>
      <c r="H24" s="255"/>
      <c r="I24" s="255"/>
      <c r="J24" s="255"/>
      <c r="K24" s="256"/>
      <c r="L24" s="217"/>
    </row>
    <row r="25" spans="1:12" ht="36.75" customHeight="1">
      <c r="A25" s="217"/>
      <c r="B25" s="250">
        <v>2021</v>
      </c>
      <c r="C25" s="251"/>
      <c r="D25" s="250"/>
      <c r="E25" s="251"/>
      <c r="F25" s="247" t="s">
        <v>138</v>
      </c>
      <c r="G25" s="248"/>
      <c r="H25" s="248"/>
      <c r="I25" s="248"/>
      <c r="J25" s="248"/>
      <c r="K25" s="249"/>
      <c r="L25" s="217"/>
    </row>
    <row r="26" spans="1:12" ht="33" customHeight="1">
      <c r="A26" s="217"/>
      <c r="B26" s="252">
        <v>2020</v>
      </c>
      <c r="C26" s="253"/>
      <c r="D26" s="250"/>
      <c r="E26" s="251"/>
      <c r="F26" s="254" t="s">
        <v>81</v>
      </c>
      <c r="G26" s="255"/>
      <c r="H26" s="255"/>
      <c r="I26" s="255"/>
      <c r="J26" s="255"/>
      <c r="K26" s="256"/>
      <c r="L26" s="217"/>
    </row>
    <row r="27" spans="1:12" ht="36.75" customHeight="1">
      <c r="A27" s="217"/>
      <c r="B27" s="250">
        <v>2019</v>
      </c>
      <c r="C27" s="251"/>
      <c r="D27" s="250"/>
      <c r="E27" s="251"/>
      <c r="F27" s="247" t="s">
        <v>67</v>
      </c>
      <c r="G27" s="248"/>
      <c r="H27" s="248"/>
      <c r="I27" s="248"/>
      <c r="J27" s="248"/>
      <c r="K27" s="249"/>
      <c r="L27" s="217"/>
    </row>
    <row r="28" spans="1:12" ht="33" customHeight="1">
      <c r="A28" s="217"/>
      <c r="B28" s="252">
        <v>2018</v>
      </c>
      <c r="C28" s="253"/>
      <c r="D28" s="250"/>
      <c r="E28" s="251"/>
      <c r="F28" s="254" t="s">
        <v>51</v>
      </c>
      <c r="G28" s="255"/>
      <c r="H28" s="255"/>
      <c r="I28" s="255"/>
      <c r="J28" s="255"/>
      <c r="K28" s="256"/>
      <c r="L28" s="217"/>
    </row>
    <row r="29" spans="1:12" ht="32.25" customHeight="1">
      <c r="A29" s="217"/>
      <c r="B29" s="250">
        <v>2017</v>
      </c>
      <c r="C29" s="251"/>
      <c r="D29" s="250"/>
      <c r="E29" s="251"/>
      <c r="F29" s="247" t="s">
        <v>40</v>
      </c>
      <c r="G29" s="248"/>
      <c r="H29" s="248"/>
      <c r="I29" s="248"/>
      <c r="J29" s="248"/>
      <c r="K29" s="249"/>
      <c r="L29" s="217"/>
    </row>
    <row r="30" spans="1:12" ht="30.75" customHeight="1">
      <c r="A30" s="217"/>
      <c r="B30" s="252">
        <v>2016</v>
      </c>
      <c r="C30" s="253"/>
      <c r="D30" s="250"/>
      <c r="E30" s="251"/>
      <c r="F30" s="254" t="s">
        <v>28</v>
      </c>
      <c r="G30" s="255"/>
      <c r="H30" s="255"/>
      <c r="I30" s="255"/>
      <c r="J30" s="255"/>
      <c r="K30" s="256"/>
      <c r="L30" s="217"/>
    </row>
    <row r="31" spans="1:12" ht="33" customHeight="1">
      <c r="A31" s="217"/>
      <c r="B31" s="259" t="s">
        <v>108</v>
      </c>
      <c r="C31" s="260"/>
      <c r="D31" s="259"/>
      <c r="E31" s="260"/>
      <c r="F31" s="261" t="s">
        <v>121</v>
      </c>
      <c r="G31" s="262"/>
      <c r="H31" s="262"/>
      <c r="I31" s="262"/>
      <c r="J31" s="262"/>
      <c r="K31" s="263"/>
      <c r="L31" s="217"/>
    </row>
    <row r="32" spans="1:12" ht="33.75" customHeight="1">
      <c r="A32" s="217"/>
      <c r="B32" s="252">
        <v>2022</v>
      </c>
      <c r="C32" s="253"/>
      <c r="D32" s="257" t="s">
        <v>111</v>
      </c>
      <c r="E32" s="258"/>
      <c r="F32" s="254" t="s">
        <v>148</v>
      </c>
      <c r="G32" s="255"/>
      <c r="H32" s="255"/>
      <c r="I32" s="255"/>
      <c r="J32" s="255"/>
      <c r="K32" s="256"/>
      <c r="L32" s="217"/>
    </row>
    <row r="33" spans="1:12" ht="31.5" customHeight="1">
      <c r="A33" s="217"/>
      <c r="B33" s="250">
        <v>2021</v>
      </c>
      <c r="C33" s="251"/>
      <c r="D33" s="250"/>
      <c r="E33" s="251"/>
      <c r="F33" s="247" t="s">
        <v>137</v>
      </c>
      <c r="G33" s="248"/>
      <c r="H33" s="248"/>
      <c r="I33" s="248"/>
      <c r="J33" s="248"/>
      <c r="K33" s="249"/>
      <c r="L33" s="217"/>
    </row>
    <row r="34" spans="1:12" ht="33.75" customHeight="1">
      <c r="A34" s="217"/>
      <c r="B34" s="252">
        <v>2020</v>
      </c>
      <c r="C34" s="253"/>
      <c r="D34" s="250"/>
      <c r="E34" s="251"/>
      <c r="F34" s="254" t="s">
        <v>82</v>
      </c>
      <c r="G34" s="255"/>
      <c r="H34" s="255"/>
      <c r="I34" s="255"/>
      <c r="J34" s="255"/>
      <c r="K34" s="256"/>
      <c r="L34" s="217"/>
    </row>
    <row r="35" spans="1:12" ht="31.5" customHeight="1">
      <c r="A35" s="217"/>
      <c r="B35" s="250">
        <v>2019</v>
      </c>
      <c r="C35" s="251"/>
      <c r="D35" s="250"/>
      <c r="E35" s="251"/>
      <c r="F35" s="247" t="s">
        <v>68</v>
      </c>
      <c r="G35" s="248"/>
      <c r="H35" s="248"/>
      <c r="I35" s="248"/>
      <c r="J35" s="248"/>
      <c r="K35" s="249"/>
      <c r="L35" s="217"/>
    </row>
    <row r="36" spans="1:12" ht="33.75" customHeight="1">
      <c r="A36" s="217"/>
      <c r="B36" s="252">
        <v>2018</v>
      </c>
      <c r="C36" s="253"/>
      <c r="D36" s="250"/>
      <c r="E36" s="251"/>
      <c r="F36" s="254" t="s">
        <v>50</v>
      </c>
      <c r="G36" s="255"/>
      <c r="H36" s="255"/>
      <c r="I36" s="255"/>
      <c r="J36" s="255"/>
      <c r="K36" s="256"/>
      <c r="L36" s="217"/>
    </row>
    <row r="37" spans="1:12" ht="34.5" customHeight="1">
      <c r="A37" s="217"/>
      <c r="B37" s="250">
        <v>2017</v>
      </c>
      <c r="C37" s="251"/>
      <c r="D37" s="250"/>
      <c r="E37" s="251"/>
      <c r="F37" s="247" t="s">
        <v>41</v>
      </c>
      <c r="G37" s="248"/>
      <c r="H37" s="248"/>
      <c r="I37" s="248"/>
      <c r="J37" s="248"/>
      <c r="K37" s="249"/>
      <c r="L37" s="217"/>
    </row>
    <row r="38" spans="1:12" ht="32.25" customHeight="1">
      <c r="A38" s="217"/>
      <c r="B38" s="252">
        <v>2016</v>
      </c>
      <c r="C38" s="253"/>
      <c r="D38" s="250"/>
      <c r="E38" s="251"/>
      <c r="F38" s="254" t="s">
        <v>29</v>
      </c>
      <c r="G38" s="255"/>
      <c r="H38" s="255"/>
      <c r="I38" s="255"/>
      <c r="J38" s="255"/>
      <c r="K38" s="256"/>
      <c r="L38" s="217"/>
    </row>
    <row r="39" spans="1:12" ht="32.25" customHeight="1">
      <c r="A39" s="217"/>
      <c r="B39" s="259" t="s">
        <v>108</v>
      </c>
      <c r="C39" s="260"/>
      <c r="D39" s="259"/>
      <c r="E39" s="260"/>
      <c r="F39" s="261" t="s">
        <v>122</v>
      </c>
      <c r="G39" s="262"/>
      <c r="H39" s="262"/>
      <c r="I39" s="262"/>
      <c r="J39" s="262"/>
      <c r="K39" s="263"/>
      <c r="L39" s="217"/>
    </row>
    <row r="40" spans="1:12" ht="34.5" customHeight="1">
      <c r="A40" s="217"/>
      <c r="B40" s="252">
        <v>2022</v>
      </c>
      <c r="C40" s="253"/>
      <c r="D40" s="257" t="s">
        <v>112</v>
      </c>
      <c r="E40" s="258"/>
      <c r="F40" s="254" t="s">
        <v>149</v>
      </c>
      <c r="G40" s="255"/>
      <c r="H40" s="255"/>
      <c r="I40" s="255"/>
      <c r="J40" s="255"/>
      <c r="K40" s="256"/>
      <c r="L40" s="217"/>
    </row>
    <row r="41" spans="1:12" ht="33" customHeight="1">
      <c r="A41" s="217"/>
      <c r="B41" s="250">
        <v>2021</v>
      </c>
      <c r="C41" s="251"/>
      <c r="D41" s="250"/>
      <c r="E41" s="251"/>
      <c r="F41" s="247" t="s">
        <v>136</v>
      </c>
      <c r="G41" s="248"/>
      <c r="H41" s="248"/>
      <c r="I41" s="248"/>
      <c r="J41" s="248"/>
      <c r="K41" s="249"/>
      <c r="L41" s="217"/>
    </row>
    <row r="42" spans="1:12" ht="34.5" customHeight="1">
      <c r="A42" s="217"/>
      <c r="B42" s="252">
        <v>2020</v>
      </c>
      <c r="C42" s="253"/>
      <c r="D42" s="250"/>
      <c r="E42" s="251"/>
      <c r="F42" s="254" t="s">
        <v>83</v>
      </c>
      <c r="G42" s="255"/>
      <c r="H42" s="255"/>
      <c r="I42" s="255"/>
      <c r="J42" s="255"/>
      <c r="K42" s="256"/>
      <c r="L42" s="217"/>
    </row>
    <row r="43" spans="1:12" ht="33" customHeight="1">
      <c r="A43" s="217"/>
      <c r="B43" s="250">
        <v>2019</v>
      </c>
      <c r="C43" s="251"/>
      <c r="D43" s="250"/>
      <c r="E43" s="251"/>
      <c r="F43" s="247" t="s">
        <v>69</v>
      </c>
      <c r="G43" s="248"/>
      <c r="H43" s="248"/>
      <c r="I43" s="248"/>
      <c r="J43" s="248"/>
      <c r="K43" s="249"/>
      <c r="L43" s="217"/>
    </row>
    <row r="44" spans="1:12" ht="33.75" customHeight="1">
      <c r="A44" s="217"/>
      <c r="B44" s="252">
        <v>2018</v>
      </c>
      <c r="C44" s="253"/>
      <c r="D44" s="250"/>
      <c r="E44" s="251"/>
      <c r="F44" s="254" t="s">
        <v>49</v>
      </c>
      <c r="G44" s="255"/>
      <c r="H44" s="255"/>
      <c r="I44" s="255"/>
      <c r="J44" s="255"/>
      <c r="K44" s="256"/>
      <c r="L44" s="217"/>
    </row>
    <row r="45" spans="1:12" ht="33" customHeight="1">
      <c r="A45" s="217"/>
      <c r="B45" s="250">
        <v>2017</v>
      </c>
      <c r="C45" s="251"/>
      <c r="D45" s="250"/>
      <c r="E45" s="251"/>
      <c r="F45" s="247" t="s">
        <v>42</v>
      </c>
      <c r="G45" s="248"/>
      <c r="H45" s="248"/>
      <c r="I45" s="248"/>
      <c r="J45" s="248"/>
      <c r="K45" s="249"/>
      <c r="L45" s="217"/>
    </row>
    <row r="46" spans="1:12" ht="31.5" customHeight="1">
      <c r="A46" s="217"/>
      <c r="B46" s="252">
        <v>2016</v>
      </c>
      <c r="C46" s="253"/>
      <c r="D46" s="250"/>
      <c r="E46" s="251"/>
      <c r="F46" s="254" t="s">
        <v>30</v>
      </c>
      <c r="G46" s="255"/>
      <c r="H46" s="255"/>
      <c r="I46" s="255"/>
      <c r="J46" s="255"/>
      <c r="K46" s="256"/>
      <c r="L46" s="217"/>
    </row>
    <row r="47" spans="1:12" ht="32.25" customHeight="1">
      <c r="A47" s="217"/>
      <c r="B47" s="259" t="s">
        <v>108</v>
      </c>
      <c r="C47" s="260"/>
      <c r="D47" s="259"/>
      <c r="E47" s="260"/>
      <c r="F47" s="261" t="s">
        <v>123</v>
      </c>
      <c r="G47" s="262"/>
      <c r="H47" s="262"/>
      <c r="I47" s="262"/>
      <c r="J47" s="262"/>
      <c r="K47" s="263"/>
      <c r="L47" s="217"/>
    </row>
    <row r="48" spans="1:12" ht="33" customHeight="1">
      <c r="A48" s="217"/>
      <c r="B48" s="252">
        <v>2022</v>
      </c>
      <c r="C48" s="253"/>
      <c r="D48" s="257" t="s">
        <v>113</v>
      </c>
      <c r="E48" s="258"/>
      <c r="F48" s="254" t="s">
        <v>150</v>
      </c>
      <c r="G48" s="255"/>
      <c r="H48" s="255"/>
      <c r="I48" s="255"/>
      <c r="J48" s="255"/>
      <c r="K48" s="256"/>
      <c r="L48" s="217"/>
    </row>
    <row r="49" spans="1:12" ht="33.75" customHeight="1">
      <c r="A49" s="217"/>
      <c r="B49" s="250">
        <v>2021</v>
      </c>
      <c r="C49" s="251"/>
      <c r="D49" s="250"/>
      <c r="E49" s="251"/>
      <c r="F49" s="247" t="s">
        <v>135</v>
      </c>
      <c r="G49" s="248"/>
      <c r="H49" s="248"/>
      <c r="I49" s="248"/>
      <c r="J49" s="248"/>
      <c r="K49" s="249"/>
      <c r="L49" s="217"/>
    </row>
    <row r="50" spans="1:12" ht="33" customHeight="1">
      <c r="A50" s="217"/>
      <c r="B50" s="252">
        <v>2020</v>
      </c>
      <c r="C50" s="253"/>
      <c r="D50" s="250"/>
      <c r="E50" s="251"/>
      <c r="F50" s="254" t="s">
        <v>86</v>
      </c>
      <c r="G50" s="255"/>
      <c r="H50" s="255"/>
      <c r="I50" s="255"/>
      <c r="J50" s="255"/>
      <c r="K50" s="256"/>
      <c r="L50" s="217"/>
    </row>
    <row r="51" spans="1:12" ht="33.75" customHeight="1">
      <c r="A51" s="217"/>
      <c r="B51" s="250">
        <v>2019</v>
      </c>
      <c r="C51" s="251"/>
      <c r="D51" s="250"/>
      <c r="E51" s="251"/>
      <c r="F51" s="247" t="s">
        <v>70</v>
      </c>
      <c r="G51" s="248"/>
      <c r="H51" s="248"/>
      <c r="I51" s="248"/>
      <c r="J51" s="248"/>
      <c r="K51" s="249"/>
      <c r="L51" s="217"/>
    </row>
    <row r="52" spans="1:12" ht="32.25" customHeight="1">
      <c r="A52" s="217"/>
      <c r="B52" s="252">
        <v>2018</v>
      </c>
      <c r="C52" s="253"/>
      <c r="D52" s="250"/>
      <c r="E52" s="251"/>
      <c r="F52" s="254" t="s">
        <v>48</v>
      </c>
      <c r="G52" s="255"/>
      <c r="H52" s="255"/>
      <c r="I52" s="255"/>
      <c r="J52" s="255"/>
      <c r="K52" s="256"/>
      <c r="L52" s="217"/>
    </row>
    <row r="53" spans="1:12" ht="30.75" customHeight="1">
      <c r="A53" s="217"/>
      <c r="B53" s="250">
        <v>2017</v>
      </c>
      <c r="C53" s="251"/>
      <c r="D53" s="250"/>
      <c r="E53" s="251"/>
      <c r="F53" s="247" t="s">
        <v>43</v>
      </c>
      <c r="G53" s="248"/>
      <c r="H53" s="248"/>
      <c r="I53" s="248"/>
      <c r="J53" s="248"/>
      <c r="K53" s="249"/>
      <c r="L53" s="217"/>
    </row>
    <row r="54" spans="1:12" ht="32.25" customHeight="1">
      <c r="A54" s="217"/>
      <c r="B54" s="252">
        <v>2016</v>
      </c>
      <c r="C54" s="253"/>
      <c r="D54" s="250"/>
      <c r="E54" s="251"/>
      <c r="F54" s="254" t="s">
        <v>31</v>
      </c>
      <c r="G54" s="255"/>
      <c r="H54" s="255"/>
      <c r="I54" s="255"/>
      <c r="J54" s="255"/>
      <c r="K54" s="256"/>
      <c r="L54" s="217"/>
    </row>
    <row r="55" spans="1:12" ht="33" customHeight="1">
      <c r="A55" s="217"/>
      <c r="B55" s="259" t="s">
        <v>108</v>
      </c>
      <c r="C55" s="260"/>
      <c r="D55" s="259"/>
      <c r="E55" s="260"/>
      <c r="F55" s="261" t="s">
        <v>124</v>
      </c>
      <c r="G55" s="262"/>
      <c r="H55" s="262"/>
      <c r="I55" s="262"/>
      <c r="J55" s="262"/>
      <c r="K55" s="263"/>
      <c r="L55" s="217"/>
    </row>
    <row r="56" spans="1:12" ht="32.25" customHeight="1">
      <c r="A56" s="217"/>
      <c r="B56" s="252">
        <v>2022</v>
      </c>
      <c r="C56" s="253"/>
      <c r="D56" s="257" t="s">
        <v>114</v>
      </c>
      <c r="E56" s="258"/>
      <c r="F56" s="254" t="s">
        <v>151</v>
      </c>
      <c r="G56" s="255"/>
      <c r="H56" s="255"/>
      <c r="I56" s="255"/>
      <c r="J56" s="255"/>
      <c r="K56" s="256"/>
      <c r="L56" s="217"/>
    </row>
    <row r="57" spans="1:12" ht="33" customHeight="1">
      <c r="A57" s="217"/>
      <c r="B57" s="250">
        <v>2021</v>
      </c>
      <c r="C57" s="251"/>
      <c r="D57" s="250"/>
      <c r="E57" s="251"/>
      <c r="F57" s="247" t="s">
        <v>134</v>
      </c>
      <c r="G57" s="248"/>
      <c r="H57" s="248"/>
      <c r="I57" s="248"/>
      <c r="J57" s="248"/>
      <c r="K57" s="249"/>
      <c r="L57" s="217"/>
    </row>
    <row r="58" spans="1:12" ht="32.25" customHeight="1">
      <c r="A58" s="217"/>
      <c r="B58" s="252">
        <v>2020</v>
      </c>
      <c r="C58" s="253"/>
      <c r="D58" s="250"/>
      <c r="E58" s="251"/>
      <c r="F58" s="254" t="s">
        <v>88</v>
      </c>
      <c r="G58" s="255"/>
      <c r="H58" s="255"/>
      <c r="I58" s="255"/>
      <c r="J58" s="255"/>
      <c r="K58" s="256"/>
      <c r="L58" s="217"/>
    </row>
    <row r="59" spans="1:12" ht="33.75" customHeight="1">
      <c r="A59" s="217"/>
      <c r="B59" s="250">
        <v>2019</v>
      </c>
      <c r="C59" s="251"/>
      <c r="D59" s="250"/>
      <c r="E59" s="251"/>
      <c r="F59" s="247" t="s">
        <v>87</v>
      </c>
      <c r="G59" s="248"/>
      <c r="H59" s="248"/>
      <c r="I59" s="248"/>
      <c r="J59" s="248"/>
      <c r="K59" s="249"/>
      <c r="L59" s="217"/>
    </row>
    <row r="60" spans="1:12" ht="33.75" customHeight="1">
      <c r="A60" s="217"/>
      <c r="B60" s="252">
        <v>2018</v>
      </c>
      <c r="C60" s="253"/>
      <c r="D60" s="250"/>
      <c r="E60" s="251"/>
      <c r="F60" s="254" t="s">
        <v>47</v>
      </c>
      <c r="G60" s="255"/>
      <c r="H60" s="255"/>
      <c r="I60" s="255"/>
      <c r="J60" s="255"/>
      <c r="K60" s="256"/>
      <c r="L60" s="217"/>
    </row>
    <row r="61" spans="1:12" ht="33" customHeight="1">
      <c r="A61" s="217"/>
      <c r="B61" s="250">
        <v>2017</v>
      </c>
      <c r="C61" s="251"/>
      <c r="D61" s="250"/>
      <c r="E61" s="251"/>
      <c r="F61" s="247" t="s">
        <v>44</v>
      </c>
      <c r="G61" s="248"/>
      <c r="H61" s="248"/>
      <c r="I61" s="248"/>
      <c r="J61" s="248"/>
      <c r="K61" s="249"/>
      <c r="L61" s="217"/>
    </row>
    <row r="62" spans="1:12" ht="33" customHeight="1">
      <c r="A62" s="217"/>
      <c r="B62" s="252">
        <v>2016</v>
      </c>
      <c r="C62" s="253"/>
      <c r="D62" s="250"/>
      <c r="E62" s="251"/>
      <c r="F62" s="254" t="s">
        <v>33</v>
      </c>
      <c r="G62" s="255"/>
      <c r="H62" s="255"/>
      <c r="I62" s="255"/>
      <c r="J62" s="255"/>
      <c r="K62" s="256"/>
      <c r="L62" s="217"/>
    </row>
    <row r="63" spans="1:12" ht="33" customHeight="1">
      <c r="A63" s="217"/>
      <c r="B63" s="259" t="s">
        <v>108</v>
      </c>
      <c r="C63" s="260"/>
      <c r="D63" s="259"/>
      <c r="E63" s="260"/>
      <c r="F63" s="261" t="s">
        <v>125</v>
      </c>
      <c r="G63" s="262"/>
      <c r="H63" s="262"/>
      <c r="I63" s="262"/>
      <c r="J63" s="262"/>
      <c r="K63" s="263"/>
      <c r="L63" s="217"/>
    </row>
    <row r="64" spans="1:12" ht="33" customHeight="1">
      <c r="A64" s="217"/>
      <c r="B64" s="252">
        <v>2022</v>
      </c>
      <c r="C64" s="253"/>
      <c r="D64" s="257" t="s">
        <v>115</v>
      </c>
      <c r="E64" s="258"/>
      <c r="F64" s="254" t="s">
        <v>152</v>
      </c>
      <c r="G64" s="255"/>
      <c r="H64" s="255"/>
      <c r="I64" s="255"/>
      <c r="J64" s="255"/>
      <c r="K64" s="256"/>
      <c r="L64" s="217"/>
    </row>
    <row r="65" spans="1:12" ht="33" customHeight="1">
      <c r="A65" s="217"/>
      <c r="B65" s="250">
        <v>2021</v>
      </c>
      <c r="C65" s="251"/>
      <c r="D65" s="250"/>
      <c r="E65" s="251"/>
      <c r="F65" s="247" t="s">
        <v>133</v>
      </c>
      <c r="G65" s="248"/>
      <c r="H65" s="248"/>
      <c r="I65" s="248"/>
      <c r="J65" s="248"/>
      <c r="K65" s="249"/>
      <c r="L65" s="217"/>
    </row>
    <row r="66" spans="1:12" ht="33" customHeight="1">
      <c r="A66" s="217"/>
      <c r="B66" s="252">
        <v>2020</v>
      </c>
      <c r="C66" s="253"/>
      <c r="D66" s="250"/>
      <c r="E66" s="251"/>
      <c r="F66" s="254" t="s">
        <v>89</v>
      </c>
      <c r="G66" s="255"/>
      <c r="H66" s="255"/>
      <c r="I66" s="255"/>
      <c r="J66" s="255"/>
      <c r="K66" s="256"/>
      <c r="L66" s="217"/>
    </row>
    <row r="67" spans="1:12" ht="33" customHeight="1">
      <c r="A67" s="217"/>
      <c r="B67" s="250">
        <v>2019</v>
      </c>
      <c r="C67" s="251"/>
      <c r="D67" s="250"/>
      <c r="E67" s="251"/>
      <c r="F67" s="247" t="s">
        <v>73</v>
      </c>
      <c r="G67" s="248"/>
      <c r="H67" s="248"/>
      <c r="I67" s="248"/>
      <c r="J67" s="248"/>
      <c r="K67" s="249"/>
      <c r="L67" s="217"/>
    </row>
    <row r="68" spans="1:12" ht="33" customHeight="1">
      <c r="A68" s="217"/>
      <c r="B68" s="252">
        <v>2018</v>
      </c>
      <c r="C68" s="253"/>
      <c r="D68" s="250"/>
      <c r="E68" s="251"/>
      <c r="F68" s="254" t="s">
        <v>46</v>
      </c>
      <c r="G68" s="255"/>
      <c r="H68" s="255"/>
      <c r="I68" s="255"/>
      <c r="J68" s="255"/>
      <c r="K68" s="256"/>
      <c r="L68" s="217"/>
    </row>
    <row r="69" spans="1:12" ht="33" customHeight="1">
      <c r="A69" s="217"/>
      <c r="B69" s="250">
        <v>2017</v>
      </c>
      <c r="C69" s="251"/>
      <c r="D69" s="250"/>
      <c r="E69" s="251"/>
      <c r="F69" s="247" t="s">
        <v>45</v>
      </c>
      <c r="G69" s="248"/>
      <c r="H69" s="248"/>
      <c r="I69" s="248"/>
      <c r="J69" s="248"/>
      <c r="K69" s="249"/>
      <c r="L69" s="217"/>
    </row>
    <row r="70" spans="1:12" ht="33" customHeight="1">
      <c r="A70" s="217"/>
      <c r="B70" s="252">
        <v>2016</v>
      </c>
      <c r="C70" s="253"/>
      <c r="D70" s="250"/>
      <c r="E70" s="251"/>
      <c r="F70" s="254" t="s">
        <v>32</v>
      </c>
      <c r="G70" s="255"/>
      <c r="H70" s="255"/>
      <c r="I70" s="255"/>
      <c r="J70" s="255"/>
      <c r="K70" s="256"/>
      <c r="L70" s="217"/>
    </row>
    <row r="71" spans="1:12" ht="33" customHeight="1">
      <c r="A71" s="217"/>
      <c r="B71" s="259" t="s">
        <v>108</v>
      </c>
      <c r="C71" s="260"/>
      <c r="D71" s="259"/>
      <c r="E71" s="260"/>
      <c r="F71" s="261" t="s">
        <v>126</v>
      </c>
      <c r="G71" s="262"/>
      <c r="H71" s="262"/>
      <c r="I71" s="262"/>
      <c r="J71" s="262"/>
      <c r="K71" s="263"/>
      <c r="L71" s="217"/>
    </row>
    <row r="72" spans="1:12" ht="33" customHeight="1">
      <c r="A72" s="217"/>
      <c r="B72" s="252">
        <v>2022</v>
      </c>
      <c r="C72" s="253"/>
      <c r="D72" s="257" t="s">
        <v>116</v>
      </c>
      <c r="E72" s="258"/>
      <c r="F72" s="254" t="s">
        <v>153</v>
      </c>
      <c r="G72" s="255"/>
      <c r="H72" s="255"/>
      <c r="I72" s="255"/>
      <c r="J72" s="255"/>
      <c r="K72" s="256"/>
      <c r="L72" s="217"/>
    </row>
    <row r="73" spans="1:12" ht="33" customHeight="1">
      <c r="A73" s="217"/>
      <c r="B73" s="250">
        <v>2021</v>
      </c>
      <c r="C73" s="251"/>
      <c r="D73" s="250"/>
      <c r="E73" s="251"/>
      <c r="F73" s="247" t="s">
        <v>131</v>
      </c>
      <c r="G73" s="248"/>
      <c r="H73" s="248"/>
      <c r="I73" s="248"/>
      <c r="J73" s="248"/>
      <c r="K73" s="249"/>
      <c r="L73" s="217"/>
    </row>
    <row r="74" spans="1:12" ht="33" customHeight="1">
      <c r="A74" s="217"/>
      <c r="B74" s="252">
        <v>2020</v>
      </c>
      <c r="C74" s="253"/>
      <c r="D74" s="250"/>
      <c r="E74" s="251"/>
      <c r="F74" s="254" t="s">
        <v>90</v>
      </c>
      <c r="G74" s="255"/>
      <c r="H74" s="255"/>
      <c r="I74" s="255"/>
      <c r="J74" s="255"/>
      <c r="K74" s="256"/>
      <c r="L74" s="217"/>
    </row>
    <row r="75" spans="1:12" ht="33" customHeight="1">
      <c r="A75" s="217"/>
      <c r="B75" s="259">
        <v>2019</v>
      </c>
      <c r="C75" s="260"/>
      <c r="D75" s="259"/>
      <c r="E75" s="260"/>
      <c r="F75" s="261" t="s">
        <v>72</v>
      </c>
      <c r="G75" s="262"/>
      <c r="H75" s="262"/>
      <c r="I75" s="262"/>
      <c r="J75" s="262"/>
      <c r="K75" s="263"/>
      <c r="L75" s="217"/>
    </row>
    <row r="76" spans="1:12" ht="33" customHeight="1">
      <c r="A76" s="217"/>
      <c r="B76" s="252">
        <v>2022</v>
      </c>
      <c r="C76" s="253"/>
      <c r="D76" s="257" t="s">
        <v>118</v>
      </c>
      <c r="E76" s="258"/>
      <c r="F76" s="254" t="s">
        <v>154</v>
      </c>
      <c r="G76" s="255"/>
      <c r="H76" s="255"/>
      <c r="I76" s="255"/>
      <c r="J76" s="255"/>
      <c r="K76" s="256"/>
      <c r="L76" s="217"/>
    </row>
    <row r="77" spans="1:12" ht="33" customHeight="1">
      <c r="A77" s="217"/>
      <c r="B77" s="250">
        <v>2021</v>
      </c>
      <c r="C77" s="251"/>
      <c r="D77" s="250"/>
      <c r="E77" s="251"/>
      <c r="F77" s="247" t="s">
        <v>127</v>
      </c>
      <c r="G77" s="248"/>
      <c r="H77" s="248"/>
      <c r="I77" s="248"/>
      <c r="J77" s="248"/>
      <c r="K77" s="249"/>
      <c r="L77" s="217"/>
    </row>
    <row r="78" spans="1:12" ht="33" customHeight="1">
      <c r="A78" s="217"/>
      <c r="B78" s="252">
        <v>2020</v>
      </c>
      <c r="C78" s="253"/>
      <c r="D78" s="250"/>
      <c r="E78" s="251"/>
      <c r="F78" s="254" t="s">
        <v>96</v>
      </c>
      <c r="G78" s="255"/>
      <c r="H78" s="255"/>
      <c r="I78" s="255"/>
      <c r="J78" s="255"/>
      <c r="K78" s="256"/>
      <c r="L78" s="217"/>
    </row>
    <row r="79" spans="1:12" ht="33" customHeight="1">
      <c r="A79" s="217"/>
      <c r="B79" s="250">
        <v>2019</v>
      </c>
      <c r="C79" s="251"/>
      <c r="D79" s="250"/>
      <c r="E79" s="251"/>
      <c r="F79" s="247" t="s">
        <v>98</v>
      </c>
      <c r="G79" s="248"/>
      <c r="H79" s="248"/>
      <c r="I79" s="248"/>
      <c r="J79" s="248"/>
      <c r="K79" s="249"/>
      <c r="L79" s="217"/>
    </row>
    <row r="80" spans="1:12" ht="33" customHeight="1">
      <c r="A80" s="217"/>
      <c r="B80" s="252">
        <v>2018</v>
      </c>
      <c r="C80" s="253"/>
      <c r="D80" s="250"/>
      <c r="E80" s="251"/>
      <c r="F80" s="254" t="s">
        <v>100</v>
      </c>
      <c r="G80" s="255"/>
      <c r="H80" s="255"/>
      <c r="I80" s="255"/>
      <c r="J80" s="255"/>
      <c r="K80" s="256"/>
      <c r="L80" s="217"/>
    </row>
    <row r="81" spans="1:12" ht="33" customHeight="1">
      <c r="A81" s="217"/>
      <c r="B81" s="259">
        <v>2017</v>
      </c>
      <c r="C81" s="260"/>
      <c r="D81" s="259"/>
      <c r="E81" s="260"/>
      <c r="F81" s="261" t="s">
        <v>102</v>
      </c>
      <c r="G81" s="262"/>
      <c r="H81" s="262"/>
      <c r="I81" s="262"/>
      <c r="J81" s="262"/>
      <c r="K81" s="263"/>
      <c r="L81" s="217"/>
    </row>
    <row r="82" spans="1:12" ht="33" customHeight="1">
      <c r="A82" s="217"/>
      <c r="B82" s="217"/>
      <c r="C82" s="217"/>
      <c r="D82" s="217"/>
      <c r="E82" s="217"/>
      <c r="F82" s="270"/>
      <c r="G82" s="270"/>
      <c r="H82" s="270"/>
      <c r="I82" s="270"/>
      <c r="J82" s="270"/>
      <c r="K82" s="270"/>
      <c r="L82" s="217"/>
    </row>
  </sheetData>
  <mergeCells count="164">
    <mergeCell ref="F75:K75"/>
    <mergeCell ref="F81:K81"/>
    <mergeCell ref="F82:K82"/>
    <mergeCell ref="B78:C78"/>
    <mergeCell ref="F78:K78"/>
    <mergeCell ref="B79:C79"/>
    <mergeCell ref="F79:K79"/>
    <mergeCell ref="B80:C80"/>
    <mergeCell ref="F80:K80"/>
    <mergeCell ref="B81:C81"/>
    <mergeCell ref="B76:C76"/>
    <mergeCell ref="F76:K76"/>
    <mergeCell ref="D76:E81"/>
    <mergeCell ref="B60:C60"/>
    <mergeCell ref="F60:K60"/>
    <mergeCell ref="B61:C61"/>
    <mergeCell ref="F61:K61"/>
    <mergeCell ref="B62:C62"/>
    <mergeCell ref="F62:K62"/>
    <mergeCell ref="F53:K53"/>
    <mergeCell ref="B54:C54"/>
    <mergeCell ref="F54:K54"/>
    <mergeCell ref="B55:C55"/>
    <mergeCell ref="F55:K55"/>
    <mergeCell ref="B58:C58"/>
    <mergeCell ref="F58:K58"/>
    <mergeCell ref="B59:C59"/>
    <mergeCell ref="F59:K59"/>
    <mergeCell ref="B56:C56"/>
    <mergeCell ref="F56:K56"/>
    <mergeCell ref="D56:E63"/>
    <mergeCell ref="B63:C63"/>
    <mergeCell ref="F63:K63"/>
    <mergeCell ref="B57:C57"/>
    <mergeCell ref="F57:K57"/>
    <mergeCell ref="B50:C50"/>
    <mergeCell ref="F50:K50"/>
    <mergeCell ref="B51:C51"/>
    <mergeCell ref="F51:K51"/>
    <mergeCell ref="B52:C52"/>
    <mergeCell ref="F52:K52"/>
    <mergeCell ref="B53:C53"/>
    <mergeCell ref="B48:C48"/>
    <mergeCell ref="F48:K48"/>
    <mergeCell ref="D48:E55"/>
    <mergeCell ref="B49:C49"/>
    <mergeCell ref="F49:K49"/>
    <mergeCell ref="B44:C44"/>
    <mergeCell ref="F44:K44"/>
    <mergeCell ref="B45:C45"/>
    <mergeCell ref="F45:K45"/>
    <mergeCell ref="B46:C46"/>
    <mergeCell ref="F46:K46"/>
    <mergeCell ref="F37:K37"/>
    <mergeCell ref="B38:C38"/>
    <mergeCell ref="F38:K38"/>
    <mergeCell ref="B39:C39"/>
    <mergeCell ref="F39:K39"/>
    <mergeCell ref="B42:C42"/>
    <mergeCell ref="F42:K42"/>
    <mergeCell ref="B43:C43"/>
    <mergeCell ref="F43:K43"/>
    <mergeCell ref="B40:C40"/>
    <mergeCell ref="F40:K40"/>
    <mergeCell ref="D40:E47"/>
    <mergeCell ref="B47:C47"/>
    <mergeCell ref="F47:K47"/>
    <mergeCell ref="B41:C41"/>
    <mergeCell ref="F41:K41"/>
    <mergeCell ref="B34:C34"/>
    <mergeCell ref="F34:K34"/>
    <mergeCell ref="B35:C35"/>
    <mergeCell ref="F35:K35"/>
    <mergeCell ref="B36:C36"/>
    <mergeCell ref="F36:K36"/>
    <mergeCell ref="B37:C37"/>
    <mergeCell ref="B32:C32"/>
    <mergeCell ref="F32:K32"/>
    <mergeCell ref="D32:E39"/>
    <mergeCell ref="B33:C33"/>
    <mergeCell ref="F33:K33"/>
    <mergeCell ref="F29:K29"/>
    <mergeCell ref="B30:C30"/>
    <mergeCell ref="F30:K30"/>
    <mergeCell ref="F21:K21"/>
    <mergeCell ref="B22:C22"/>
    <mergeCell ref="F22:K22"/>
    <mergeCell ref="B23:C23"/>
    <mergeCell ref="F23:K23"/>
    <mergeCell ref="B26:C26"/>
    <mergeCell ref="F26:K26"/>
    <mergeCell ref="B27:C27"/>
    <mergeCell ref="F27:K27"/>
    <mergeCell ref="B24:C24"/>
    <mergeCell ref="F24:K24"/>
    <mergeCell ref="D24:E31"/>
    <mergeCell ref="B31:C31"/>
    <mergeCell ref="F31:K31"/>
    <mergeCell ref="B25:C25"/>
    <mergeCell ref="F25:K25"/>
    <mergeCell ref="B2:K3"/>
    <mergeCell ref="B4:K5"/>
    <mergeCell ref="B6:C7"/>
    <mergeCell ref="D6:E7"/>
    <mergeCell ref="F6:K7"/>
    <mergeCell ref="B10:C10"/>
    <mergeCell ref="F10:K10"/>
    <mergeCell ref="B11:C11"/>
    <mergeCell ref="F11:K11"/>
    <mergeCell ref="B8:C8"/>
    <mergeCell ref="F8:K8"/>
    <mergeCell ref="D8:E15"/>
    <mergeCell ref="B15:C15"/>
    <mergeCell ref="F15:K15"/>
    <mergeCell ref="B9:C9"/>
    <mergeCell ref="F9:K9"/>
    <mergeCell ref="B65:C65"/>
    <mergeCell ref="F65:K65"/>
    <mergeCell ref="B73:C73"/>
    <mergeCell ref="B12:C12"/>
    <mergeCell ref="F12:K12"/>
    <mergeCell ref="B13:C13"/>
    <mergeCell ref="F13:K13"/>
    <mergeCell ref="B14:C14"/>
    <mergeCell ref="F14:K14"/>
    <mergeCell ref="B18:C18"/>
    <mergeCell ref="F18:K18"/>
    <mergeCell ref="B19:C19"/>
    <mergeCell ref="F19:K19"/>
    <mergeCell ref="B20:C20"/>
    <mergeCell ref="F20:K20"/>
    <mergeCell ref="B21:C21"/>
    <mergeCell ref="B16:C16"/>
    <mergeCell ref="F16:K16"/>
    <mergeCell ref="D16:E23"/>
    <mergeCell ref="B17:C17"/>
    <mergeCell ref="F17:K17"/>
    <mergeCell ref="B28:C28"/>
    <mergeCell ref="F28:K28"/>
    <mergeCell ref="B29:C29"/>
    <mergeCell ref="F73:K73"/>
    <mergeCell ref="B77:C77"/>
    <mergeCell ref="F77:K77"/>
    <mergeCell ref="B72:C72"/>
    <mergeCell ref="F72:K72"/>
    <mergeCell ref="D72:E75"/>
    <mergeCell ref="B64:C64"/>
    <mergeCell ref="F64:K64"/>
    <mergeCell ref="D64:E71"/>
    <mergeCell ref="B66:C66"/>
    <mergeCell ref="F66:K66"/>
    <mergeCell ref="B67:C67"/>
    <mergeCell ref="F67:K67"/>
    <mergeCell ref="B68:C68"/>
    <mergeCell ref="F68:K68"/>
    <mergeCell ref="B69:C69"/>
    <mergeCell ref="F69:K69"/>
    <mergeCell ref="B70:C70"/>
    <mergeCell ref="F70:K70"/>
    <mergeCell ref="B71:C71"/>
    <mergeCell ref="F71:K71"/>
    <mergeCell ref="B74:C74"/>
    <mergeCell ref="F74:K74"/>
    <mergeCell ref="B75:C75"/>
  </mergeCells>
  <hyperlinks>
    <hyperlink ref="F10:K10" location="'Kinder &lt; 3 Jahre 2020'!A1" display="Tab6c_i4a3_lm21: Kinder im Alter von unter 3 Jahren in Kindertagespflege* sowie Quote der Inanspruchnahme in den Bundesländern am 01.03.2020 (Anzahl; Quote in %)" xr:uid="{C65CF102-C1D5-496E-B6D1-2876110019C6}"/>
    <hyperlink ref="F11:K11" location="'Kinder &lt; 3 Jahre 2019'!A1" display="Tab6c_i4a3_lm20: Kinder im Alter von unter 3 Jahren in Kindertagespflege* sowie Quote der Inanspruchnahme in den Bundesländern am 01.03.2019 (Anzahl; Quote in %)" xr:uid="{1F8AD4B2-AA1F-4944-A4F8-66FDA66F2740}"/>
    <hyperlink ref="F12:K12" location="'Kinder &lt; 3 Jahre 2018'!A1" display="Tab6c_i4a3_lm19: Kinder im Alter von unter 3 Jahren in Kindertagespflege sowie Quote der Inanspruchnahme in den Bundesländern am 01.03.2018 (Anzahl; Quote in %)" xr:uid="{850B3B16-F0AA-4806-B638-0D48EB687143}"/>
    <hyperlink ref="F13:K13" location="'Kinder &lt; 3 Jahre 2017'!A1" display="Tab6c_i4a3_lm18: Kinder im Alter von unter 3 Jahren in Kindertagespflege sowie Quote der Inanspruchnahme in den Bundesländern am 01.03.2017 (Anzahl; Quote in %)" xr:uid="{04A96BD4-FACB-4F34-AB7A-998D0E8BEDDC}"/>
    <hyperlink ref="F14:K14" location="'Kinder &lt; 3 Jahre 2016'!A1" display="Tab6c_i4a3_lm17: Kinder im Alter von unter 3 Jahren in Kindertagespflege sowie Quote der Inanspruchnahme in den Bundesländern am 01.03.2016 (Anzahl; Quote in %)" xr:uid="{1CEF8B72-F2B7-44AC-9808-63DF3FBD5A37}"/>
    <hyperlink ref="F15:K15" location="'&lt; 3 | 2009–2015'!A1" display="Tab.6c_LM16: Kinder im Alter von unter 3 Jahren in Kindertagespflege sowie Wuote der Inanspruchnahme in den Bundesländern 01.03.2009, 01.03.2011, 01.03.2013, 01.03.2015 (Anzahl; Quote in %)" xr:uid="{8CA18916-6FD0-4D7D-A8E9-BA9620B53DBE}"/>
    <hyperlink ref="F18:K18" location="'Kinder 3 bis &lt; 6 Jahre 2020'!A1" display="Tab7c_i4a3_lm21: Kinder im Alter von 3 bis unter 6 Jahren in Kindertagespflege* sowie Quote der Inanspruchnahme in den Bundesländern am 01.03.2020 (Anzahl; Quote in %)" xr:uid="{C765A937-B1DB-4962-86EB-4798CB55F6C3}"/>
    <hyperlink ref="F19:K19" location="'Kinder 3 bis &lt; 6 Jahre 2019'!A1" display="Tab7c_i4a3_lm20: Kinder im Alter von 3 bis unter 6 Jahren in Kindertagespflege* sowie Quote der Inanspruchnahme in den Bundesländern am 01.03.2019 (Anzahl; Quote in %)" xr:uid="{10C49BDB-4DC3-4870-B39E-D84948AE1663}"/>
    <hyperlink ref="F20:K20" location="'Kinder 3 bis &lt; 6 Jahre 2018'!A1" display="Tab7c_i4a3_lm19: Kinder im Alter von 3 bis unter 6 Jahren in Kindertagespflege sowie Quote der Inanspruchnahme in den Bundesländern am 01.03.2018 (Anzahl; Quote in %)" xr:uid="{89171B4C-5A81-473E-BFE1-56391FD8712A}"/>
    <hyperlink ref="F21:K21" location="'Kinder 3 bis &lt; 6 Jahre 2017'!A1" display="Tab7c_i4a3_lm18: Kinder im Alter von 3 bis unter 6 Jahren in Kindertagespflege sowie Quote der Inanspruchnahme in den Bundesländern am 01.03.2017 (Anzahl; Quote in %)" xr:uid="{D0F1B91C-72E3-43BD-A983-EC55F8823DAC}"/>
    <hyperlink ref="F22:K22" location="'Kinder 3 bis &lt; 6 Jahre 2016'!A1" display="Tab7c_i4a3_lm17: Kinder im Alter von 3 bis unter 6 Jahren in Kindertagespflege sowie Quote der Inanspruchnahme in den Bundesländern am 01.03.2016 (Anzahl; Quote in %)" xr:uid="{1D8DC2DB-9040-46EF-8DE4-6D6685E95994}"/>
    <hyperlink ref="F23:K23" location="'3 bis &lt; 6 | 2009–2015'!A1" display="Tab.7c_LM16: Kinder im Alter von 3 bis unter 6 Jahren in Kindertagespflege sowie Quote der Inanspruchnahme in den Bundesländern 01.03.2009, 01.03.2011, 01.03.2013, 01.03.2015 (Anzahl; Quote in %)" xr:uid="{97C93A4C-124D-407D-88DA-CDD01B01A2AE}"/>
    <hyperlink ref="F26:K26" location="'Kinder &lt; 1 Jahr 2020'!A1" display="Tab8c_i4a3_lm21: Kinder im Alter von unter 1 Jahr in Kindertagespflege* sowie Quote der Inanspruchnahme in den Bundesländern am 01.03.2020 (Anzahl; Quote in %)" xr:uid="{FA15D434-C000-416B-8C96-D91F66D57EA6}"/>
    <hyperlink ref="F27:K27" location="'Kinder &lt; 1 Jahr 2019'!A1" display="Tab8c_i4a3_lm20: Kinder im Alter von unter 1 Jahr in Kindertagespflege* sowie Quote der Inanspruchnahme in den Bundesländern am 01.03.2019 (Anzahl; Quote in %)" xr:uid="{7064DE85-522F-4996-A4F6-4832E70AE6CF}"/>
    <hyperlink ref="F28:K28" location="'Kinder &lt; 1 Jahr 2018'!A1" display="Tab8c_i4a3_lm19: Kinder im Alter von unter 1 Jahr in Kindertagespflege sowie Quote der Inanspruchnahme in den Bundesländern am 01.03.2018 (Anzahl; Quote in %)" xr:uid="{B94C22BA-D525-4B99-8E7D-CDBF19D06823}"/>
    <hyperlink ref="F29:K29" location="'Kinder &lt; 1 Jahr 2018'!A1" display="Tab8c_i4a3_lm18: Kinder im Alter von unter 1 Jahr in Kindertagespflege sowie Quote der Inanspruchnahme in den Bundesländern am 01.03.2017 (Anzahl; Quote in %)" xr:uid="{023F1A51-6241-4DDB-AE1F-6CC16C3B2DA7}"/>
    <hyperlink ref="F30:K30" location="'Kinder &lt; 1 Jahr 2016'!A1" display="Tab8c_i4a3_lm17: Kinder im Alter von unter 1 Jahr in Kindertagespflege sowie Quote der Inanspruchnahme in den Bundesländern am 01.03.2016 (Anzahl; Quote in %)" xr:uid="{7054C290-1349-444B-954C-123EA1F7D4F1}"/>
    <hyperlink ref="F31:K31" location="'&lt; 1 | 2009–2015'!A1" display="Tab.8c_LM16: Kinder im Alter von unter 1 Jahr in Kindertagespflege sowie Quote der Inanspruchnahme in den Bundesländern 01.03.2009, 01.03.2011, 01.03.2013, 01.03.2015 (Anzahl; Quote in %)" xr:uid="{99EE0CF0-A760-495A-86FA-ED1F77B48026}"/>
    <hyperlink ref="F34:K34" location="'Kinder 1 Jahr 2020'!A1" display="Tab9c_i4a3_lm21: Kinder im Alter von 1 Jahr in Kindertagespflege* sowie Quote der Inanspruchnahme in den Bundesländern am 01.03.2020 (Anzahl; Quote in %)" xr:uid="{C912BB5D-0EE1-4EA3-B99F-069FD944FABD}"/>
    <hyperlink ref="F35:K35" location="'Kinder 1 Jahr 2019'!A1" display="Tab9c_i4a3_lm20: Kinder im Alter von 1 Jahr in Kindertagespflege* sowie Quote der Inanspruchnahme in den Bundesländern am 01.03.2019 (Anzahl; Quote in %)" xr:uid="{D4898A77-9A72-4084-90A3-1250799F3029}"/>
    <hyperlink ref="F36:K36" location="'Kinder 1 Jahr 2018'!A1" display="Tab9c_i4a3_lm19: Kinder im Alter von 1 Jahr in Kindertagespflege sowie Quote der Inanspruchnahme in den Bundesländern am 01.03.2018 (Anzahl; Quote in %)" xr:uid="{836FC02E-D637-41CC-9955-EA2E79048CD2}"/>
    <hyperlink ref="F37:K37" location="'Kinder 1 Jahr 2017'!A1" display="Tab9c_i4a3_lm18: Kinder im Alter von 1 Jahr in Kindertagespflege sowie Quote der Inanspruchnahme in den Bundesländern am 01.03.2017 (Anzahl; Quote in %)" xr:uid="{2D630238-22DE-40A5-B16F-AA109342F181}"/>
    <hyperlink ref="F38:K38" location="'Kinder 1 Jahr 2016'!A1" display="Tab9c_i4a3_lm17: Kinder im Alter von 1 Jahr in Kindertagespflege sowie Quote der Inanspruchnahme in den Bundesländern am 01.03.2016 (Anzahl; Quote in %)" xr:uid="{DB4EE42D-3F7D-4214-B11E-7612E41A0DFF}"/>
    <hyperlink ref="F39:K39" location="'1 | 2009–2015'!A1" display="Tab.9c_LM16: Kinder im Alter von 1 Jahr in Kindertagespflege sowie Quote der Inanspruchnahme in den Bundesländern 01.03.2009, 01.03.2011, 01.03.2013, 01.03.2015 (Anzahl, Quote in %)" xr:uid="{F7F17FC6-4FD3-4610-BE94-7E2B93CF1FF0}"/>
    <hyperlink ref="F42:K42" location="'Kinder 2 Jahre 2020'!A1" display="Tab10c_i4a3_lm21: Kinder im Alter von 2 Jahren in Kindertagespflege* sowie Quote der Inanspruchnahme in den Bundesländern am 01.03.2020 (Anzahl; Quote in %)" xr:uid="{7739EC06-1977-440B-B17E-E016FE1865BC}"/>
    <hyperlink ref="F43:K43" location="'Kinder 2 Jahre 2019'!A1" display="Tab10c_i4a3_lm20: Kinder im Alter von 2 Jahren in Kindertagespflege* sowie Quote der Inanspruchnahme in den Bundesländern am 01.03.2019 (Anzahl; Quote in %)" xr:uid="{65B1C008-DA1C-4FD8-BCA1-303AE1D52681}"/>
    <hyperlink ref="F44:K44" location="'Kinder 2 Jahre 2018'!A1" display="Tab10c_i4a3_lm19: Kinder im Alter von 2 Jahren in Kindertagespflege sowie Quote der Inanspruchnahme in den Bundesländern am 01.03.2018 (Anzahl; Quote in %)" xr:uid="{310F4AC0-6C71-4F19-A25F-45882E8B828C}"/>
    <hyperlink ref="F45:K45" location="'Kinder 2 Jahre 2017'!A1" display="Tab10c_i4a3_lm18: Kinder im Alter von 2 Jahren in Kindertagespflege sowie Quote der Inanspruchnahme in den Bundesländern am 01.03.2017 (Anzahl; Quote in %)" xr:uid="{EB0A8B83-6BCC-47B3-A004-80DD666B78E1}"/>
    <hyperlink ref="F46:K46" location="'Kinder 2 Jahre 2016'!A1" display="Tab10c_i4a3_lm17: Kinder im Alter von 2 Jahren in Kindertagespflege sowie Quote der Inanspruchnahme in den Bundesländern am 01.03.2016 (Anzahl; Quote in %)" xr:uid="{89FC1144-4961-49E9-8587-ABDF35EEBB6E}"/>
    <hyperlink ref="F47:K47" location="'2 | 2009–2015'!A1" display="Tab.10c_LM16: Kinder im Alter von 2 Jahren in Kindertagespflege sowie Quote der Inanspruchnahme in den Bundesländern 01.03.2009, 01.03.2011, 01.03.2013, 01.03.2015 (Anzahl; Quote in %)" xr:uid="{0A2E26AF-CC64-432D-933E-8D2FB1138007}"/>
    <hyperlink ref="F50:K50" location="'Kinder 3 Jahre 2020'!A1" display="Tab11c_i4a3_lm21: Kinder im Alter von 3 Jahren in Kindertagespflege* sowie Quote der Inanspruchnahme in den Bundesländern am 01.03.2020 (Anzahl; Quote in %)" xr:uid="{F7289A9A-CF06-4C3F-B814-4F0B9EE15055}"/>
    <hyperlink ref="F51:K51" location="'Kinder 3 Jahre 2019'!A1" display="Tab11c_i4a3_lm20: Kinder im Alter von 3 Jahren in Kindertagespflege* sowie Quote der Inanspruchnahme in den Bundesländern am 01.03.2019 (Anzahl; Quote in %)" xr:uid="{FF1819EF-AFAB-464B-88D5-CA263AC561D2}"/>
    <hyperlink ref="F52:K52" location="'Kinder 3 Jahre 2018'!A1" display="Tab11c_i4a3_lm19: Kinder im Alter von 3 Jahren in Kindertagespflege sowie Quote der Inanspruchnahme in den Bundesländern am 01.03.2018 (Anzahl; Quote in %)" xr:uid="{12AAF8EE-E4E7-4B7A-9735-B3F311B93D72}"/>
    <hyperlink ref="F53:K53" location="'Kinder 3 Jahre 2017'!A1" display="Tab11c_i4a3_lm18: Kinder im Alter von 3 Jahren in Kindertagespflege sowie Quote der Inanspruchnahme in den Bundesländern am 01.03.2017 (Anzahl; Quote in %)" xr:uid="{E816A144-40AE-4EEA-B258-9FA2D51BDF45}"/>
    <hyperlink ref="F54:K54" location="'Kinder 3 Jahre 2016'!A1" display="Tab11c_i4a3_lm17: Kinder im Alter von 3 Jahren in Kindertagespflege sowie Quote der Inanspruchnahme in den Bundesländern am 01.03.2016 (Anzahl; Quote in %)" xr:uid="{BD509315-5B12-4F8A-BC4B-6C4E5982C832}"/>
    <hyperlink ref="F55:K55" location="'3 | 2009–2015'!A1" display="Tab.11c_LM16: Kinder im Alter von 3 Jahren in Kindertagespflege sowie Quote der Inanspruchnahme in den Bundesländern 01.03.2009, 01.03.2011, 01.03.2013, 01.03.2015 (Anzahl; Quote in %)" xr:uid="{98861300-3B7F-4ED2-B2D2-B3D9CC4E79F8}"/>
    <hyperlink ref="F58:K58" location="'Kinder 4 Jahre 2020'!A1" display="Tab12c_i4a3_lm21: Kinder im Alter von 4 Jahren in Kindertagespflege* sowie Quote der Inanspruchnahme in den Bundesländern am 01.03.2020 (Anzahl; Quote in %)" xr:uid="{FFA3A7B3-D97E-41F4-B051-A8D516509A28}"/>
    <hyperlink ref="F59:K59" location="'Kinder 4 Jahre 2019'!A1" display="Tab12c_i4a3_lm20: Kinder im Alter von 4 Jahren in Kindertagespflege* sowie Quote der Inanspruchnahme in den Bundesländern am 01.03.2019 (Anzahl; Quote in %)" xr:uid="{C8071348-A36C-4CA6-B95D-4E53037CD597}"/>
    <hyperlink ref="F60:K60" location="'Kinder 4 Jahre 2018'!A1" display="Tab12c_i4a3_lm19: Kinder im Alter von 4 Jahren (ohne Schulkinder) in Kindertagespflege sowie Quote der Inanspruchnahme in den Bundesländern am 01.03.2018 (Anzahl; Quote in %)" xr:uid="{09880AA5-3C93-46FF-95FD-FDF86D22C8B3}"/>
    <hyperlink ref="F61:K61" location="'Kinder 4 Jahre 2017'!A1" display="Tab12c_i4a3_lm18: Kinder im Alter von 4 Jahren (ohne Schulkinder) in Kindertagespflege sowie Quote der Inanspruchnahme in den Bundesländern am 01.03.2017 (Anzahl; Quote in %)" xr:uid="{8C5E96B7-4D48-490C-82E7-8C28A7E5E647}"/>
    <hyperlink ref="F62:K62" location="'Kinder 4 Jahre 2016'!A1" display="Tab12c_i4a3_lm17: Kinder im Alter von 4 Jahren (ohne Schulkinder) in Kindertagespflege sowie Quote der Inanspruchnahme in den Bundesländern am 01.03.2016 (Anzahl; Quote in %)" xr:uid="{35BEE4CA-5898-4DB0-9886-02B886350C00}"/>
    <hyperlink ref="F63:K63" location="'4 | 2009–2015'!A1" display="Tab.12c_LM16: Kinder im Alter von 4 Jahren (ohne Schulkinder) in Kindertagespflege sowie Quote der Inanspruchnahme in den Bundesländern 01.03.2009, 01.03.2011, 01.03.2013, 01.03.2015 (Anzahl; Quote in %)" xr:uid="{84FF977A-5AEE-4A62-8C7E-7D697A3C7D98}"/>
    <hyperlink ref="F66:K66" location="'Kinder 5 Jahre 2020'!A1" display="Tab13c_i4a3_lm21: Kinder im Alter von 5 Jahren (ohne Schulkinder) in Kindertagespflege* sowie Quote der Inanspruchnahme in den Bundesländern am 01.03.2020 (Anzahl; Quote in %)" xr:uid="{5FE55B3C-4222-43B5-81B8-FD274275EAEC}"/>
    <hyperlink ref="F67:K67" location="'Kinder 5 Jahre 2019'!A1" display="Tab13c_i4a3_lm20: Kinder im Alter von 5 Jahren (ohne Schulkinder) in Kindertagespflege* sowie Quote der Inanspruchnahme in den Bundesländern am 01.03.2019 (Anzahl; Quote in %)" xr:uid="{0CD93690-3F67-4A68-A6F0-8A18ABB047FF}"/>
    <hyperlink ref="F68:K68" location="'Kinder 5 Jahre 2018'!A1" display="Tab13c_i4a3_lm19: Kinder im Alter von 5 Jahren (ohne Schulkinder) in Kindertagespflege sowie Quote der Inanspruchnahme in den Bundesländern am 01.03.2018 (Anzahl; Quote in %)" xr:uid="{88558D6E-CA27-45E6-B8B2-864EFB131709}"/>
    <hyperlink ref="F69:K69" location="'Kinder 5 Jahre 2017'!A1" display="Tab13c_i4a3_lm18: Kinder im Alter von 5 Jahren (ohne Schulkinder) in Kindertagespflege sowie Quote der Inanspruchnahme in den Bundesländern am 01.03.2017 (Anzahl; Quote in %)" xr:uid="{9154C361-B87A-4C60-ACA8-84F5F6C269CA}"/>
    <hyperlink ref="F70:K70" location="'Kinder 5 Jahre 2016'!A1" display="Tab13c_i4a3_lm17: Kinder im Alter von 5 Jahren (ohne Schulkinder) in Kindertagespflege sowie Quote der Inanspruchnahme in den Bundesländern am 01.03.2016 (Anzahl; Quote in %)" xr:uid="{E7FFC684-C870-4160-A9F8-A769DA1B6A59}"/>
    <hyperlink ref="F71:K71" location="'5 | 2009–2015'!A1" display="Tab.13c_LM16: Kinder im Alter von 5 Jahren (ohne Schulkinder) in Kinderetagespflege sowie Quote der Inanspruchnahme in den Bundesländern 01.03.2009, 01.03.2011, 01.03.2013, 01.03.2015 (Anzahl; Quote in %)" xr:uid="{D3B7651D-F85B-468B-8C9F-25030B7FDAEA}"/>
    <hyperlink ref="F74:K74" location="'Kinder 6 Jahre 2020'!A1" display="Tab14c_i4a3_lm21: Kinder im Alter von 6 Jahren (ohne Schulkinder) in Kindertagespflege* sowie Quote der Inanspruchnahme in den Bundesländern am 01.03.2020 (Anzahl; Quote in %)" xr:uid="{E9689EFA-D455-4CB7-BA35-832181AD889A}"/>
    <hyperlink ref="F75:K75" location="'Kinder 6 Jahre 2019'!A1" display="Tab14c_i4a3_lm20: Kinder im Alter von 6 Jahren (ohne Schulkinder) in Kindertagespflege* sowie Quote der Inanspruchnahme in den Bundesländern am 01.03.2019 (Anzahl; Quote in %)" xr:uid="{4A8AF078-C57D-4934-B87D-3296F46DF2DC}"/>
    <hyperlink ref="F78:K78" location="'Schulkinder 2020'!A1" display="Tab139c_i4a3_lm21: Schulkinder im Alter von unter 11 Jahren in Kindertagespflege* sowie Quote der Inanspruchnahme in den Bundesländern am 01.03.2020 (Anzahl; Quote in %)" xr:uid="{DDF15823-642B-457F-9CD5-4FC156448B00}"/>
    <hyperlink ref="F79:K79" location="'Schulkinder 2019'!A1" display="Tab139c_i4a3_lm20: Schulkinder im Alter von unter 11 Jahren in Kindertagespflege* sowie Quote der Inanspruchnahme in den Bundesländern am 01.03.2019 (Anzahl; Quote in %)" xr:uid="{B1782042-1ABE-4D69-A6DD-B8AD1AEAAC10}"/>
    <hyperlink ref="F80:K80" location="'Schulkinder 2018'!A1" display="Tab139c_i4a3_lm19: Schulkinder im Alter von unter 11 Jahren in Kindertagespflege* sowie Quote der Inanspruchnahme in den Bundesländern am 01.03.2018 (Anzahl; Quote in %)" xr:uid="{B368CF3F-7EA5-4BFC-8018-1590140F85C9}"/>
    <hyperlink ref="F81:K81" location="'Schulkinder 2017'!A1" display="Tab139c_i4a3_lm18: Schulkinder im Alter von unter 11 Jahren in Kindertagespflege* sowie Quote der Inanspruchnahme in den Bundesländern am 01.03.2017 (Anzahl; Quote in %)" xr:uid="{4AEC3159-88B8-450A-88D8-E50084E559C1}"/>
    <hyperlink ref="F9:K9" location="'Kinder &lt; 3 Jahre 2021'!A1" display="Tab6c_i4a3_lm22: Kinder im Alter von unter 3 Jahren in Kindertagespflege* sowie Quote der Inanspruchnahme in den Bundesländern am 01.03.2021** (Anzahl; Quote in %)" xr:uid="{E2F5C9E5-7294-4A08-8E57-B592922FF330}"/>
    <hyperlink ref="F17:K17" location="'Kinder 3 bis &lt; 6 Jahre 2021'!A1" display="Tab7c_i4a3_lm22: Kinder im Alter von 3 Jahren bis zum Schuleintritt in Kindertagespflege* sowie Quote der Inanspruchnahme in den Bundesländern am 01.03.2021** (Anzahl; Quote in %)" xr:uid="{5851E95B-B82B-4DA2-A203-E2A75177267E}"/>
    <hyperlink ref="F25:K25" location="'Kinder &lt; 1 Jahr 2021'!A1" display="Tab8c_i4a3_lm22: Kinder im Alter von unter 1 Jahr in Kindertagespflege* sowie Quote der Inanspruchnahme in den Bundesländern am 01.03.2021** (Anzahl; Quote in %)" xr:uid="{F97B6139-A260-4F20-A086-6B20FEC2C86C}"/>
    <hyperlink ref="F33:K33" location="'Kinder 1 Jahr 2021'!A1" display="Tab9c_i4a3_lm22: Kinder im Alter von 1 Jahr in Kindertagespflege* sowie Quote der Inanspruchnahme in den Bundesländern am 01.03.2021** (Anzahl; Quote in %)" xr:uid="{97F57DF9-700F-4826-A40E-EA213DB069DB}"/>
    <hyperlink ref="F41:K41" location="'Kinder 2 Jahre 2021'!A1" display="Tab10c_i4a3_lm22: Kinder im Alter von 2 Jahren in Kindertagespflege* sowie Quote der Inanspruchnahme in den Bundesländern am 01.03.2021** (Anzahl; Quote in %)" xr:uid="{BB12C219-9A5E-453B-8228-9366BCBDF338}"/>
    <hyperlink ref="F49:K49" location="'Kinder 3 Jahre 2021'!A1" display="Tab11c_i4a3_lm22: Kinder im Alter von 3 Jahren in Kindertagespflege* sowie Quote der Inanspruchnahme in den Bundesländern am 01.03.2021** (Anzahl; Quote in %)" xr:uid="{EE02403E-A4B7-4E03-9FA9-45040C0905CF}"/>
    <hyperlink ref="F57:K57" location="'Kinder 4 Jahre 2021'!A1" display="Tab12c_i4a3_lm22: Kinder im Alter von 4 Jahren in Kindertagespflege* sowie Quote der Inanspruchnahme in den Bundesländern am 01.03.2021** (Anzahl; Quote in %)" xr:uid="{94AEC3F0-9A5F-4DE6-B6AE-60C3CFDA6513}"/>
    <hyperlink ref="F65:K65" location="'Kinder 5 Jahre 2021'!A1" display="Tab13c_i4a3_lm22: Kinder im Alter von 5 Jahren (ohne Schulkinder) in Kindertagespflege* sowie Quote der Inanspruchnahme in den Bundesländern am 01.03.2021** (Anzahl; Quote in %)" xr:uid="{74B8171C-8548-4531-99D8-1824F60491CE}"/>
    <hyperlink ref="F73:K73" location="'Kinder 6 Jahre 2021'!A1" display="Tab14c_i4a3_lm22: Kinder im Alter von 6 Jahren (ohne Schulkinder) in Kindertagespflege* sowie Quote der Inanspruchnahme in den Bundesländern am 01.03.2021** (Anzahl; Quote in %)" xr:uid="{3DF3DA89-6C54-45EA-B7DB-20BA482CDBE6}"/>
    <hyperlink ref="F77:K77" location="'Schulkinder 2021'!A1" display="Tab139c_i4a3_lm22: Schulkinder im Alter von unter 11 Jahren in Kindertagespflege* sowie Quote der Inanspruchnahme in den Bundesländern am 01.03.2021** (Anzahl; Quote in %)" xr:uid="{249B33A6-D483-4573-AA95-C269B1E7D859}"/>
    <hyperlink ref="F8:K8" location="'Kinder &lt; 3 Jahre 2022'!A1" display="Tab6c_i4a3_lm23: Kinder im Alter von unter 3 Jahren in Kindertagespflege* sowie Quote der Inanspruchnahme in den Bundesländern am 01.03.2022 (Anzahl; Quote in %)" xr:uid="{A7A224E1-6A91-4464-B303-195130AC9B6E}"/>
    <hyperlink ref="F16:K16" location="'Kinder 3 bis &lt; 6 Jahre 2022'!A1" display="Tab7c_i4a3_lm23: Ab 3- bis unter 6- jährige Nichtschulkinder in Kindertagespflege* sowie Quote der Inanspruchnahme in den Bundesländern am 01.03.2022 (Anzahl; Quote in %)" xr:uid="{1A61BCA3-305C-4A46-9EE3-8E7935D5188B}"/>
    <hyperlink ref="F24:K24" location="'Kinder &lt; 1 Jahr 2022'!A1" display="Tab8c_i4a3_lm23: Kinder im Alter von unter 1 Jahr in Kindertagespflege* sowie Quote der Inanspruchnahme in den Bundesländern am 01.03.2022 (Anzahl; Quote in %)" xr:uid="{DBFFB4A7-2D59-484E-A5D2-830346A5C5AF}"/>
    <hyperlink ref="F32:K32" location="'Kinder 1 Jahr 2022'!A1" display="Tab9c_i4a3_lm23: Kinder im Alter von 1 Jahr in Kindertagespflege* sowie Quote der Inanspruchnahme in den Bundesländern am 01.03.2022 (Anzahl; Quote in %)" xr:uid="{A68ACAE1-0C34-4B4C-946F-2F04A58FE313}"/>
    <hyperlink ref="F40:K40" location="'Kinder 2 Jahre 2022'!A1" display="Tab10c_i4a3_lm23: Kinder im Alter von 2 Jahren in Kindertagespflege* sowie Quote der Inanspruchnahme in den Bundesländern am 01.03.2022 (Anzahl; Quote in %)" xr:uid="{148D4C14-6B7A-4303-A46A-8C1F68C98B4D}"/>
    <hyperlink ref="F48:K48" location="'Kinder 3 Jahre 2022'!A1" display="Tab11c_i4a3_lm23: Kinder im Alter von 3 Jahren in Kindertagespflege* sowie Quote der Inanspruchnahme in den Bundesländern am 01.03.2022 (Anzahl; Quote in %)" xr:uid="{3CD7843A-0931-41FC-83C6-7BC3483BBCB8}"/>
    <hyperlink ref="F56:K56" location="'Kinder 4 Jahre 2022'!A1" display="Tab12c_i4a3_lm23: Kinder im Alter von 4 Jahren in Kindertagespflege* sowie Quote der Inanspruchnahme in den Bundesländern am 01.03.2022 (Anzahl; Quote in %)" xr:uid="{2FF5A19E-A3FF-476B-A188-D512C204FB9A}"/>
    <hyperlink ref="F64:K64" location="'Kinder 5 Jahre 2022'!A1" display="Tab13c_i4a3_lm23: Kinder im Alter von 5 Jahren (ohne Schulkinder) in Kindertagespflege* sowie Quote der Inanspruchnahme in den Bundesländern am 01.03.2022 (Anzahl; Quote in %)" xr:uid="{B176BB51-B5C6-42ED-B3C3-237DDB31A3E3}"/>
    <hyperlink ref="F72:K72" location="'Kinder 6 Jahre 2022'!A1" display="Tab14c_i4a3_lm23: Kinder im Alter von 6 Jahren (ohne Schulkinder) in Kindertagespflege* sowie Quote der Inanspruchnahme in den Bundesländern am 01.03.2022 (Anzahl; Quote in %)" xr:uid="{FE49411C-BF57-44AC-A1AA-7AB64E575AFF}"/>
    <hyperlink ref="F76:K76" location="'Schulkinder 2022'!A1" display="Tab139c_i4a3_lm23: Schulkinder im Alter von unter 11 Jahren in Kindertagespflege* sowie Quote der Inanspruchnahme in den Bundesländern am 01.03.2022 (Anzahl; Quote in %)" xr:uid="{677E1435-1121-40D1-AD1D-AC6F17A04EDB}"/>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5152-B4F5-49C8-94B7-22C6FB53C67C}">
  <sheetPr published="0">
    <tabColor rgb="FF002060"/>
  </sheetPr>
  <dimension ref="A1:J28"/>
  <sheetViews>
    <sheetView workbookViewId="0">
      <selection activeCell="C12" sqref="C12"/>
    </sheetView>
  </sheetViews>
  <sheetFormatPr baseColWidth="10" defaultColWidth="9.125" defaultRowHeight="15"/>
  <cols>
    <col min="1" max="1" width="9.125" style="149"/>
    <col min="2" max="2" width="26.625" style="149" customWidth="1"/>
    <col min="3" max="5" width="17.875" style="149" customWidth="1"/>
    <col min="6" max="16384" width="9.125" style="149"/>
  </cols>
  <sheetData>
    <row r="1" spans="1:10">
      <c r="A1" s="148"/>
    </row>
    <row r="2" spans="1:10" ht="35.1" customHeight="1">
      <c r="B2" s="272" t="s">
        <v>144</v>
      </c>
      <c r="C2" s="272"/>
      <c r="D2" s="272"/>
      <c r="E2" s="272"/>
    </row>
    <row r="3" spans="1:10">
      <c r="B3" s="292" t="s">
        <v>0</v>
      </c>
      <c r="C3" s="239">
        <v>44561</v>
      </c>
      <c r="D3" s="295">
        <v>44621</v>
      </c>
      <c r="E3" s="296"/>
    </row>
    <row r="4" spans="1:10" ht="30">
      <c r="B4" s="293"/>
      <c r="C4" s="136" t="s">
        <v>22</v>
      </c>
      <c r="D4" s="297" t="s">
        <v>25</v>
      </c>
      <c r="E4" s="298"/>
    </row>
    <row r="5" spans="1:10">
      <c r="B5" s="294"/>
      <c r="C5" s="299" t="s">
        <v>1</v>
      </c>
      <c r="D5" s="300"/>
      <c r="E5" s="57" t="s">
        <v>2</v>
      </c>
    </row>
    <row r="6" spans="1:10">
      <c r="B6" s="32" t="s">
        <v>3</v>
      </c>
      <c r="C6" s="33">
        <v>332737</v>
      </c>
      <c r="D6" s="34">
        <v>1471</v>
      </c>
      <c r="E6" s="35">
        <v>0.44209090062121131</v>
      </c>
      <c r="F6" s="150"/>
      <c r="G6" s="151"/>
    </row>
    <row r="7" spans="1:10">
      <c r="B7" s="36" t="s">
        <v>4</v>
      </c>
      <c r="C7" s="37">
        <v>388836</v>
      </c>
      <c r="D7" s="38">
        <v>1967</v>
      </c>
      <c r="E7" s="39">
        <v>0.50586879815654928</v>
      </c>
      <c r="F7" s="150"/>
      <c r="G7" s="151"/>
    </row>
    <row r="8" spans="1:10">
      <c r="B8" s="40" t="s">
        <v>5</v>
      </c>
      <c r="C8" s="33">
        <v>113784</v>
      </c>
      <c r="D8" s="34">
        <v>1470</v>
      </c>
      <c r="E8" s="35">
        <v>1.2919215355410252</v>
      </c>
      <c r="F8" s="150"/>
      <c r="G8" s="151"/>
      <c r="H8" s="152"/>
      <c r="I8" s="152"/>
      <c r="J8" s="152"/>
    </row>
    <row r="9" spans="1:10">
      <c r="B9" s="36" t="s">
        <v>6</v>
      </c>
      <c r="C9" s="37">
        <v>70533</v>
      </c>
      <c r="D9" s="38">
        <v>364</v>
      </c>
      <c r="E9" s="39">
        <v>0.51607049182652087</v>
      </c>
      <c r="F9" s="150"/>
      <c r="G9" s="151"/>
    </row>
    <row r="10" spans="1:10">
      <c r="B10" s="40" t="s">
        <v>7</v>
      </c>
      <c r="C10" s="33">
        <v>20422</v>
      </c>
      <c r="D10" s="34">
        <v>145</v>
      </c>
      <c r="E10" s="35">
        <v>0.71001860738419353</v>
      </c>
      <c r="F10" s="150"/>
      <c r="G10" s="151"/>
    </row>
    <row r="11" spans="1:10">
      <c r="B11" s="36" t="s">
        <v>8</v>
      </c>
      <c r="C11" s="37">
        <v>58315</v>
      </c>
      <c r="D11" s="38">
        <v>691</v>
      </c>
      <c r="E11" s="39">
        <v>1.1849438394924119</v>
      </c>
      <c r="F11" s="150"/>
      <c r="G11" s="151"/>
    </row>
    <row r="12" spans="1:10">
      <c r="B12" s="40" t="s">
        <v>9</v>
      </c>
      <c r="C12" s="33">
        <v>186734</v>
      </c>
      <c r="D12" s="34">
        <v>786</v>
      </c>
      <c r="E12" s="35">
        <v>0.42091959685970415</v>
      </c>
      <c r="F12" s="150"/>
      <c r="G12" s="151"/>
    </row>
    <row r="13" spans="1:10">
      <c r="B13" s="36" t="s">
        <v>10</v>
      </c>
      <c r="C13" s="37">
        <v>41745</v>
      </c>
      <c r="D13" s="38">
        <v>442</v>
      </c>
      <c r="E13" s="39">
        <v>1.0588094382560786</v>
      </c>
      <c r="F13" s="150"/>
      <c r="G13" s="151"/>
    </row>
    <row r="14" spans="1:10">
      <c r="B14" s="40" t="s">
        <v>11</v>
      </c>
      <c r="C14" s="33">
        <v>233713</v>
      </c>
      <c r="D14" s="34">
        <v>3185</v>
      </c>
      <c r="E14" s="35">
        <v>1.3627825580947572</v>
      </c>
      <c r="F14" s="150"/>
      <c r="G14" s="151"/>
    </row>
    <row r="15" spans="1:10">
      <c r="B15" s="36" t="s">
        <v>12</v>
      </c>
      <c r="C15" s="37">
        <v>532635</v>
      </c>
      <c r="D15" s="38">
        <v>6226</v>
      </c>
      <c r="E15" s="39">
        <v>1.1689055356857885</v>
      </c>
      <c r="F15" s="150"/>
      <c r="G15" s="151"/>
    </row>
    <row r="16" spans="1:10">
      <c r="B16" s="40" t="s">
        <v>13</v>
      </c>
      <c r="C16" s="33">
        <v>120007</v>
      </c>
      <c r="D16" s="34">
        <v>353</v>
      </c>
      <c r="E16" s="35">
        <v>0.29414950794536987</v>
      </c>
      <c r="F16" s="150"/>
      <c r="G16" s="151"/>
    </row>
    <row r="17" spans="2:7">
      <c r="B17" s="36" t="s">
        <v>14</v>
      </c>
      <c r="C17" s="37">
        <v>25432</v>
      </c>
      <c r="D17" s="38">
        <v>148</v>
      </c>
      <c r="E17" s="39">
        <v>0.5819440075495439</v>
      </c>
      <c r="F17" s="150"/>
      <c r="G17" s="151"/>
    </row>
    <row r="18" spans="2:7">
      <c r="B18" s="40" t="s">
        <v>15</v>
      </c>
      <c r="C18" s="33">
        <v>113062</v>
      </c>
      <c r="D18" s="34">
        <v>223</v>
      </c>
      <c r="E18" s="35">
        <v>0.19723691425943285</v>
      </c>
      <c r="F18" s="150"/>
      <c r="G18" s="151"/>
    </row>
    <row r="19" spans="2:7">
      <c r="B19" s="36" t="s">
        <v>16</v>
      </c>
      <c r="C19" s="37">
        <v>55769</v>
      </c>
      <c r="D19" s="38">
        <v>139</v>
      </c>
      <c r="E19" s="39">
        <v>0.24924241065825103</v>
      </c>
      <c r="F19" s="150"/>
      <c r="G19" s="151"/>
    </row>
    <row r="20" spans="2:7">
      <c r="B20" s="40" t="s">
        <v>17</v>
      </c>
      <c r="C20" s="33">
        <v>81126</v>
      </c>
      <c r="D20" s="34">
        <v>1452</v>
      </c>
      <c r="E20" s="35">
        <v>1.789808446120849</v>
      </c>
      <c r="F20" s="150"/>
      <c r="G20" s="151"/>
    </row>
    <row r="21" spans="2:7">
      <c r="B21" s="41" t="s">
        <v>18</v>
      </c>
      <c r="C21" s="37">
        <v>55431</v>
      </c>
      <c r="D21" s="42">
        <v>11</v>
      </c>
      <c r="E21" s="39">
        <v>1.9844491349605815E-2</v>
      </c>
      <c r="F21" s="150"/>
      <c r="G21" s="151"/>
    </row>
    <row r="22" spans="2:7">
      <c r="B22" s="43" t="s">
        <v>19</v>
      </c>
      <c r="C22" s="44">
        <v>450324</v>
      </c>
      <c r="D22" s="63">
        <v>2649</v>
      </c>
      <c r="E22" s="45">
        <v>0.58824313161190611</v>
      </c>
      <c r="F22" s="150"/>
      <c r="G22" s="151"/>
    </row>
    <row r="23" spans="2:7">
      <c r="B23" s="46" t="s">
        <v>20</v>
      </c>
      <c r="C23" s="47">
        <v>1979957</v>
      </c>
      <c r="D23" s="64">
        <v>16424</v>
      </c>
      <c r="E23" s="35">
        <v>0.82951296417043408</v>
      </c>
      <c r="F23" s="150"/>
      <c r="G23" s="151"/>
    </row>
    <row r="24" spans="2:7">
      <c r="B24" s="48" t="s">
        <v>21</v>
      </c>
      <c r="C24" s="49">
        <v>2430281</v>
      </c>
      <c r="D24" s="65">
        <v>19073</v>
      </c>
      <c r="E24" s="50">
        <v>0.78480636601281906</v>
      </c>
      <c r="F24" s="150"/>
      <c r="G24" s="151"/>
    </row>
    <row r="25" spans="2:7" ht="15" customHeight="1">
      <c r="B25" s="301" t="s">
        <v>26</v>
      </c>
      <c r="C25" s="301"/>
      <c r="D25" s="301"/>
      <c r="E25" s="301"/>
    </row>
    <row r="26" spans="2:7" ht="104.25" customHeight="1">
      <c r="B26" s="271" t="s">
        <v>145</v>
      </c>
      <c r="C26" s="271"/>
      <c r="D26" s="271"/>
      <c r="E26" s="271"/>
    </row>
    <row r="27" spans="2:7" ht="81" customHeight="1">
      <c r="B27" s="153"/>
    </row>
    <row r="28" spans="2:7">
      <c r="B28" s="153"/>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39F74-0EE4-4AF4-BDF9-8817E4A0F499}">
  <sheetPr published="0"/>
  <dimension ref="A1:J29"/>
  <sheetViews>
    <sheetView workbookViewId="0"/>
  </sheetViews>
  <sheetFormatPr baseColWidth="10" defaultColWidth="9.375" defaultRowHeight="15"/>
  <cols>
    <col min="1" max="1" width="9.375" style="149"/>
    <col min="2" max="2" width="27.375" style="149" customWidth="1"/>
    <col min="3" max="5" width="18.375" style="149" customWidth="1"/>
    <col min="6" max="16384" width="9.375" style="149"/>
  </cols>
  <sheetData>
    <row r="1" spans="1:10">
      <c r="A1" s="148"/>
    </row>
    <row r="2" spans="1:10" ht="35.1" customHeight="1">
      <c r="B2" s="272" t="s">
        <v>139</v>
      </c>
      <c r="C2" s="272"/>
      <c r="D2" s="272"/>
      <c r="E2" s="272"/>
    </row>
    <row r="3" spans="1:10">
      <c r="B3" s="292" t="s">
        <v>0</v>
      </c>
      <c r="C3" s="31">
        <v>44196</v>
      </c>
      <c r="D3" s="295" t="s">
        <v>128</v>
      </c>
      <c r="E3" s="296"/>
    </row>
    <row r="4" spans="1:10" ht="30">
      <c r="B4" s="293"/>
      <c r="C4" s="136" t="s">
        <v>22</v>
      </c>
      <c r="D4" s="297" t="s">
        <v>25</v>
      </c>
      <c r="E4" s="298"/>
    </row>
    <row r="5" spans="1:10">
      <c r="B5" s="294"/>
      <c r="C5" s="299" t="s">
        <v>1</v>
      </c>
      <c r="D5" s="300"/>
      <c r="E5" s="57" t="s">
        <v>2</v>
      </c>
    </row>
    <row r="6" spans="1:10">
      <c r="B6" s="32" t="s">
        <v>3</v>
      </c>
      <c r="C6" s="33">
        <f>[7]Tab7_i4a_lm22!C6</f>
        <v>327631</v>
      </c>
      <c r="D6" s="34">
        <f>([7]Tab7_i4a_lm22!F6)</f>
        <v>1419</v>
      </c>
      <c r="E6" s="35">
        <f>D6/C6*100</f>
        <v>0.43310919906846423</v>
      </c>
      <c r="F6" s="150"/>
      <c r="G6" s="151"/>
    </row>
    <row r="7" spans="1:10">
      <c r="B7" s="36" t="s">
        <v>4</v>
      </c>
      <c r="C7" s="37">
        <f>[7]Tab7_i4a_lm22!C7</f>
        <v>383003</v>
      </c>
      <c r="D7" s="38">
        <f>([7]Tab7_i4a_lm22!F7)</f>
        <v>2114</v>
      </c>
      <c r="E7" s="39">
        <f>D7/C7*100</f>
        <v>0.55195390114437748</v>
      </c>
      <c r="F7" s="150"/>
      <c r="G7" s="151"/>
    </row>
    <row r="8" spans="1:10">
      <c r="B8" s="40" t="s">
        <v>5</v>
      </c>
      <c r="C8" s="33">
        <f>[7]Tab7_i4a_lm22!C8</f>
        <v>113572</v>
      </c>
      <c r="D8" s="34">
        <f>([7]Tab7_i4a_lm22!F8)</f>
        <v>1412</v>
      </c>
      <c r="E8" s="35">
        <f t="shared" ref="E8:E24" si="0">D8/C8*100</f>
        <v>1.24326418483429</v>
      </c>
      <c r="F8" s="150"/>
      <c r="G8" s="151"/>
      <c r="H8" s="152"/>
      <c r="I8" s="152"/>
      <c r="J8" s="152"/>
    </row>
    <row r="9" spans="1:10">
      <c r="B9" s="36" t="s">
        <v>6</v>
      </c>
      <c r="C9" s="37">
        <f>[7]Tab7_i4a_lm22!C9</f>
        <v>69911</v>
      </c>
      <c r="D9" s="38">
        <f>([7]Tab7_i4a_lm22!F9)</f>
        <v>391</v>
      </c>
      <c r="E9" s="39">
        <f>D9/C9*100</f>
        <v>0.55928251634220649</v>
      </c>
      <c r="F9" s="150"/>
      <c r="G9" s="151"/>
    </row>
    <row r="10" spans="1:10">
      <c r="B10" s="40" t="s">
        <v>7</v>
      </c>
      <c r="C10" s="33">
        <f>[7]Tab7_i4a_lm22!C10</f>
        <v>20017</v>
      </c>
      <c r="D10" s="34">
        <f>([7]Tab7_i4a_lm22!F10)</f>
        <v>132</v>
      </c>
      <c r="E10" s="35">
        <f t="shared" si="0"/>
        <v>0.65943947644502177</v>
      </c>
      <c r="F10" s="150"/>
      <c r="G10" s="151"/>
    </row>
    <row r="11" spans="1:10">
      <c r="B11" s="36" t="s">
        <v>8</v>
      </c>
      <c r="C11" s="37">
        <f>[7]Tab7_i4a_lm22!C11</f>
        <v>58290</v>
      </c>
      <c r="D11" s="38">
        <f>([7]Tab7_i4a_lm22!F11)</f>
        <v>710</v>
      </c>
      <c r="E11" s="39">
        <f t="shared" si="0"/>
        <v>1.2180476925716246</v>
      </c>
      <c r="F11" s="150"/>
      <c r="G11" s="151"/>
    </row>
    <row r="12" spans="1:10">
      <c r="B12" s="40" t="s">
        <v>9</v>
      </c>
      <c r="C12" s="33">
        <f>[7]Tab7_i4a_lm22!C12</f>
        <v>185027</v>
      </c>
      <c r="D12" s="34">
        <f>([7]Tab7_i4a_lm22!F12)</f>
        <v>895</v>
      </c>
      <c r="E12" s="35">
        <f t="shared" si="0"/>
        <v>0.48371318780502304</v>
      </c>
      <c r="F12" s="150"/>
      <c r="G12" s="151"/>
    </row>
    <row r="13" spans="1:10">
      <c r="B13" s="36" t="s">
        <v>10</v>
      </c>
      <c r="C13" s="37">
        <f>[7]Tab7_i4a_lm22!C13</f>
        <v>42129</v>
      </c>
      <c r="D13" s="38">
        <f>([7]Tab7_i4a_lm22!F13)</f>
        <v>474</v>
      </c>
      <c r="E13" s="39">
        <f t="shared" si="0"/>
        <v>1.1251157160150964</v>
      </c>
      <c r="F13" s="150"/>
      <c r="G13" s="151"/>
    </row>
    <row r="14" spans="1:10">
      <c r="B14" s="40" t="s">
        <v>11</v>
      </c>
      <c r="C14" s="33">
        <f>[7]Tab7_i4a_lm22!C14</f>
        <v>229184</v>
      </c>
      <c r="D14" s="34">
        <f>([7]Tab7_i4a_lm22!F14)</f>
        <v>3160</v>
      </c>
      <c r="E14" s="35">
        <f t="shared" si="0"/>
        <v>1.3788048031276181</v>
      </c>
      <c r="F14" s="150"/>
      <c r="G14" s="151"/>
    </row>
    <row r="15" spans="1:10">
      <c r="B15" s="36" t="s">
        <v>12</v>
      </c>
      <c r="C15" s="37">
        <f>[7]Tab7_i4a_lm22!C15</f>
        <v>524976</v>
      </c>
      <c r="D15" s="38">
        <f>([7]Tab7_i4a_lm22!F15)</f>
        <v>6897</v>
      </c>
      <c r="E15" s="39">
        <f t="shared" si="0"/>
        <v>1.31377434397001</v>
      </c>
      <c r="F15" s="150"/>
      <c r="G15" s="151"/>
    </row>
    <row r="16" spans="1:10">
      <c r="B16" s="40" t="s">
        <v>13</v>
      </c>
      <c r="C16" s="33">
        <f>[7]Tab7_i4a_lm22!C16</f>
        <v>118073</v>
      </c>
      <c r="D16" s="34">
        <f>([7]Tab7_i4a_lm22!F16)</f>
        <v>319</v>
      </c>
      <c r="E16" s="35">
        <f t="shared" si="0"/>
        <v>0.27017184284298695</v>
      </c>
      <c r="F16" s="150"/>
      <c r="G16" s="151"/>
    </row>
    <row r="17" spans="2:7">
      <c r="B17" s="36" t="s">
        <v>14</v>
      </c>
      <c r="C17" s="37">
        <f>[7]Tab7_i4a_lm22!C17</f>
        <v>25079</v>
      </c>
      <c r="D17" s="38">
        <f>([7]Tab7_i4a_lm22!F17)</f>
        <v>148</v>
      </c>
      <c r="E17" s="39">
        <f t="shared" si="0"/>
        <v>0.59013517285378203</v>
      </c>
      <c r="F17" s="150"/>
      <c r="G17" s="151"/>
    </row>
    <row r="18" spans="2:7">
      <c r="B18" s="40" t="s">
        <v>15</v>
      </c>
      <c r="C18" s="33">
        <f>[7]Tab7_i4a_lm22!C18</f>
        <v>114533</v>
      </c>
      <c r="D18" s="34">
        <f>([7]Tab7_i4a_lm22!F18)</f>
        <v>295</v>
      </c>
      <c r="E18" s="35">
        <f t="shared" si="0"/>
        <v>0.25756768791527329</v>
      </c>
      <c r="F18" s="150"/>
      <c r="G18" s="151"/>
    </row>
    <row r="19" spans="2:7">
      <c r="B19" s="36" t="s">
        <v>16</v>
      </c>
      <c r="C19" s="37">
        <f>[7]Tab7_i4a_lm22!C19</f>
        <v>55999</v>
      </c>
      <c r="D19" s="38">
        <f>([7]Tab7_i4a_lm22!F19)</f>
        <v>146</v>
      </c>
      <c r="E19" s="39">
        <f t="shared" si="0"/>
        <v>0.26071894140966806</v>
      </c>
      <c r="F19" s="150"/>
      <c r="G19" s="151"/>
    </row>
    <row r="20" spans="2:7">
      <c r="B20" s="40" t="s">
        <v>17</v>
      </c>
      <c r="C20" s="33">
        <f>[7]Tab7_i4a_lm22!C20</f>
        <v>79780</v>
      </c>
      <c r="D20" s="34">
        <f>([7]Tab7_i4a_lm22!F20)</f>
        <v>1424</v>
      </c>
      <c r="E20" s="35">
        <f t="shared" si="0"/>
        <v>1.7849084983705188</v>
      </c>
      <c r="F20" s="150"/>
      <c r="G20" s="151"/>
    </row>
    <row r="21" spans="2:7">
      <c r="B21" s="41" t="s">
        <v>18</v>
      </c>
      <c r="C21" s="37">
        <f>[7]Tab7_i4a_lm22!C21</f>
        <v>56349</v>
      </c>
      <c r="D21" s="42">
        <f>([7]Tab7_i4a_lm22!F21)</f>
        <v>11</v>
      </c>
      <c r="E21" s="39">
        <f t="shared" si="0"/>
        <v>1.9521198246641464E-2</v>
      </c>
      <c r="F21" s="150"/>
      <c r="G21" s="151"/>
    </row>
    <row r="22" spans="2:7">
      <c r="B22" s="43" t="s">
        <v>19</v>
      </c>
      <c r="C22" s="44">
        <f>[7]Tab7_i4a_lm22!C22</f>
        <v>452493</v>
      </c>
      <c r="D22" s="63">
        <f>([7]Tab7_i4a_lm22!F22)</f>
        <v>2729</v>
      </c>
      <c r="E22" s="45">
        <f t="shared" si="0"/>
        <v>0.60310325242600438</v>
      </c>
      <c r="F22" s="150"/>
      <c r="G22" s="151"/>
    </row>
    <row r="23" spans="2:7">
      <c r="B23" s="46" t="s">
        <v>20</v>
      </c>
      <c r="C23" s="47">
        <f>[7]Tab7_i4a_lm22!C23</f>
        <v>1951060</v>
      </c>
      <c r="D23" s="64">
        <f>([7]Tab7_i4a_lm22!F23)</f>
        <v>17218</v>
      </c>
      <c r="E23" s="35">
        <f t="shared" si="0"/>
        <v>0.88249464393714183</v>
      </c>
      <c r="F23" s="150"/>
      <c r="G23" s="151"/>
    </row>
    <row r="24" spans="2:7">
      <c r="B24" s="48" t="s">
        <v>21</v>
      </c>
      <c r="C24" s="49">
        <f>[7]Tab7_i4a_lm22!C24</f>
        <v>2403553</v>
      </c>
      <c r="D24" s="65">
        <f>([7]Tab7_i4a_lm22!F24)</f>
        <v>19947</v>
      </c>
      <c r="E24" s="50">
        <f t="shared" si="0"/>
        <v>0.82989640752669058</v>
      </c>
      <c r="F24" s="150"/>
      <c r="G24" s="151"/>
    </row>
    <row r="25" spans="2:7">
      <c r="B25" s="301" t="s">
        <v>26</v>
      </c>
      <c r="C25" s="301"/>
      <c r="D25" s="301"/>
      <c r="E25" s="301"/>
    </row>
    <row r="26" spans="2:7" ht="104.25" customHeight="1">
      <c r="B26" s="302" t="s">
        <v>129</v>
      </c>
      <c r="C26" s="302"/>
      <c r="D26" s="302"/>
      <c r="E26" s="302"/>
    </row>
    <row r="27" spans="2:7" ht="81" customHeight="1">
      <c r="B27" s="271" t="s">
        <v>140</v>
      </c>
      <c r="C27" s="271"/>
      <c r="D27" s="271"/>
      <c r="E27" s="271"/>
    </row>
    <row r="28" spans="2:7">
      <c r="B28" s="153"/>
    </row>
    <row r="29" spans="2:7">
      <c r="B29" s="153"/>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6595F-343B-40A9-AEE0-370A15F6EF54}">
  <dimension ref="A1:J29"/>
  <sheetViews>
    <sheetView workbookViewId="0">
      <selection activeCell="C41" sqref="C41"/>
    </sheetView>
  </sheetViews>
  <sheetFormatPr baseColWidth="10" defaultColWidth="9.5" defaultRowHeight="15"/>
  <cols>
    <col min="1" max="1" width="9.5" style="149"/>
    <col min="2" max="2" width="26.75" style="149" customWidth="1"/>
    <col min="3" max="5" width="18" style="149" customWidth="1"/>
    <col min="6" max="16384" width="9.5" style="149"/>
  </cols>
  <sheetData>
    <row r="1" spans="1:10">
      <c r="A1" s="148"/>
    </row>
    <row r="2" spans="1:10" ht="35.1" customHeight="1">
      <c r="B2" s="272" t="s">
        <v>84</v>
      </c>
      <c r="C2" s="272"/>
      <c r="D2" s="272"/>
      <c r="E2" s="272"/>
    </row>
    <row r="3" spans="1:10">
      <c r="B3" s="292" t="s">
        <v>0</v>
      </c>
      <c r="C3" s="31">
        <v>43830</v>
      </c>
      <c r="D3" s="295">
        <v>43891</v>
      </c>
      <c r="E3" s="296"/>
    </row>
    <row r="4" spans="1:10" ht="30">
      <c r="B4" s="293"/>
      <c r="C4" s="136" t="s">
        <v>22</v>
      </c>
      <c r="D4" s="297" t="s">
        <v>25</v>
      </c>
      <c r="E4" s="298"/>
    </row>
    <row r="5" spans="1:10">
      <c r="B5" s="294"/>
      <c r="C5" s="299" t="s">
        <v>1</v>
      </c>
      <c r="D5" s="300"/>
      <c r="E5" s="57" t="s">
        <v>2</v>
      </c>
    </row>
    <row r="6" spans="1:10">
      <c r="B6" s="32" t="s">
        <v>3</v>
      </c>
      <c r="C6" s="33">
        <f>[9]Tab7_i4a_lm21!C6</f>
        <v>320453</v>
      </c>
      <c r="D6" s="34">
        <f>([9]Tab7_i4a_lm21!F6)</f>
        <v>1284</v>
      </c>
      <c r="E6" s="35">
        <f>D6/C6*100</f>
        <v>0.40068278343470021</v>
      </c>
      <c r="F6" s="150"/>
      <c r="G6" s="151"/>
    </row>
    <row r="7" spans="1:10">
      <c r="B7" s="36" t="s">
        <v>4</v>
      </c>
      <c r="C7" s="37">
        <f>[9]Tab7_i4a_lm21!C7</f>
        <v>374117</v>
      </c>
      <c r="D7" s="38">
        <f>([9]Tab7_i4a_lm21!F7)</f>
        <v>2069</v>
      </c>
      <c r="E7" s="39">
        <f>D7/C7*100</f>
        <v>0.55303554770299124</v>
      </c>
      <c r="F7" s="150"/>
      <c r="G7" s="151"/>
    </row>
    <row r="8" spans="1:10">
      <c r="B8" s="40" t="s">
        <v>5</v>
      </c>
      <c r="C8" s="33">
        <f>[9]Tab7_i4a_lm21!C8</f>
        <v>112940</v>
      </c>
      <c r="D8" s="34">
        <f>([9]Tab7_i4a_lm21!F8)</f>
        <v>1511</v>
      </c>
      <c r="E8" s="35">
        <f t="shared" ref="E8:E24" si="0">D8/C8*100</f>
        <v>1.3378785195679122</v>
      </c>
      <c r="F8" s="150"/>
      <c r="G8" s="151"/>
      <c r="H8" s="152"/>
      <c r="I8" s="152"/>
      <c r="J8" s="152"/>
    </row>
    <row r="9" spans="1:10">
      <c r="B9" s="36" t="s">
        <v>6</v>
      </c>
      <c r="C9" s="37">
        <f>[9]Tab7_i4a_lm21!C9</f>
        <v>69028</v>
      </c>
      <c r="D9" s="38">
        <f>([9]Tab7_i4a_lm21!F9)</f>
        <v>596</v>
      </c>
      <c r="E9" s="39">
        <f>D9/C9*100</f>
        <v>0.86341774352436695</v>
      </c>
      <c r="F9" s="150"/>
      <c r="G9" s="151"/>
    </row>
    <row r="10" spans="1:10">
      <c r="B10" s="40" t="s">
        <v>7</v>
      </c>
      <c r="C10" s="33">
        <f>[9]Tab7_i4a_lm21!C10</f>
        <v>19639</v>
      </c>
      <c r="D10" s="34">
        <f>([9]Tab7_i4a_lm21!F10)</f>
        <v>148</v>
      </c>
      <c r="E10" s="35">
        <f t="shared" si="0"/>
        <v>0.7536025255868426</v>
      </c>
      <c r="F10" s="150"/>
      <c r="G10" s="151"/>
    </row>
    <row r="11" spans="1:10">
      <c r="B11" s="36" t="s">
        <v>8</v>
      </c>
      <c r="C11" s="37">
        <f>[9]Tab7_i4a_lm21!C11</f>
        <v>57337</v>
      </c>
      <c r="D11" s="38">
        <f>([9]Tab7_i4a_lm21!F11)</f>
        <v>719</v>
      </c>
      <c r="E11" s="39">
        <f t="shared" si="0"/>
        <v>1.253989570434449</v>
      </c>
      <c r="F11" s="150"/>
      <c r="G11" s="151"/>
    </row>
    <row r="12" spans="1:10">
      <c r="B12" s="40" t="s">
        <v>9</v>
      </c>
      <c r="C12" s="33">
        <f>[9]Tab7_i4a_lm21!C12</f>
        <v>181351</v>
      </c>
      <c r="D12" s="34">
        <f>([9]Tab7_i4a_lm21!F12)</f>
        <v>701</v>
      </c>
      <c r="E12" s="35">
        <f t="shared" si="0"/>
        <v>0.38654322281101289</v>
      </c>
      <c r="F12" s="150"/>
      <c r="G12" s="151"/>
    </row>
    <row r="13" spans="1:10">
      <c r="B13" s="36" t="s">
        <v>10</v>
      </c>
      <c r="C13" s="37">
        <f>[9]Tab7_i4a_lm21!C13</f>
        <v>42154</v>
      </c>
      <c r="D13" s="38">
        <f>([9]Tab7_i4a_lm21!F13)</f>
        <v>506</v>
      </c>
      <c r="E13" s="39">
        <f t="shared" si="0"/>
        <v>1.200360582625611</v>
      </c>
      <c r="F13" s="150"/>
      <c r="G13" s="151"/>
    </row>
    <row r="14" spans="1:10">
      <c r="B14" s="40" t="s">
        <v>11</v>
      </c>
      <c r="C14" s="33">
        <f>[9]Tab7_i4a_lm21!C14</f>
        <v>224695</v>
      </c>
      <c r="D14" s="34">
        <f>([9]Tab7_i4a_lm21!F14)</f>
        <v>3019</v>
      </c>
      <c r="E14" s="35">
        <f t="shared" si="0"/>
        <v>1.3435991010035826</v>
      </c>
      <c r="F14" s="150"/>
      <c r="G14" s="151"/>
    </row>
    <row r="15" spans="1:10">
      <c r="B15" s="36" t="s">
        <v>12</v>
      </c>
      <c r="C15" s="37">
        <f>[9]Tab7_i4a_lm21!C15</f>
        <v>514771</v>
      </c>
      <c r="D15" s="38">
        <f>([9]Tab7_i4a_lm21!F15)</f>
        <v>6166</v>
      </c>
      <c r="E15" s="39">
        <f t="shared" si="0"/>
        <v>1.1978141736811125</v>
      </c>
      <c r="F15" s="150"/>
      <c r="G15" s="151"/>
    </row>
    <row r="16" spans="1:10">
      <c r="B16" s="40" t="s">
        <v>13</v>
      </c>
      <c r="C16" s="33">
        <f>[9]Tab7_i4a_lm21!C16</f>
        <v>114758</v>
      </c>
      <c r="D16" s="34">
        <f>([9]Tab7_i4a_lm21!F16)</f>
        <v>257</v>
      </c>
      <c r="E16" s="35">
        <f t="shared" si="0"/>
        <v>0.22394952857317135</v>
      </c>
      <c r="F16" s="150"/>
      <c r="G16" s="151"/>
    </row>
    <row r="17" spans="2:7">
      <c r="B17" s="36" t="s">
        <v>14</v>
      </c>
      <c r="C17" s="37">
        <f>[9]Tab7_i4a_lm21!C17</f>
        <v>24580</v>
      </c>
      <c r="D17" s="38">
        <f>([9]Tab7_i4a_lm21!F17)</f>
        <v>149</v>
      </c>
      <c r="E17" s="39">
        <f t="shared" si="0"/>
        <v>0.6061838893409276</v>
      </c>
      <c r="F17" s="150"/>
      <c r="G17" s="151"/>
    </row>
    <row r="18" spans="2:7">
      <c r="B18" s="40" t="s">
        <v>15</v>
      </c>
      <c r="C18" s="33">
        <f>[9]Tab7_i4a_lm21!C18</f>
        <v>114446</v>
      </c>
      <c r="D18" s="34">
        <f>([9]Tab7_i4a_lm21!F18)</f>
        <v>331</v>
      </c>
      <c r="E18" s="35">
        <f t="shared" si="0"/>
        <v>0.28921936983380808</v>
      </c>
      <c r="F18" s="150"/>
      <c r="G18" s="151"/>
    </row>
    <row r="19" spans="2:7">
      <c r="B19" s="36" t="s">
        <v>16</v>
      </c>
      <c r="C19" s="37">
        <f>[9]Tab7_i4a_lm21!C19</f>
        <v>55881</v>
      </c>
      <c r="D19" s="38">
        <f>([9]Tab7_i4a_lm21!F19)</f>
        <v>173</v>
      </c>
      <c r="E19" s="39">
        <f t="shared" si="0"/>
        <v>0.30958644261913709</v>
      </c>
      <c r="F19" s="150"/>
      <c r="G19" s="151"/>
    </row>
    <row r="20" spans="2:7">
      <c r="B20" s="40" t="s">
        <v>17</v>
      </c>
      <c r="C20" s="33">
        <f>[9]Tab7_i4a_lm21!C20</f>
        <v>78346</v>
      </c>
      <c r="D20" s="34">
        <f>([9]Tab7_i4a_lm21!F20)</f>
        <v>1274</v>
      </c>
      <c r="E20" s="35">
        <f t="shared" si="0"/>
        <v>1.6261200316544557</v>
      </c>
      <c r="F20" s="150"/>
      <c r="G20" s="151"/>
    </row>
    <row r="21" spans="2:7">
      <c r="B21" s="41" t="s">
        <v>18</v>
      </c>
      <c r="C21" s="37">
        <f>[9]Tab7_i4a_lm21!C21</f>
        <v>56942</v>
      </c>
      <c r="D21" s="42">
        <f>([9]Tab7_i4a_lm21!F21)</f>
        <v>13</v>
      </c>
      <c r="E21" s="39">
        <f t="shared" si="0"/>
        <v>2.2830248322854834E-2</v>
      </c>
      <c r="F21" s="150"/>
      <c r="G21" s="151"/>
    </row>
    <row r="22" spans="2:7">
      <c r="B22" s="43" t="s">
        <v>19</v>
      </c>
      <c r="C22" s="44">
        <f>[9]Tab7_i4a_lm21!C22</f>
        <v>451391</v>
      </c>
      <c r="D22" s="63">
        <f>([9]Tab7_i4a_lm21!F22)</f>
        <v>3130</v>
      </c>
      <c r="E22" s="45">
        <f t="shared" si="0"/>
        <v>0.69341214158013786</v>
      </c>
      <c r="F22" s="150"/>
      <c r="G22" s="151"/>
    </row>
    <row r="23" spans="2:7">
      <c r="B23" s="46" t="s">
        <v>20</v>
      </c>
      <c r="C23" s="47">
        <f>[9]Tab7_i4a_lm21!C23</f>
        <v>1910047</v>
      </c>
      <c r="D23" s="64">
        <f>([9]Tab7_i4a_lm21!F23)</f>
        <v>15786</v>
      </c>
      <c r="E23" s="35">
        <f t="shared" si="0"/>
        <v>0.82647180933244047</v>
      </c>
      <c r="F23" s="150"/>
      <c r="G23" s="151"/>
    </row>
    <row r="24" spans="2:7">
      <c r="B24" s="48" t="s">
        <v>21</v>
      </c>
      <c r="C24" s="49">
        <f>[9]Tab7_i4a_lm21!C24</f>
        <v>2361438</v>
      </c>
      <c r="D24" s="65">
        <f>([9]Tab7_i4a_lm21!F24)</f>
        <v>18916</v>
      </c>
      <c r="E24" s="50">
        <f t="shared" si="0"/>
        <v>0.80103733403121324</v>
      </c>
      <c r="F24" s="150"/>
      <c r="G24" s="151"/>
    </row>
    <row r="25" spans="2:7">
      <c r="B25" s="301" t="s">
        <v>26</v>
      </c>
      <c r="C25" s="301"/>
      <c r="D25" s="301"/>
      <c r="E25" s="301"/>
    </row>
    <row r="26" spans="2:7">
      <c r="B26" s="303" t="s">
        <v>85</v>
      </c>
      <c r="C26" s="303"/>
      <c r="D26" s="303"/>
      <c r="E26" s="303"/>
    </row>
    <row r="27" spans="2:7">
      <c r="B27" s="153"/>
      <c r="E27" s="150"/>
    </row>
    <row r="28" spans="2:7">
      <c r="B28" s="153"/>
    </row>
    <row r="29" spans="2:7">
      <c r="B29" s="153"/>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28"/>
  <sheetViews>
    <sheetView workbookViewId="0">
      <selection activeCell="B2" sqref="B2:E2"/>
    </sheetView>
  </sheetViews>
  <sheetFormatPr baseColWidth="10" defaultRowHeight="15.75"/>
  <cols>
    <col min="2" max="2" width="32.75" customWidth="1"/>
    <col min="3" max="5" width="21.75" customWidth="1"/>
  </cols>
  <sheetData>
    <row r="1" spans="2:5" ht="20.25" customHeight="1">
      <c r="C1" s="132"/>
      <c r="D1" s="132"/>
      <c r="E1" s="132"/>
    </row>
    <row r="2" spans="2:5" ht="36.75" customHeight="1">
      <c r="B2" s="305" t="s">
        <v>65</v>
      </c>
      <c r="C2" s="305"/>
      <c r="D2" s="305"/>
      <c r="E2" s="305"/>
    </row>
    <row r="3" spans="2:5">
      <c r="B3" s="292" t="s">
        <v>0</v>
      </c>
      <c r="C3" s="31">
        <v>43465</v>
      </c>
      <c r="D3" s="295">
        <v>43525</v>
      </c>
      <c r="E3" s="296"/>
    </row>
    <row r="4" spans="2:5" ht="31.9" customHeight="1">
      <c r="B4" s="293"/>
      <c r="C4" s="136" t="s">
        <v>22</v>
      </c>
      <c r="D4" s="288" t="s">
        <v>64</v>
      </c>
      <c r="E4" s="289"/>
    </row>
    <row r="5" spans="2:5">
      <c r="B5" s="294"/>
      <c r="C5" s="299" t="s">
        <v>1</v>
      </c>
      <c r="D5" s="300"/>
      <c r="E5" s="57" t="s">
        <v>2</v>
      </c>
    </row>
    <row r="6" spans="2:5">
      <c r="B6" s="32" t="s">
        <v>3</v>
      </c>
      <c r="C6" s="33">
        <v>309532</v>
      </c>
      <c r="D6" s="34">
        <v>1224</v>
      </c>
      <c r="E6" s="35">
        <v>0.39543569000943357</v>
      </c>
    </row>
    <row r="7" spans="2:5">
      <c r="B7" s="36" t="s">
        <v>4</v>
      </c>
      <c r="C7" s="37">
        <v>361820</v>
      </c>
      <c r="D7" s="38">
        <v>1659</v>
      </c>
      <c r="E7" s="39">
        <v>0.45851528384279472</v>
      </c>
    </row>
    <row r="8" spans="2:5">
      <c r="B8" s="40" t="s">
        <v>5</v>
      </c>
      <c r="C8" s="33">
        <v>109384</v>
      </c>
      <c r="D8" s="34">
        <v>1453</v>
      </c>
      <c r="E8" s="35">
        <v>1.3283478388064069</v>
      </c>
    </row>
    <row r="9" spans="2:5">
      <c r="B9" s="36" t="s">
        <v>6</v>
      </c>
      <c r="C9" s="37">
        <v>66368</v>
      </c>
      <c r="D9" s="38">
        <v>434</v>
      </c>
      <c r="E9" s="39">
        <v>0.65392960462873673</v>
      </c>
    </row>
    <row r="10" spans="2:5">
      <c r="B10" s="40" t="s">
        <v>7</v>
      </c>
      <c r="C10" s="33">
        <v>18981</v>
      </c>
      <c r="D10" s="34">
        <v>135</v>
      </c>
      <c r="E10" s="35">
        <v>0.71123755334281646</v>
      </c>
    </row>
    <row r="11" spans="2:5">
      <c r="B11" s="36" t="s">
        <v>8</v>
      </c>
      <c r="C11" s="37">
        <v>55110</v>
      </c>
      <c r="D11" s="38">
        <v>682</v>
      </c>
      <c r="E11" s="39">
        <v>1.2375249500998005</v>
      </c>
    </row>
    <row r="12" spans="2:5">
      <c r="B12" s="40" t="s">
        <v>9</v>
      </c>
      <c r="C12" s="33">
        <v>174838</v>
      </c>
      <c r="D12" s="34">
        <v>658</v>
      </c>
      <c r="E12" s="35">
        <v>0.37634839108203022</v>
      </c>
    </row>
    <row r="13" spans="2:5">
      <c r="B13" s="36" t="s">
        <v>10</v>
      </c>
      <c r="C13" s="37">
        <v>41742</v>
      </c>
      <c r="D13" s="38">
        <v>525</v>
      </c>
      <c r="E13" s="39">
        <v>1.2577260313353458</v>
      </c>
    </row>
    <row r="14" spans="2:5">
      <c r="B14" s="40" t="s">
        <v>11</v>
      </c>
      <c r="C14" s="33">
        <v>216286</v>
      </c>
      <c r="D14" s="34">
        <v>2739</v>
      </c>
      <c r="E14" s="35">
        <v>1.2663787762499652</v>
      </c>
    </row>
    <row r="15" spans="2:5">
      <c r="B15" s="36" t="s">
        <v>12</v>
      </c>
      <c r="C15" s="37">
        <v>495276</v>
      </c>
      <c r="D15" s="38">
        <v>4951</v>
      </c>
      <c r="E15" s="39">
        <v>0.99964464258312535</v>
      </c>
    </row>
    <row r="16" spans="2:5">
      <c r="B16" s="40" t="s">
        <v>13</v>
      </c>
      <c r="C16" s="33">
        <v>110044</v>
      </c>
      <c r="D16" s="34">
        <v>223</v>
      </c>
      <c r="E16" s="35">
        <v>0.20264621424157611</v>
      </c>
    </row>
    <row r="17" spans="2:5">
      <c r="B17" s="36" t="s">
        <v>14</v>
      </c>
      <c r="C17" s="37">
        <v>23609</v>
      </c>
      <c r="D17" s="38">
        <v>103</v>
      </c>
      <c r="E17" s="39">
        <v>0.4362743021729002</v>
      </c>
    </row>
    <row r="18" spans="2:5">
      <c r="B18" s="40" t="s">
        <v>15</v>
      </c>
      <c r="C18" s="33">
        <v>112533</v>
      </c>
      <c r="D18" s="34">
        <v>300</v>
      </c>
      <c r="E18" s="35">
        <v>0.26658846738290104</v>
      </c>
    </row>
    <row r="19" spans="2:5">
      <c r="B19" s="36" t="s">
        <v>16</v>
      </c>
      <c r="C19" s="37">
        <v>55201</v>
      </c>
      <c r="D19" s="38">
        <v>111</v>
      </c>
      <c r="E19" s="39">
        <v>0.20108331370808497</v>
      </c>
    </row>
    <row r="20" spans="2:5">
      <c r="B20" s="40" t="s">
        <v>17</v>
      </c>
      <c r="C20" s="33">
        <v>75913</v>
      </c>
      <c r="D20" s="34">
        <v>1115</v>
      </c>
      <c r="E20" s="35">
        <v>1.4687866373348437</v>
      </c>
    </row>
    <row r="21" spans="2:5">
      <c r="B21" s="41" t="s">
        <v>18</v>
      </c>
      <c r="C21" s="37">
        <v>56486</v>
      </c>
      <c r="D21" s="42">
        <v>18</v>
      </c>
      <c r="E21" s="39">
        <v>3.1866303154764013E-2</v>
      </c>
    </row>
    <row r="22" spans="2:5">
      <c r="B22" s="43" t="s">
        <v>19</v>
      </c>
      <c r="C22" s="44">
        <v>441714</v>
      </c>
      <c r="D22" s="63">
        <v>2841</v>
      </c>
      <c r="E22" s="45">
        <v>0.6431763539303712</v>
      </c>
    </row>
    <row r="23" spans="2:5">
      <c r="B23" s="46" t="s">
        <v>20</v>
      </c>
      <c r="C23" s="47">
        <v>1841409</v>
      </c>
      <c r="D23" s="64">
        <v>13489</v>
      </c>
      <c r="E23" s="35">
        <v>0.73253687801026279</v>
      </c>
    </row>
    <row r="24" spans="2:5">
      <c r="B24" s="48" t="s">
        <v>21</v>
      </c>
      <c r="C24" s="49">
        <v>2283123</v>
      </c>
      <c r="D24" s="65">
        <v>16330</v>
      </c>
      <c r="E24" s="50">
        <v>0.71524836813434933</v>
      </c>
    </row>
    <row r="25" spans="2:5">
      <c r="B25" s="291" t="s">
        <v>26</v>
      </c>
      <c r="C25" s="291"/>
      <c r="D25" s="291"/>
      <c r="E25" s="291"/>
    </row>
    <row r="26" spans="2:5" ht="66.75" customHeight="1">
      <c r="B26" s="304" t="s">
        <v>66</v>
      </c>
      <c r="C26" s="304"/>
      <c r="D26" s="304"/>
      <c r="E26" s="304"/>
    </row>
    <row r="28" spans="2:5" ht="49.15" customHeight="1">
      <c r="B28" s="131"/>
      <c r="C28" s="131"/>
      <c r="D28" s="131"/>
      <c r="E28" s="131"/>
    </row>
  </sheetData>
  <mergeCells count="7">
    <mergeCell ref="B26:E26"/>
    <mergeCell ref="B25:E25"/>
    <mergeCell ref="B2:E2"/>
    <mergeCell ref="B3:B5"/>
    <mergeCell ref="D3:E3"/>
    <mergeCell ref="D4:E4"/>
    <mergeCell ref="C5:D5"/>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B1:E28"/>
  <sheetViews>
    <sheetView workbookViewId="0">
      <selection activeCell="B2" sqref="B2:E2"/>
    </sheetView>
  </sheetViews>
  <sheetFormatPr baseColWidth="10" defaultRowHeight="15.75"/>
  <cols>
    <col min="2" max="2" width="32.75" customWidth="1"/>
    <col min="3" max="5" width="21.75" customWidth="1"/>
  </cols>
  <sheetData>
    <row r="1" spans="2:5" ht="37.9" customHeight="1">
      <c r="C1" s="132"/>
      <c r="D1" s="132"/>
      <c r="E1" s="132"/>
    </row>
    <row r="2" spans="2:5" ht="37.5" customHeight="1">
      <c r="B2" s="305" t="s">
        <v>52</v>
      </c>
      <c r="C2" s="305"/>
      <c r="D2" s="305"/>
      <c r="E2" s="305"/>
    </row>
    <row r="3" spans="2:5">
      <c r="B3" s="292" t="s">
        <v>0</v>
      </c>
      <c r="C3" s="31">
        <v>43100</v>
      </c>
      <c r="D3" s="295">
        <v>43160</v>
      </c>
      <c r="E3" s="296"/>
    </row>
    <row r="4" spans="2:5" ht="31.9" customHeight="1">
      <c r="B4" s="293"/>
      <c r="C4" s="136" t="s">
        <v>22</v>
      </c>
      <c r="D4" s="288" t="s">
        <v>25</v>
      </c>
      <c r="E4" s="289"/>
    </row>
    <row r="5" spans="2:5">
      <c r="B5" s="294"/>
      <c r="C5" s="299" t="s">
        <v>1</v>
      </c>
      <c r="D5" s="300"/>
      <c r="E5" s="57" t="s">
        <v>2</v>
      </c>
    </row>
    <row r="6" spans="2:5">
      <c r="B6" s="32" t="s">
        <v>3</v>
      </c>
      <c r="C6" s="33">
        <v>300346</v>
      </c>
      <c r="D6" s="34">
        <v>1089</v>
      </c>
      <c r="E6" s="35">
        <v>0.36258182229828267</v>
      </c>
    </row>
    <row r="7" spans="2:5">
      <c r="B7" s="36" t="s">
        <v>4</v>
      </c>
      <c r="C7" s="37">
        <v>352358</v>
      </c>
      <c r="D7" s="38">
        <v>1600</v>
      </c>
      <c r="E7" s="39">
        <v>0.45408363085271225</v>
      </c>
    </row>
    <row r="8" spans="2:5">
      <c r="B8" s="40" t="s">
        <v>5</v>
      </c>
      <c r="C8" s="33">
        <v>107551</v>
      </c>
      <c r="D8" s="34">
        <v>1380</v>
      </c>
      <c r="E8" s="35">
        <v>1.2831121979340034</v>
      </c>
    </row>
    <row r="9" spans="2:5">
      <c r="B9" s="36" t="s">
        <v>6</v>
      </c>
      <c r="C9" s="37">
        <v>65495</v>
      </c>
      <c r="D9" s="38">
        <v>426</v>
      </c>
      <c r="E9" s="39">
        <v>0.6504313306359264</v>
      </c>
    </row>
    <row r="10" spans="2:5">
      <c r="B10" s="40" t="s">
        <v>7</v>
      </c>
      <c r="C10" s="33">
        <v>18252</v>
      </c>
      <c r="D10" s="34">
        <v>142</v>
      </c>
      <c r="E10" s="35">
        <v>0.77799693184308572</v>
      </c>
    </row>
    <row r="11" spans="2:5">
      <c r="B11" s="36" t="s">
        <v>8</v>
      </c>
      <c r="C11" s="37">
        <v>53607</v>
      </c>
      <c r="D11" s="38">
        <v>700</v>
      </c>
      <c r="E11" s="39">
        <v>1.3057996157218275</v>
      </c>
    </row>
    <row r="12" spans="2:5">
      <c r="B12" s="40" t="s">
        <v>9</v>
      </c>
      <c r="C12" s="33">
        <v>169794</v>
      </c>
      <c r="D12" s="34">
        <v>543</v>
      </c>
      <c r="E12" s="35">
        <v>0.31979928619385845</v>
      </c>
    </row>
    <row r="13" spans="2:5">
      <c r="B13" s="36" t="s">
        <v>10</v>
      </c>
      <c r="C13" s="37">
        <v>41110</v>
      </c>
      <c r="D13" s="38">
        <v>537</v>
      </c>
      <c r="E13" s="39">
        <v>1.3062515203113598</v>
      </c>
    </row>
    <row r="14" spans="2:5">
      <c r="B14" s="40" t="s">
        <v>11</v>
      </c>
      <c r="C14" s="33">
        <v>210611</v>
      </c>
      <c r="D14" s="34">
        <v>2710</v>
      </c>
      <c r="E14" s="35">
        <v>1.2867324118873182</v>
      </c>
    </row>
    <row r="15" spans="2:5">
      <c r="B15" s="36" t="s">
        <v>12</v>
      </c>
      <c r="C15" s="37">
        <v>482057</v>
      </c>
      <c r="D15" s="38">
        <v>4595</v>
      </c>
      <c r="E15" s="39">
        <v>0.95320677845151092</v>
      </c>
    </row>
    <row r="16" spans="2:5">
      <c r="B16" s="40" t="s">
        <v>13</v>
      </c>
      <c r="C16" s="33">
        <v>106441</v>
      </c>
      <c r="D16" s="34">
        <v>173</v>
      </c>
      <c r="E16" s="35">
        <v>0.16253135539876551</v>
      </c>
    </row>
    <row r="17" spans="2:5">
      <c r="B17" s="36" t="s">
        <v>14</v>
      </c>
      <c r="C17" s="37">
        <v>23084</v>
      </c>
      <c r="D17" s="38">
        <v>84</v>
      </c>
      <c r="E17" s="39">
        <v>0.36388840755501645</v>
      </c>
    </row>
    <row r="18" spans="2:5">
      <c r="B18" s="40" t="s">
        <v>15</v>
      </c>
      <c r="C18" s="33">
        <v>111086</v>
      </c>
      <c r="D18" s="34">
        <v>368</v>
      </c>
      <c r="E18" s="35">
        <v>0.33127486812019513</v>
      </c>
    </row>
    <row r="19" spans="2:5">
      <c r="B19" s="36" t="s">
        <v>16</v>
      </c>
      <c r="C19" s="37">
        <v>54823</v>
      </c>
      <c r="D19" s="38">
        <v>123</v>
      </c>
      <c r="E19" s="39">
        <v>0.22435838972693942</v>
      </c>
    </row>
    <row r="20" spans="2:5">
      <c r="B20" s="40" t="s">
        <v>17</v>
      </c>
      <c r="C20" s="33">
        <v>74623</v>
      </c>
      <c r="D20" s="34">
        <v>1157</v>
      </c>
      <c r="E20" s="35">
        <v>1.5504603138442572</v>
      </c>
    </row>
    <row r="21" spans="2:5">
      <c r="B21" s="41" t="s">
        <v>18</v>
      </c>
      <c r="C21" s="37">
        <v>55777</v>
      </c>
      <c r="D21" s="42">
        <v>13</v>
      </c>
      <c r="E21" s="39">
        <v>2.330709790773975E-2</v>
      </c>
    </row>
    <row r="22" spans="2:5">
      <c r="B22" s="43" t="s">
        <v>19</v>
      </c>
      <c r="C22" s="44">
        <v>435842</v>
      </c>
      <c r="D22" s="63">
        <v>2847</v>
      </c>
      <c r="E22" s="45">
        <v>0.65321836812422851</v>
      </c>
    </row>
    <row r="23" spans="2:5">
      <c r="B23" s="46" t="s">
        <v>20</v>
      </c>
      <c r="C23" s="47">
        <v>1791173</v>
      </c>
      <c r="D23" s="64">
        <v>12793</v>
      </c>
      <c r="E23" s="35">
        <v>0.71422470079662881</v>
      </c>
    </row>
    <row r="24" spans="2:5">
      <c r="B24" s="48" t="s">
        <v>21</v>
      </c>
      <c r="C24" s="49">
        <v>2227015</v>
      </c>
      <c r="D24" s="65">
        <v>15640</v>
      </c>
      <c r="E24" s="50">
        <v>0.70228534607984228</v>
      </c>
    </row>
    <row r="25" spans="2:5">
      <c r="B25" s="291" t="s">
        <v>26</v>
      </c>
      <c r="C25" s="291"/>
      <c r="D25" s="291"/>
      <c r="E25" s="291"/>
    </row>
    <row r="26" spans="2:5" ht="73.150000000000006" customHeight="1">
      <c r="B26" s="304" t="s">
        <v>55</v>
      </c>
      <c r="C26" s="304"/>
      <c r="D26" s="304"/>
      <c r="E26" s="304"/>
    </row>
    <row r="28" spans="2:5" ht="49.15" customHeight="1">
      <c r="B28" s="131"/>
      <c r="C28" s="131"/>
      <c r="D28" s="131"/>
      <c r="E28" s="131"/>
    </row>
  </sheetData>
  <mergeCells count="7">
    <mergeCell ref="B26:E26"/>
    <mergeCell ref="B25:E25"/>
    <mergeCell ref="B2:E2"/>
    <mergeCell ref="B3:B5"/>
    <mergeCell ref="D3:E3"/>
    <mergeCell ref="D4:E4"/>
    <mergeCell ref="C5:D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E27"/>
  <sheetViews>
    <sheetView workbookViewId="0">
      <selection activeCell="B2" sqref="B2:E2"/>
    </sheetView>
  </sheetViews>
  <sheetFormatPr baseColWidth="10" defaultRowHeight="15.75"/>
  <cols>
    <col min="2" max="2" width="32.75" customWidth="1"/>
    <col min="3" max="5" width="21.75" customWidth="1"/>
  </cols>
  <sheetData>
    <row r="1" spans="2:5" ht="19.5" customHeight="1"/>
    <row r="2" spans="2:5" ht="32.25" customHeight="1">
      <c r="B2" s="305" t="s">
        <v>39</v>
      </c>
      <c r="C2" s="305"/>
      <c r="D2" s="305"/>
      <c r="E2" s="305"/>
    </row>
    <row r="3" spans="2:5">
      <c r="B3" s="292" t="s">
        <v>0</v>
      </c>
      <c r="C3" s="31">
        <v>42735</v>
      </c>
      <c r="D3" s="295">
        <v>42795</v>
      </c>
      <c r="E3" s="296"/>
    </row>
    <row r="4" spans="2:5" ht="31.9" customHeight="1">
      <c r="B4" s="293"/>
      <c r="C4" s="136" t="s">
        <v>22</v>
      </c>
      <c r="D4" s="278" t="s">
        <v>25</v>
      </c>
      <c r="E4" s="279"/>
    </row>
    <row r="5" spans="2:5">
      <c r="B5" s="294"/>
      <c r="C5" s="299" t="s">
        <v>1</v>
      </c>
      <c r="D5" s="300"/>
      <c r="E5" s="57" t="s">
        <v>2</v>
      </c>
    </row>
    <row r="6" spans="2:5">
      <c r="B6" s="32" t="s">
        <v>3</v>
      </c>
      <c r="C6" s="33">
        <v>291328</v>
      </c>
      <c r="D6" s="34">
        <v>1041</v>
      </c>
      <c r="E6" s="35">
        <v>0.35732919595782076</v>
      </c>
    </row>
    <row r="7" spans="2:5">
      <c r="B7" s="36" t="s">
        <v>4</v>
      </c>
      <c r="C7" s="37">
        <v>340824</v>
      </c>
      <c r="D7" s="38">
        <v>1362</v>
      </c>
      <c r="E7" s="39">
        <v>0.39961974508837411</v>
      </c>
    </row>
    <row r="8" spans="2:5">
      <c r="B8" s="40" t="s">
        <v>5</v>
      </c>
      <c r="C8" s="33">
        <v>103829</v>
      </c>
      <c r="D8" s="34">
        <v>1356</v>
      </c>
      <c r="E8" s="35">
        <v>1.3059935085573395</v>
      </c>
    </row>
    <row r="9" spans="2:5">
      <c r="B9" s="36" t="s">
        <v>6</v>
      </c>
      <c r="C9" s="37">
        <v>63607</v>
      </c>
      <c r="D9" s="38">
        <v>421</v>
      </c>
      <c r="E9" s="39">
        <v>0.66187683745499704</v>
      </c>
    </row>
    <row r="10" spans="2:5">
      <c r="B10" s="40" t="s">
        <v>7</v>
      </c>
      <c r="C10" s="33">
        <v>17254</v>
      </c>
      <c r="D10" s="34">
        <v>138</v>
      </c>
      <c r="E10" s="35">
        <v>0.79981453575982375</v>
      </c>
    </row>
    <row r="11" spans="2:5">
      <c r="B11" s="36" t="s">
        <v>37</v>
      </c>
      <c r="C11" s="37">
        <v>50873</v>
      </c>
      <c r="D11" s="38">
        <v>636</v>
      </c>
      <c r="E11" s="39">
        <v>1.2501719969335403</v>
      </c>
    </row>
    <row r="12" spans="2:5">
      <c r="B12" s="40" t="s">
        <v>9</v>
      </c>
      <c r="C12" s="33">
        <v>165877</v>
      </c>
      <c r="D12" s="34">
        <v>614</v>
      </c>
      <c r="E12" s="35">
        <v>0.3701537886506267</v>
      </c>
    </row>
    <row r="13" spans="2:5">
      <c r="B13" s="36" t="s">
        <v>10</v>
      </c>
      <c r="C13" s="37">
        <v>40503</v>
      </c>
      <c r="D13" s="38">
        <v>606</v>
      </c>
      <c r="E13" s="39">
        <v>1.4961854677431301</v>
      </c>
    </row>
    <row r="14" spans="2:5">
      <c r="B14" s="40" t="s">
        <v>11</v>
      </c>
      <c r="C14" s="33">
        <v>203937</v>
      </c>
      <c r="D14" s="34">
        <v>2519</v>
      </c>
      <c r="E14" s="35">
        <v>1.2351853758758833</v>
      </c>
    </row>
    <row r="15" spans="2:5">
      <c r="B15" s="36" t="s">
        <v>12</v>
      </c>
      <c r="C15" s="37">
        <v>467864</v>
      </c>
      <c r="D15" s="38">
        <v>3632</v>
      </c>
      <c r="E15" s="39">
        <v>0.77629396576782994</v>
      </c>
    </row>
    <row r="16" spans="2:5">
      <c r="B16" s="40" t="s">
        <v>13</v>
      </c>
      <c r="C16" s="33">
        <v>103442</v>
      </c>
      <c r="D16" s="34">
        <v>157</v>
      </c>
      <c r="E16" s="35">
        <v>0.15177587440304713</v>
      </c>
    </row>
    <row r="17" spans="2:5">
      <c r="B17" s="36" t="s">
        <v>14</v>
      </c>
      <c r="C17" s="37">
        <v>22589</v>
      </c>
      <c r="D17" s="38">
        <v>75</v>
      </c>
      <c r="E17" s="39">
        <v>0.33202000973925361</v>
      </c>
    </row>
    <row r="18" spans="2:5">
      <c r="B18" s="40" t="s">
        <v>15</v>
      </c>
      <c r="C18" s="33">
        <v>108942</v>
      </c>
      <c r="D18" s="34">
        <v>286</v>
      </c>
      <c r="E18" s="35">
        <v>0.26252501330983458</v>
      </c>
    </row>
    <row r="19" spans="2:5">
      <c r="B19" s="36" t="s">
        <v>16</v>
      </c>
      <c r="C19" s="37">
        <v>53761</v>
      </c>
      <c r="D19" s="38">
        <v>122</v>
      </c>
      <c r="E19" s="39">
        <v>0.22693030263573966</v>
      </c>
    </row>
    <row r="20" spans="2:5">
      <c r="B20" s="40" t="s">
        <v>17</v>
      </c>
      <c r="C20" s="33">
        <v>72704</v>
      </c>
      <c r="D20" s="34">
        <v>1123</v>
      </c>
      <c r="E20" s="35">
        <v>1.544619278169014</v>
      </c>
    </row>
    <row r="21" spans="2:5">
      <c r="B21" s="41" t="s">
        <v>18</v>
      </c>
      <c r="C21" s="37">
        <v>54726</v>
      </c>
      <c r="D21" s="42">
        <v>10</v>
      </c>
      <c r="E21" s="39">
        <v>1.8272850199174066E-2</v>
      </c>
    </row>
    <row r="22" spans="2:5">
      <c r="B22" s="43" t="s">
        <v>19</v>
      </c>
      <c r="C22" s="44">
        <v>425368</v>
      </c>
      <c r="D22" s="63">
        <v>2801</v>
      </c>
      <c r="E22" s="45">
        <v>0.65848864982791377</v>
      </c>
    </row>
    <row r="23" spans="2:5">
      <c r="B23" s="46" t="s">
        <v>20</v>
      </c>
      <c r="C23" s="47">
        <v>1736692</v>
      </c>
      <c r="D23" s="64">
        <v>11297</v>
      </c>
      <c r="E23" s="35">
        <v>0.65048955140001796</v>
      </c>
    </row>
    <row r="24" spans="2:5">
      <c r="B24" s="48" t="s">
        <v>21</v>
      </c>
      <c r="C24" s="49">
        <v>2162060</v>
      </c>
      <c r="D24" s="65">
        <v>14098</v>
      </c>
      <c r="E24" s="50">
        <v>0.65206330999139706</v>
      </c>
    </row>
    <row r="25" spans="2:5">
      <c r="B25" s="1" t="s">
        <v>26</v>
      </c>
    </row>
    <row r="26" spans="2:5" ht="49.15" customHeight="1">
      <c r="B26" s="306" t="s">
        <v>36</v>
      </c>
      <c r="C26" s="306"/>
      <c r="D26" s="306"/>
      <c r="E26" s="306"/>
    </row>
    <row r="27" spans="2:5" ht="64.5" customHeight="1">
      <c r="B27" s="304" t="s">
        <v>76</v>
      </c>
      <c r="C27" s="304"/>
      <c r="D27" s="304"/>
      <c r="E27" s="304"/>
    </row>
  </sheetData>
  <mergeCells count="7">
    <mergeCell ref="B27:E27"/>
    <mergeCell ref="B3:B5"/>
    <mergeCell ref="B26:E26"/>
    <mergeCell ref="B2:E2"/>
    <mergeCell ref="D3:E3"/>
    <mergeCell ref="D4:E4"/>
    <mergeCell ref="C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28"/>
  <sheetViews>
    <sheetView workbookViewId="0">
      <selection activeCell="B2" sqref="B2:E2"/>
    </sheetView>
  </sheetViews>
  <sheetFormatPr baseColWidth="10" defaultRowHeight="15.75"/>
  <cols>
    <col min="2" max="2" width="32.75" customWidth="1"/>
    <col min="3" max="5" width="21.75" customWidth="1"/>
  </cols>
  <sheetData>
    <row r="1" spans="2:5" ht="19.5" customHeight="1"/>
    <row r="2" spans="2:5" ht="32.25" customHeight="1">
      <c r="B2" s="305" t="s">
        <v>27</v>
      </c>
      <c r="C2" s="305"/>
      <c r="D2" s="305"/>
      <c r="E2" s="305"/>
    </row>
    <row r="3" spans="2:5">
      <c r="B3" s="292" t="s">
        <v>0</v>
      </c>
      <c r="C3" s="31">
        <v>42369</v>
      </c>
      <c r="D3" s="295">
        <v>42430</v>
      </c>
      <c r="E3" s="296"/>
    </row>
    <row r="4" spans="2:5" ht="31.9" customHeight="1">
      <c r="B4" s="293"/>
      <c r="C4" s="136" t="s">
        <v>22</v>
      </c>
      <c r="D4" s="278" t="s">
        <v>25</v>
      </c>
      <c r="E4" s="279"/>
    </row>
    <row r="5" spans="2:5">
      <c r="B5" s="294"/>
      <c r="C5" s="299" t="s">
        <v>1</v>
      </c>
      <c r="D5" s="300"/>
      <c r="E5" s="57" t="s">
        <v>2</v>
      </c>
    </row>
    <row r="6" spans="2:5">
      <c r="B6" s="32" t="s">
        <v>3</v>
      </c>
      <c r="C6" s="33">
        <v>287239</v>
      </c>
      <c r="D6" s="34">
        <v>891</v>
      </c>
      <c r="E6" s="35">
        <v>0.31019464627017918</v>
      </c>
    </row>
    <row r="7" spans="2:5">
      <c r="B7" s="36" t="s">
        <v>4</v>
      </c>
      <c r="C7" s="37">
        <v>333453</v>
      </c>
      <c r="D7" s="38">
        <v>1108</v>
      </c>
      <c r="E7" s="39">
        <v>0.33228071122467034</v>
      </c>
    </row>
    <row r="8" spans="2:5">
      <c r="B8" s="40" t="s">
        <v>5</v>
      </c>
      <c r="C8" s="33">
        <v>100884</v>
      </c>
      <c r="D8" s="34">
        <v>1241</v>
      </c>
      <c r="E8" s="35">
        <v>1.2301256889100352</v>
      </c>
    </row>
    <row r="9" spans="2:5">
      <c r="B9" s="36" t="s">
        <v>6</v>
      </c>
      <c r="C9" s="37">
        <v>63043</v>
      </c>
      <c r="D9" s="38">
        <v>429</v>
      </c>
      <c r="E9" s="39">
        <v>0.6804879209428486</v>
      </c>
    </row>
    <row r="10" spans="2:5">
      <c r="B10" s="40" t="s">
        <v>7</v>
      </c>
      <c r="C10" s="33">
        <v>16865</v>
      </c>
      <c r="D10" s="34">
        <v>116</v>
      </c>
      <c r="E10" s="35">
        <v>0.68781500148235997</v>
      </c>
    </row>
    <row r="11" spans="2:5">
      <c r="B11" s="36" t="s">
        <v>23</v>
      </c>
      <c r="C11" s="37">
        <v>49124</v>
      </c>
      <c r="D11" s="38">
        <v>629</v>
      </c>
      <c r="E11" s="39">
        <v>1.2804331894796841</v>
      </c>
    </row>
    <row r="12" spans="2:5">
      <c r="B12" s="40" t="s">
        <v>9</v>
      </c>
      <c r="C12" s="33">
        <v>163442</v>
      </c>
      <c r="D12" s="34">
        <v>595</v>
      </c>
      <c r="E12" s="35">
        <v>0.36404351390707407</v>
      </c>
    </row>
    <row r="13" spans="2:5">
      <c r="B13" s="36" t="s">
        <v>10</v>
      </c>
      <c r="C13" s="37">
        <v>40645</v>
      </c>
      <c r="D13" s="38">
        <v>632</v>
      </c>
      <c r="E13" s="39">
        <v>1.5549268052651004</v>
      </c>
    </row>
    <row r="14" spans="2:5">
      <c r="B14" s="40" t="s">
        <v>11</v>
      </c>
      <c r="C14" s="33">
        <v>201219</v>
      </c>
      <c r="D14" s="34">
        <v>2857</v>
      </c>
      <c r="E14" s="35">
        <v>1.4198460383959766</v>
      </c>
    </row>
    <row r="15" spans="2:5">
      <c r="B15" s="36" t="s">
        <v>12</v>
      </c>
      <c r="C15" s="37">
        <v>462582</v>
      </c>
      <c r="D15" s="38">
        <v>3372</v>
      </c>
      <c r="E15" s="39">
        <v>0.72895183989000867</v>
      </c>
    </row>
    <row r="16" spans="2:5">
      <c r="B16" s="40" t="s">
        <v>13</v>
      </c>
      <c r="C16" s="33">
        <v>101677</v>
      </c>
      <c r="D16" s="34">
        <v>143</v>
      </c>
      <c r="E16" s="35">
        <v>0.1406414430008753</v>
      </c>
    </row>
    <row r="17" spans="2:5">
      <c r="B17" s="36" t="s">
        <v>14</v>
      </c>
      <c r="C17" s="37">
        <v>22204</v>
      </c>
      <c r="D17" s="38">
        <v>76</v>
      </c>
      <c r="E17" s="39">
        <v>0.34228067014952263</v>
      </c>
    </row>
    <row r="18" spans="2:5">
      <c r="B18" s="40" t="s">
        <v>15</v>
      </c>
      <c r="C18" s="33">
        <v>108301</v>
      </c>
      <c r="D18" s="34">
        <v>240</v>
      </c>
      <c r="E18" s="35">
        <v>0.22160460198890128</v>
      </c>
    </row>
    <row r="19" spans="2:5">
      <c r="B19" s="36" t="s">
        <v>16</v>
      </c>
      <c r="C19" s="37">
        <v>53152</v>
      </c>
      <c r="D19" s="38">
        <v>104</v>
      </c>
      <c r="E19" s="39">
        <v>0.19566526189042749</v>
      </c>
    </row>
    <row r="20" spans="2:5">
      <c r="B20" s="40" t="s">
        <v>17</v>
      </c>
      <c r="C20" s="33">
        <v>71526</v>
      </c>
      <c r="D20" s="34">
        <v>1287</v>
      </c>
      <c r="E20" s="35">
        <v>1.7993456924754636</v>
      </c>
    </row>
    <row r="21" spans="2:5">
      <c r="B21" s="41" t="s">
        <v>18</v>
      </c>
      <c r="C21" s="37">
        <v>54646</v>
      </c>
      <c r="D21" s="42">
        <v>7</v>
      </c>
      <c r="E21" s="39">
        <v>1.2809720748087691E-2</v>
      </c>
    </row>
    <row r="22" spans="2:5">
      <c r="B22" s="43" t="s">
        <v>19</v>
      </c>
      <c r="C22" s="44">
        <v>420671</v>
      </c>
      <c r="D22" s="63">
        <v>2653</v>
      </c>
      <c r="E22" s="45">
        <v>0.63065911365413829</v>
      </c>
    </row>
    <row r="23" spans="2:5">
      <c r="B23" s="46" t="s">
        <v>20</v>
      </c>
      <c r="C23" s="47">
        <v>1709331</v>
      </c>
      <c r="D23" s="64">
        <v>11074</v>
      </c>
      <c r="E23" s="35">
        <v>0.64785579855510722</v>
      </c>
    </row>
    <row r="24" spans="2:5">
      <c r="B24" s="48" t="s">
        <v>21</v>
      </c>
      <c r="C24" s="49">
        <v>2130002</v>
      </c>
      <c r="D24" s="65">
        <v>13727</v>
      </c>
      <c r="E24" s="50">
        <v>0.64445948877043302</v>
      </c>
    </row>
    <row r="25" spans="2:5">
      <c r="B25" s="291" t="s">
        <v>26</v>
      </c>
      <c r="C25" s="291"/>
      <c r="D25" s="291"/>
      <c r="E25" s="291"/>
    </row>
    <row r="26" spans="2:5" ht="37.9" customHeight="1">
      <c r="B26" s="304" t="s">
        <v>75</v>
      </c>
      <c r="C26" s="304"/>
      <c r="D26" s="304"/>
      <c r="E26" s="304"/>
    </row>
    <row r="28" spans="2:5" ht="49.15" customHeight="1"/>
  </sheetData>
  <mergeCells count="7">
    <mergeCell ref="B2:E2"/>
    <mergeCell ref="D3:E3"/>
    <mergeCell ref="C5:D5"/>
    <mergeCell ref="D4:E4"/>
    <mergeCell ref="B26:E26"/>
    <mergeCell ref="B3:B5"/>
    <mergeCell ref="B25:E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7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1449-E0D1-4939-A3CC-7C8FE8AAED38}">
  <sheetPr published="0">
    <tabColor rgb="FF002060"/>
  </sheetPr>
  <dimension ref="A1:M224"/>
  <sheetViews>
    <sheetView workbookViewId="0">
      <selection activeCell="C11" sqref="C11"/>
    </sheetView>
  </sheetViews>
  <sheetFormatPr baseColWidth="10" defaultColWidth="9.125" defaultRowHeight="15"/>
  <cols>
    <col min="1" max="1" width="9.125" style="149"/>
    <col min="2" max="2" width="26.625" style="149" customWidth="1"/>
    <col min="3" max="5" width="17.875" style="149" customWidth="1"/>
    <col min="6" max="16384" width="9.125" style="149"/>
  </cols>
  <sheetData>
    <row r="1" spans="1:13">
      <c r="A1" s="148"/>
    </row>
    <row r="2" spans="1:13" ht="33.4" customHeight="1">
      <c r="B2" s="272" t="s">
        <v>146</v>
      </c>
      <c r="C2" s="272"/>
      <c r="D2" s="272"/>
      <c r="E2" s="272"/>
    </row>
    <row r="3" spans="1:13" ht="14.65" customHeight="1">
      <c r="B3" s="292" t="s">
        <v>0</v>
      </c>
      <c r="C3" s="239">
        <v>44561</v>
      </c>
      <c r="D3" s="295">
        <v>44621</v>
      </c>
      <c r="E3" s="296"/>
    </row>
    <row r="4" spans="1:13" ht="28.5" customHeight="1">
      <c r="B4" s="293"/>
      <c r="C4" s="136" t="s">
        <v>22</v>
      </c>
      <c r="D4" s="297" t="s">
        <v>25</v>
      </c>
      <c r="E4" s="298"/>
    </row>
    <row r="5" spans="1:13">
      <c r="B5" s="294"/>
      <c r="C5" s="299" t="s">
        <v>1</v>
      </c>
      <c r="D5" s="300"/>
      <c r="E5" s="57" t="s">
        <v>2</v>
      </c>
    </row>
    <row r="6" spans="1:13">
      <c r="B6" s="32" t="s">
        <v>3</v>
      </c>
      <c r="C6" s="33">
        <v>112744</v>
      </c>
      <c r="D6" s="34">
        <v>551</v>
      </c>
      <c r="E6" s="35">
        <v>0.48871780316469166</v>
      </c>
      <c r="G6" s="229"/>
      <c r="H6" s="155"/>
      <c r="K6" s="155"/>
      <c r="L6" s="155"/>
      <c r="M6" s="155"/>
    </row>
    <row r="7" spans="1:13">
      <c r="B7" s="36" t="s">
        <v>4</v>
      </c>
      <c r="C7" s="37">
        <v>133995</v>
      </c>
      <c r="D7" s="38">
        <v>305</v>
      </c>
      <c r="E7" s="39">
        <v>0.22762043359826861</v>
      </c>
      <c r="G7" s="229"/>
      <c r="H7" s="155"/>
      <c r="K7" s="155"/>
      <c r="L7" s="155"/>
      <c r="M7" s="155"/>
    </row>
    <row r="8" spans="1:13">
      <c r="B8" s="40" t="s">
        <v>5</v>
      </c>
      <c r="C8" s="33">
        <v>38071</v>
      </c>
      <c r="D8" s="34">
        <v>156</v>
      </c>
      <c r="E8" s="35">
        <v>0.40976071025189775</v>
      </c>
      <c r="G8" s="229"/>
      <c r="H8" s="155"/>
      <c r="K8" s="155"/>
      <c r="L8" s="155"/>
      <c r="M8" s="155"/>
    </row>
    <row r="9" spans="1:13">
      <c r="B9" s="36" t="s">
        <v>6</v>
      </c>
      <c r="C9" s="37">
        <v>19294</v>
      </c>
      <c r="D9" s="38">
        <v>83</v>
      </c>
      <c r="E9" s="39">
        <v>0.43018554991188968</v>
      </c>
      <c r="G9" s="229"/>
      <c r="H9" s="155"/>
      <c r="K9" s="155"/>
      <c r="L9" s="155"/>
      <c r="M9" s="155"/>
    </row>
    <row r="10" spans="1:13">
      <c r="B10" s="40" t="s">
        <v>7</v>
      </c>
      <c r="C10" s="33">
        <v>6731</v>
      </c>
      <c r="D10" s="34">
        <v>31</v>
      </c>
      <c r="E10" s="35">
        <v>0.46055563809240824</v>
      </c>
      <c r="G10" s="229"/>
      <c r="H10" s="155"/>
      <c r="K10" s="155"/>
      <c r="L10" s="155"/>
      <c r="M10" s="155"/>
    </row>
    <row r="11" spans="1:13">
      <c r="B11" s="36" t="s">
        <v>8</v>
      </c>
      <c r="C11" s="37">
        <v>20356</v>
      </c>
      <c r="D11" s="38">
        <v>68</v>
      </c>
      <c r="E11" s="39">
        <v>0.33405384161917862</v>
      </c>
      <c r="G11" s="229"/>
      <c r="H11" s="155"/>
      <c r="K11" s="155"/>
      <c r="L11" s="155"/>
      <c r="M11" s="155"/>
    </row>
    <row r="12" spans="1:13">
      <c r="B12" s="40" t="s">
        <v>9</v>
      </c>
      <c r="C12" s="33">
        <v>61392</v>
      </c>
      <c r="D12" s="34">
        <v>330</v>
      </c>
      <c r="E12" s="35">
        <v>0.53752931978107898</v>
      </c>
      <c r="G12" s="229"/>
      <c r="H12" s="155"/>
      <c r="K12" s="155"/>
      <c r="L12" s="155"/>
      <c r="M12" s="155"/>
    </row>
    <row r="13" spans="1:13">
      <c r="B13" s="36" t="s">
        <v>10</v>
      </c>
      <c r="C13" s="37">
        <v>11903</v>
      </c>
      <c r="D13" s="38">
        <v>96</v>
      </c>
      <c r="E13" s="39">
        <v>0.80651936486600029</v>
      </c>
      <c r="G13" s="229"/>
      <c r="H13" s="155"/>
      <c r="K13" s="155"/>
      <c r="L13" s="155"/>
      <c r="M13" s="155"/>
    </row>
    <row r="14" spans="1:13">
      <c r="B14" s="40" t="s">
        <v>11</v>
      </c>
      <c r="C14" s="33">
        <v>76420</v>
      </c>
      <c r="D14" s="34">
        <v>380</v>
      </c>
      <c r="E14" s="35">
        <v>0.4972520282648521</v>
      </c>
      <c r="G14" s="229"/>
      <c r="H14" s="155"/>
      <c r="K14" s="155"/>
      <c r="L14" s="155"/>
      <c r="M14" s="155"/>
    </row>
    <row r="15" spans="1:13">
      <c r="B15" s="36" t="s">
        <v>12</v>
      </c>
      <c r="C15" s="37">
        <v>174065</v>
      </c>
      <c r="D15" s="38">
        <v>1332</v>
      </c>
      <c r="E15" s="39">
        <v>0.76523137908252659</v>
      </c>
      <c r="G15" s="229"/>
      <c r="H15" s="155"/>
      <c r="K15" s="155"/>
      <c r="L15" s="155"/>
      <c r="M15" s="155"/>
    </row>
    <row r="16" spans="1:13">
      <c r="B16" s="40" t="s">
        <v>13</v>
      </c>
      <c r="C16" s="33">
        <v>38682</v>
      </c>
      <c r="D16" s="34">
        <v>140</v>
      </c>
      <c r="E16" s="35">
        <v>0.36192544335866811</v>
      </c>
      <c r="G16" s="229"/>
      <c r="H16" s="155"/>
      <c r="K16" s="155"/>
      <c r="L16" s="155"/>
      <c r="M16" s="155"/>
    </row>
    <row r="17" spans="2:13">
      <c r="B17" s="36" t="s">
        <v>14</v>
      </c>
      <c r="C17" s="37">
        <v>8360</v>
      </c>
      <c r="D17" s="38">
        <v>41</v>
      </c>
      <c r="E17" s="39">
        <v>0.49043062200956938</v>
      </c>
      <c r="G17" s="229"/>
      <c r="H17" s="155"/>
      <c r="K17" s="155"/>
      <c r="L17" s="155"/>
      <c r="M17" s="155"/>
    </row>
    <row r="18" spans="2:13">
      <c r="B18" s="40" t="s">
        <v>15</v>
      </c>
      <c r="C18" s="33">
        <v>32458</v>
      </c>
      <c r="D18" s="34">
        <v>209</v>
      </c>
      <c r="E18" s="35">
        <v>0.64390905169757839</v>
      </c>
      <c r="G18" s="229"/>
      <c r="H18" s="155"/>
      <c r="K18" s="155"/>
      <c r="L18" s="155"/>
      <c r="M18" s="155"/>
    </row>
    <row r="19" spans="2:13">
      <c r="B19" s="36" t="s">
        <v>16</v>
      </c>
      <c r="C19" s="37">
        <v>15982</v>
      </c>
      <c r="D19" s="38">
        <v>55</v>
      </c>
      <c r="E19" s="39">
        <v>0.34413715429858588</v>
      </c>
      <c r="G19" s="229"/>
      <c r="H19" s="155"/>
      <c r="K19" s="155"/>
      <c r="L19" s="155"/>
      <c r="M19" s="155"/>
    </row>
    <row r="20" spans="2:13">
      <c r="B20" s="40" t="s">
        <v>17</v>
      </c>
      <c r="C20" s="33">
        <v>25456</v>
      </c>
      <c r="D20" s="34">
        <v>147</v>
      </c>
      <c r="E20" s="35">
        <v>0.57746700188560651</v>
      </c>
      <c r="G20" s="229"/>
      <c r="H20" s="155"/>
      <c r="K20" s="155"/>
      <c r="L20" s="155"/>
      <c r="M20" s="155"/>
    </row>
    <row r="21" spans="2:13">
      <c r="B21" s="41" t="s">
        <v>18</v>
      </c>
      <c r="C21" s="37">
        <v>15345</v>
      </c>
      <c r="D21" s="42">
        <v>49</v>
      </c>
      <c r="E21" s="39">
        <v>0.31932225480612575</v>
      </c>
      <c r="G21" s="229"/>
      <c r="H21" s="155"/>
      <c r="K21" s="155"/>
      <c r="L21" s="155"/>
      <c r="M21" s="155"/>
    </row>
    <row r="22" spans="2:13">
      <c r="B22" s="43" t="s">
        <v>19</v>
      </c>
      <c r="C22" s="44">
        <v>133053</v>
      </c>
      <c r="D22" s="63">
        <v>648</v>
      </c>
      <c r="E22" s="45">
        <v>0.48702396789249397</v>
      </c>
      <c r="G22" s="229"/>
      <c r="H22" s="155"/>
      <c r="K22" s="155"/>
      <c r="L22" s="155"/>
      <c r="M22" s="155"/>
    </row>
    <row r="23" spans="2:13">
      <c r="B23" s="46" t="s">
        <v>20</v>
      </c>
      <c r="C23" s="47">
        <v>658201</v>
      </c>
      <c r="D23" s="64">
        <v>3325</v>
      </c>
      <c r="E23" s="35">
        <v>0.50516483566570092</v>
      </c>
      <c r="G23" s="229"/>
      <c r="H23" s="155"/>
      <c r="K23" s="155"/>
      <c r="L23" s="155"/>
      <c r="M23" s="155"/>
    </row>
    <row r="24" spans="2:13">
      <c r="B24" s="48" t="s">
        <v>21</v>
      </c>
      <c r="C24" s="49">
        <v>791254</v>
      </c>
      <c r="D24" s="65">
        <v>3973</v>
      </c>
      <c r="E24" s="50">
        <v>0.50211436529862719</v>
      </c>
      <c r="G24" s="229"/>
      <c r="H24" s="155"/>
      <c r="K24" s="155"/>
      <c r="L24" s="155"/>
      <c r="M24" s="155"/>
    </row>
    <row r="25" spans="2:13">
      <c r="B25" s="307" t="s">
        <v>26</v>
      </c>
      <c r="C25" s="307"/>
      <c r="D25" s="307"/>
      <c r="E25" s="307"/>
    </row>
    <row r="26" spans="2:13" ht="76.5" customHeight="1">
      <c r="B26" s="303" t="s">
        <v>147</v>
      </c>
      <c r="C26" s="303"/>
      <c r="D26" s="303"/>
      <c r="E26" s="303"/>
    </row>
    <row r="27" spans="2:13">
      <c r="B27" s="153"/>
      <c r="C27" s="153"/>
    </row>
    <row r="30" spans="2:13" ht="15.75">
      <c r="B30"/>
      <c r="C30" s="230"/>
    </row>
    <row r="31" spans="2:13" ht="15.75">
      <c r="B31" s="231"/>
      <c r="C31" s="219"/>
    </row>
    <row r="32" spans="2:13" ht="15.75">
      <c r="B32"/>
      <c r="C32"/>
    </row>
    <row r="33" spans="2:3" ht="15.75">
      <c r="B33"/>
      <c r="C33"/>
    </row>
    <row r="34" spans="2:3" ht="15.75">
      <c r="B34"/>
      <c r="C34"/>
    </row>
    <row r="35" spans="2:3" ht="15.75">
      <c r="B35"/>
      <c r="C35"/>
    </row>
    <row r="36" spans="2:3" ht="15.75">
      <c r="B36"/>
      <c r="C36"/>
    </row>
    <row r="37" spans="2:3" ht="15.75">
      <c r="B37"/>
      <c r="C37"/>
    </row>
    <row r="38" spans="2:3" ht="15.75">
      <c r="B38"/>
      <c r="C38"/>
    </row>
    <row r="39" spans="2:3" ht="15.75">
      <c r="B39"/>
      <c r="C39"/>
    </row>
    <row r="40" spans="2:3" ht="15.75">
      <c r="B40"/>
      <c r="C40"/>
    </row>
    <row r="41" spans="2:3" ht="15.75">
      <c r="B41"/>
      <c r="C41"/>
    </row>
    <row r="42" spans="2:3" ht="15.75">
      <c r="B42"/>
      <c r="C42"/>
    </row>
    <row r="43" spans="2:3" ht="15.75">
      <c r="B43"/>
      <c r="C43"/>
    </row>
    <row r="44" spans="2:3" ht="15.75">
      <c r="B44"/>
      <c r="C44"/>
    </row>
    <row r="45" spans="2:3" ht="15.75">
      <c r="B45"/>
      <c r="C45"/>
    </row>
    <row r="46" spans="2:3" ht="15.75">
      <c r="B46"/>
      <c r="C46"/>
    </row>
    <row r="47" spans="2:3" ht="15.75">
      <c r="B47"/>
      <c r="C47"/>
    </row>
    <row r="48" spans="2:3" ht="15.75">
      <c r="B48"/>
      <c r="C48"/>
    </row>
    <row r="49" spans="2:3" ht="15.75">
      <c r="B49"/>
      <c r="C49"/>
    </row>
    <row r="50" spans="2:3" ht="15.75">
      <c r="B50"/>
      <c r="C50"/>
    </row>
    <row r="51" spans="2:3" ht="15.75">
      <c r="B51"/>
      <c r="C51"/>
    </row>
    <row r="52" spans="2:3" ht="15.75">
      <c r="B52"/>
      <c r="C52"/>
    </row>
    <row r="53" spans="2:3" ht="15.75">
      <c r="B53"/>
      <c r="C53"/>
    </row>
    <row r="54" spans="2:3" ht="15.75">
      <c r="B54"/>
      <c r="C54"/>
    </row>
    <row r="55" spans="2:3" ht="15.75">
      <c r="B55"/>
      <c r="C55"/>
    </row>
    <row r="56" spans="2:3" ht="15.75">
      <c r="B56"/>
      <c r="C56"/>
    </row>
    <row r="57" spans="2:3" ht="15.75">
      <c r="B57"/>
      <c r="C57"/>
    </row>
    <row r="58" spans="2:3" ht="15.75">
      <c r="B58"/>
      <c r="C58"/>
    </row>
    <row r="59" spans="2:3" ht="15.75">
      <c r="B59"/>
      <c r="C59"/>
    </row>
    <row r="60" spans="2:3" ht="15.75">
      <c r="B60"/>
      <c r="C60"/>
    </row>
    <row r="61" spans="2:3" ht="15.75">
      <c r="B61"/>
      <c r="C61"/>
    </row>
    <row r="62" spans="2:3" ht="15.75">
      <c r="B62"/>
      <c r="C62"/>
    </row>
    <row r="63" spans="2:3" ht="15.75">
      <c r="B63"/>
      <c r="C63"/>
    </row>
    <row r="64" spans="2:3" ht="15.75">
      <c r="B64"/>
      <c r="C64"/>
    </row>
    <row r="65" spans="2:3" ht="15.75">
      <c r="B65"/>
      <c r="C65"/>
    </row>
    <row r="66" spans="2:3" ht="15.75">
      <c r="B66"/>
      <c r="C66"/>
    </row>
    <row r="67" spans="2:3" ht="15.75">
      <c r="B67"/>
      <c r="C67"/>
    </row>
    <row r="68" spans="2:3" ht="15.75">
      <c r="B68"/>
      <c r="C68"/>
    </row>
    <row r="69" spans="2:3" ht="15.75">
      <c r="B69"/>
      <c r="C69"/>
    </row>
    <row r="70" spans="2:3" ht="15.75">
      <c r="B70"/>
      <c r="C70"/>
    </row>
    <row r="71" spans="2:3" ht="15.75">
      <c r="B71"/>
      <c r="C71"/>
    </row>
    <row r="72" spans="2:3" ht="15.75">
      <c r="B72"/>
      <c r="C72"/>
    </row>
    <row r="73" spans="2:3" ht="15.75">
      <c r="B73"/>
      <c r="C73"/>
    </row>
    <row r="74" spans="2:3" ht="15.75">
      <c r="B74"/>
      <c r="C74"/>
    </row>
    <row r="75" spans="2:3" ht="15.75">
      <c r="B75"/>
      <c r="C75"/>
    </row>
    <row r="76" spans="2:3" ht="15.75">
      <c r="B76"/>
      <c r="C76"/>
    </row>
    <row r="77" spans="2:3" ht="15.75">
      <c r="B77"/>
      <c r="C77"/>
    </row>
    <row r="78" spans="2:3" ht="15.75">
      <c r="B78"/>
      <c r="C78"/>
    </row>
    <row r="79" spans="2:3" ht="15.75">
      <c r="B79"/>
      <c r="C79"/>
    </row>
    <row r="80" spans="2:3" ht="15.75">
      <c r="B80"/>
      <c r="C80"/>
    </row>
    <row r="81" spans="2:3" ht="15.75">
      <c r="B81"/>
      <c r="C81"/>
    </row>
    <row r="82" spans="2:3" ht="15.75">
      <c r="B82"/>
      <c r="C82"/>
    </row>
    <row r="83" spans="2:3" ht="15.75">
      <c r="B83"/>
      <c r="C83"/>
    </row>
    <row r="84" spans="2:3" ht="15.75">
      <c r="B84"/>
      <c r="C84"/>
    </row>
    <row r="85" spans="2:3" ht="15.75">
      <c r="B85"/>
      <c r="C85"/>
    </row>
    <row r="86" spans="2:3" ht="15.75">
      <c r="B86"/>
      <c r="C86"/>
    </row>
    <row r="87" spans="2:3" ht="15.75">
      <c r="B87"/>
      <c r="C87"/>
    </row>
    <row r="88" spans="2:3" ht="15.75">
      <c r="B88"/>
      <c r="C88"/>
    </row>
    <row r="89" spans="2:3" ht="15.75">
      <c r="B89"/>
      <c r="C89"/>
    </row>
    <row r="90" spans="2:3" ht="15.75">
      <c r="B90"/>
      <c r="C90"/>
    </row>
    <row r="91" spans="2:3" ht="15.75">
      <c r="B91"/>
      <c r="C91"/>
    </row>
    <row r="92" spans="2:3" ht="15.75">
      <c r="B92"/>
      <c r="C92"/>
    </row>
    <row r="93" spans="2:3" ht="15.75">
      <c r="B93"/>
      <c r="C93"/>
    </row>
    <row r="94" spans="2:3" ht="15.75">
      <c r="B94"/>
      <c r="C94"/>
    </row>
    <row r="95" spans="2:3" ht="15.75">
      <c r="B95"/>
      <c r="C95"/>
    </row>
    <row r="96" spans="2:3" ht="15.75">
      <c r="B96"/>
      <c r="C96"/>
    </row>
    <row r="97" spans="2:3" ht="15.75">
      <c r="B97"/>
      <c r="C97"/>
    </row>
    <row r="98" spans="2:3" ht="15.75">
      <c r="B98"/>
      <c r="C98"/>
    </row>
    <row r="99" spans="2:3" ht="15.75">
      <c r="B99"/>
      <c r="C99"/>
    </row>
    <row r="100" spans="2:3" ht="15.75">
      <c r="B100"/>
      <c r="C100"/>
    </row>
    <row r="101" spans="2:3" ht="15.75">
      <c r="B101"/>
      <c r="C101"/>
    </row>
    <row r="102" spans="2:3" ht="15.75">
      <c r="B102"/>
      <c r="C102"/>
    </row>
    <row r="103" spans="2:3" ht="15.75">
      <c r="B103"/>
      <c r="C103"/>
    </row>
    <row r="104" spans="2:3" ht="15.75">
      <c r="B104"/>
      <c r="C104"/>
    </row>
    <row r="105" spans="2:3" ht="15.75">
      <c r="B105"/>
      <c r="C105"/>
    </row>
    <row r="106" spans="2:3" ht="15.75">
      <c r="B106"/>
      <c r="C106"/>
    </row>
    <row r="107" spans="2:3" ht="15.75">
      <c r="B107"/>
      <c r="C107"/>
    </row>
    <row r="108" spans="2:3" ht="15.75">
      <c r="B108"/>
      <c r="C108"/>
    </row>
    <row r="109" spans="2:3" ht="15.75">
      <c r="B109"/>
      <c r="C109"/>
    </row>
    <row r="110" spans="2:3" ht="15.75">
      <c r="B110"/>
      <c r="C110"/>
    </row>
    <row r="111" spans="2:3" ht="15.75">
      <c r="B111"/>
      <c r="C111"/>
    </row>
    <row r="112" spans="2:3" ht="15.75">
      <c r="B112"/>
      <c r="C112"/>
    </row>
    <row r="113" spans="2:3" ht="15.75">
      <c r="B113"/>
      <c r="C113"/>
    </row>
    <row r="114" spans="2:3" ht="15.75">
      <c r="B114"/>
      <c r="C114"/>
    </row>
    <row r="115" spans="2:3" ht="15.75">
      <c r="B115"/>
      <c r="C115"/>
    </row>
    <row r="116" spans="2:3" ht="15.75">
      <c r="B116"/>
      <c r="C116"/>
    </row>
    <row r="117" spans="2:3" ht="15.75">
      <c r="B117"/>
      <c r="C117"/>
    </row>
    <row r="118" spans="2:3" ht="15.75">
      <c r="B118"/>
      <c r="C118"/>
    </row>
    <row r="119" spans="2:3" ht="15.75">
      <c r="B119"/>
      <c r="C119"/>
    </row>
    <row r="120" spans="2:3" ht="15.75">
      <c r="B120"/>
      <c r="C120"/>
    </row>
    <row r="121" spans="2:3" ht="15.75">
      <c r="B121"/>
      <c r="C121"/>
    </row>
    <row r="122" spans="2:3" ht="15.75">
      <c r="B122"/>
      <c r="C122"/>
    </row>
    <row r="123" spans="2:3" ht="15.75">
      <c r="B123"/>
      <c r="C123"/>
    </row>
    <row r="124" spans="2:3" ht="15.75">
      <c r="B124"/>
      <c r="C124"/>
    </row>
    <row r="125" spans="2:3" ht="15.75">
      <c r="B125"/>
      <c r="C125"/>
    </row>
    <row r="126" spans="2:3" ht="15.75">
      <c r="B126"/>
      <c r="C126"/>
    </row>
    <row r="127" spans="2:3" ht="15.75">
      <c r="B127"/>
      <c r="C127"/>
    </row>
    <row r="128" spans="2:3" ht="15.75">
      <c r="B128"/>
      <c r="C128"/>
    </row>
    <row r="129" spans="2:3" ht="15.75">
      <c r="B129"/>
      <c r="C129"/>
    </row>
    <row r="130" spans="2:3" ht="15.75">
      <c r="B130"/>
      <c r="C130"/>
    </row>
    <row r="131" spans="2:3" ht="15.75">
      <c r="B131"/>
      <c r="C131"/>
    </row>
    <row r="132" spans="2:3" ht="15.75">
      <c r="B132"/>
      <c r="C132"/>
    </row>
    <row r="133" spans="2:3" ht="15.75">
      <c r="B133"/>
      <c r="C133"/>
    </row>
    <row r="134" spans="2:3" ht="15.75">
      <c r="B134"/>
      <c r="C134"/>
    </row>
    <row r="135" spans="2:3" ht="15.75">
      <c r="B135"/>
      <c r="C135"/>
    </row>
    <row r="136" spans="2:3" ht="15.75">
      <c r="B136"/>
      <c r="C136"/>
    </row>
    <row r="137" spans="2:3" ht="15.75">
      <c r="B137"/>
      <c r="C137"/>
    </row>
    <row r="138" spans="2:3" ht="15.75">
      <c r="B138"/>
      <c r="C138"/>
    </row>
    <row r="139" spans="2:3" ht="15.75">
      <c r="B139"/>
      <c r="C139"/>
    </row>
    <row r="140" spans="2:3" ht="15.75">
      <c r="B140"/>
      <c r="C140"/>
    </row>
    <row r="141" spans="2:3" ht="15.75">
      <c r="B141"/>
      <c r="C141"/>
    </row>
    <row r="142" spans="2:3" ht="15.75">
      <c r="B142"/>
      <c r="C142"/>
    </row>
    <row r="143" spans="2:3" ht="15.75">
      <c r="B143"/>
      <c r="C143"/>
    </row>
    <row r="144" spans="2:3" ht="15.75">
      <c r="B144"/>
      <c r="C144"/>
    </row>
    <row r="145" spans="2:3" ht="15.75">
      <c r="B145"/>
      <c r="C145"/>
    </row>
    <row r="146" spans="2:3" ht="15.75">
      <c r="B146"/>
      <c r="C146"/>
    </row>
    <row r="147" spans="2:3" ht="15.75">
      <c r="B147"/>
      <c r="C147"/>
    </row>
    <row r="148" spans="2:3" ht="15.75">
      <c r="B148"/>
      <c r="C148"/>
    </row>
    <row r="149" spans="2:3" ht="15.75">
      <c r="B149"/>
      <c r="C149"/>
    </row>
    <row r="150" spans="2:3" ht="15.75">
      <c r="B150"/>
      <c r="C150"/>
    </row>
    <row r="151" spans="2:3" ht="15.75">
      <c r="B151"/>
      <c r="C151"/>
    </row>
    <row r="152" spans="2:3" ht="15.75">
      <c r="B152"/>
      <c r="C152"/>
    </row>
    <row r="153" spans="2:3" ht="15.75">
      <c r="B153"/>
      <c r="C153"/>
    </row>
    <row r="154" spans="2:3" ht="15.75">
      <c r="B154"/>
      <c r="C154"/>
    </row>
    <row r="155" spans="2:3" ht="15.75">
      <c r="B155"/>
      <c r="C155"/>
    </row>
    <row r="156" spans="2:3" ht="15.75">
      <c r="B156"/>
      <c r="C156"/>
    </row>
    <row r="157" spans="2:3" ht="15.75">
      <c r="B157"/>
      <c r="C157"/>
    </row>
    <row r="158" spans="2:3" ht="15.75">
      <c r="B158"/>
      <c r="C158"/>
    </row>
    <row r="159" spans="2:3" ht="15.75">
      <c r="B159"/>
      <c r="C159"/>
    </row>
    <row r="160" spans="2:3" ht="15.75">
      <c r="B160"/>
      <c r="C160"/>
    </row>
    <row r="161" spans="2:3" ht="15.75">
      <c r="B161"/>
      <c r="C161"/>
    </row>
    <row r="162" spans="2:3" ht="15.75">
      <c r="B162"/>
      <c r="C162"/>
    </row>
    <row r="163" spans="2:3" ht="15.75">
      <c r="B163"/>
      <c r="C163"/>
    </row>
    <row r="164" spans="2:3" ht="15.75">
      <c r="B164"/>
      <c r="C164"/>
    </row>
    <row r="165" spans="2:3" ht="15.75">
      <c r="B165"/>
      <c r="C165"/>
    </row>
    <row r="166" spans="2:3" ht="15.75">
      <c r="B166"/>
      <c r="C166"/>
    </row>
    <row r="167" spans="2:3" ht="15.75">
      <c r="B167"/>
      <c r="C167"/>
    </row>
    <row r="168" spans="2:3" ht="15.75">
      <c r="B168"/>
      <c r="C168"/>
    </row>
    <row r="169" spans="2:3" ht="15.75">
      <c r="B169"/>
      <c r="C169"/>
    </row>
    <row r="170" spans="2:3" ht="15.75">
      <c r="B170"/>
      <c r="C170"/>
    </row>
    <row r="171" spans="2:3" ht="15.75">
      <c r="B171"/>
      <c r="C171"/>
    </row>
    <row r="172" spans="2:3" ht="15.75">
      <c r="B172"/>
      <c r="C172"/>
    </row>
    <row r="173" spans="2:3" ht="15.75">
      <c r="B173"/>
      <c r="C173"/>
    </row>
    <row r="174" spans="2:3" ht="15.75">
      <c r="B174"/>
      <c r="C174"/>
    </row>
    <row r="175" spans="2:3" ht="15.75">
      <c r="B175"/>
      <c r="C175"/>
    </row>
    <row r="176" spans="2:3" ht="15.75">
      <c r="B176"/>
      <c r="C176"/>
    </row>
    <row r="177" spans="2:3" ht="15.75">
      <c r="B177"/>
      <c r="C177"/>
    </row>
    <row r="178" spans="2:3" ht="15.75">
      <c r="B178"/>
      <c r="C178"/>
    </row>
    <row r="179" spans="2:3" ht="15.75">
      <c r="B179"/>
      <c r="C179"/>
    </row>
    <row r="180" spans="2:3" ht="15.75">
      <c r="B180"/>
      <c r="C180"/>
    </row>
    <row r="181" spans="2:3" ht="15.75">
      <c r="B181"/>
      <c r="C181"/>
    </row>
    <row r="182" spans="2:3" ht="15.75">
      <c r="B182"/>
      <c r="C182"/>
    </row>
    <row r="183" spans="2:3" ht="15.75">
      <c r="B183"/>
      <c r="C183"/>
    </row>
    <row r="184" spans="2:3" ht="15.75">
      <c r="B184"/>
      <c r="C184"/>
    </row>
    <row r="185" spans="2:3" ht="15.75">
      <c r="B185"/>
      <c r="C185"/>
    </row>
    <row r="186" spans="2:3" ht="15.75">
      <c r="B186"/>
      <c r="C186"/>
    </row>
    <row r="187" spans="2:3" ht="15.75">
      <c r="B187"/>
      <c r="C187"/>
    </row>
    <row r="188" spans="2:3" ht="15.75">
      <c r="B188"/>
      <c r="C188"/>
    </row>
    <row r="189" spans="2:3" ht="15.75">
      <c r="B189"/>
      <c r="C189"/>
    </row>
    <row r="190" spans="2:3" ht="15.75">
      <c r="B190"/>
      <c r="C190"/>
    </row>
    <row r="191" spans="2:3" ht="15.75">
      <c r="B191"/>
      <c r="C191"/>
    </row>
    <row r="192" spans="2:3" ht="15.75">
      <c r="B192"/>
      <c r="C192"/>
    </row>
    <row r="193" spans="2:3" ht="15.75">
      <c r="B193"/>
      <c r="C193"/>
    </row>
    <row r="194" spans="2:3" ht="15.75">
      <c r="B194"/>
      <c r="C194"/>
    </row>
    <row r="195" spans="2:3" ht="15.75">
      <c r="B195"/>
      <c r="C195"/>
    </row>
    <row r="196" spans="2:3" ht="15.75">
      <c r="B196"/>
      <c r="C196"/>
    </row>
    <row r="197" spans="2:3" ht="15.75">
      <c r="B197"/>
      <c r="C197"/>
    </row>
    <row r="198" spans="2:3" ht="15.75">
      <c r="B198"/>
      <c r="C198"/>
    </row>
    <row r="199" spans="2:3" ht="15.75">
      <c r="B199"/>
      <c r="C199"/>
    </row>
    <row r="200" spans="2:3" ht="15.75">
      <c r="B200"/>
      <c r="C200"/>
    </row>
    <row r="201" spans="2:3" ht="15.75">
      <c r="B201"/>
      <c r="C201"/>
    </row>
    <row r="202" spans="2:3" ht="15.75">
      <c r="B202"/>
      <c r="C202"/>
    </row>
    <row r="203" spans="2:3" ht="15.75">
      <c r="B203"/>
      <c r="C203"/>
    </row>
    <row r="204" spans="2:3" ht="15.75">
      <c r="B204"/>
      <c r="C204"/>
    </row>
    <row r="205" spans="2:3" ht="15.75">
      <c r="B205"/>
      <c r="C205"/>
    </row>
    <row r="206" spans="2:3" ht="15.75">
      <c r="B206"/>
      <c r="C206"/>
    </row>
    <row r="207" spans="2:3" ht="15.75">
      <c r="B207"/>
      <c r="C207"/>
    </row>
    <row r="208" spans="2:3" ht="15.75">
      <c r="B208"/>
      <c r="C208"/>
    </row>
    <row r="209" spans="2:3" ht="15.75">
      <c r="B209"/>
      <c r="C209"/>
    </row>
    <row r="210" spans="2:3" ht="15.75">
      <c r="B210"/>
      <c r="C210"/>
    </row>
    <row r="211" spans="2:3" ht="15.75">
      <c r="B211"/>
      <c r="C211"/>
    </row>
    <row r="212" spans="2:3" ht="15.75">
      <c r="B212"/>
      <c r="C212"/>
    </row>
    <row r="213" spans="2:3" ht="15.75">
      <c r="B213"/>
      <c r="C213"/>
    </row>
    <row r="214" spans="2:3" ht="15.75">
      <c r="B214"/>
      <c r="C214"/>
    </row>
    <row r="215" spans="2:3" ht="15.75">
      <c r="B215"/>
      <c r="C215"/>
    </row>
    <row r="216" spans="2:3" ht="15.75">
      <c r="B216"/>
      <c r="C216"/>
    </row>
    <row r="217" spans="2:3" ht="15.75">
      <c r="B217"/>
      <c r="C217"/>
    </row>
    <row r="218" spans="2:3" ht="15.75">
      <c r="B218"/>
      <c r="C218"/>
    </row>
    <row r="219" spans="2:3" ht="15.75">
      <c r="B219"/>
      <c r="C219"/>
    </row>
    <row r="220" spans="2:3" ht="15.75">
      <c r="B220"/>
      <c r="C220"/>
    </row>
    <row r="221" spans="2:3" ht="15.75">
      <c r="B221"/>
      <c r="C221"/>
    </row>
    <row r="222" spans="2:3" ht="15.75">
      <c r="B222"/>
      <c r="C222"/>
    </row>
    <row r="223" spans="2:3" ht="15.75">
      <c r="B223"/>
      <c r="C223"/>
    </row>
    <row r="224" spans="2:3" ht="15.75">
      <c r="B224"/>
      <c r="C224"/>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B02FD-7379-4FE3-9E57-D73ACD7806D9}">
  <sheetPr published="0"/>
  <dimension ref="A1:M225"/>
  <sheetViews>
    <sheetView workbookViewId="0"/>
  </sheetViews>
  <sheetFormatPr baseColWidth="10" defaultColWidth="9.375" defaultRowHeight="15"/>
  <cols>
    <col min="1" max="1" width="9.375" style="149"/>
    <col min="2" max="2" width="27.375" style="149" customWidth="1"/>
    <col min="3" max="5" width="18.375" style="149" customWidth="1"/>
    <col min="6" max="16384" width="9.375" style="149"/>
  </cols>
  <sheetData>
    <row r="1" spans="1:13">
      <c r="A1" s="148"/>
    </row>
    <row r="2" spans="1:13" ht="33.6" customHeight="1">
      <c r="B2" s="272" t="s">
        <v>138</v>
      </c>
      <c r="C2" s="272"/>
      <c r="D2" s="272"/>
      <c r="E2" s="272"/>
    </row>
    <row r="3" spans="1:13" ht="14.85" customHeight="1">
      <c r="B3" s="292" t="s">
        <v>0</v>
      </c>
      <c r="C3" s="31">
        <v>44196</v>
      </c>
      <c r="D3" s="295">
        <v>44256</v>
      </c>
      <c r="E3" s="296"/>
    </row>
    <row r="4" spans="1:13" ht="28.5" customHeight="1">
      <c r="B4" s="293"/>
      <c r="C4" s="136" t="s">
        <v>22</v>
      </c>
      <c r="D4" s="297" t="s">
        <v>25</v>
      </c>
      <c r="E4" s="298"/>
    </row>
    <row r="5" spans="1:13">
      <c r="B5" s="294"/>
      <c r="C5" s="299" t="s">
        <v>1</v>
      </c>
      <c r="D5" s="300"/>
      <c r="E5" s="57" t="s">
        <v>2</v>
      </c>
    </row>
    <row r="6" spans="1:13">
      <c r="B6" s="32" t="s">
        <v>3</v>
      </c>
      <c r="C6" s="33">
        <f>[7]Tab8_i4a_lm22!C6</f>
        <v>107387</v>
      </c>
      <c r="D6" s="34">
        <f>[7]Tab8_i4a_lm22!F6</f>
        <v>428</v>
      </c>
      <c r="E6" s="35">
        <f t="shared" ref="E6:E24" si="0">D6/C6*100</f>
        <v>0.39855848473278888</v>
      </c>
      <c r="G6" s="229"/>
      <c r="H6" s="155"/>
      <c r="K6" s="155"/>
      <c r="L6" s="155"/>
      <c r="M6" s="155"/>
    </row>
    <row r="7" spans="1:13">
      <c r="B7" s="36" t="s">
        <v>4</v>
      </c>
      <c r="C7" s="37">
        <f>[7]Tab8_i4a_lm22!C7</f>
        <v>128618</v>
      </c>
      <c r="D7" s="38">
        <f>[7]Tab8_i4a_lm22!F7</f>
        <v>283</v>
      </c>
      <c r="E7" s="39">
        <f t="shared" si="0"/>
        <v>0.2200314108445163</v>
      </c>
      <c r="G7" s="229"/>
      <c r="H7" s="155"/>
      <c r="K7" s="155"/>
      <c r="L7" s="155"/>
      <c r="M7" s="155"/>
    </row>
    <row r="8" spans="1:13">
      <c r="B8" s="40" t="s">
        <v>5</v>
      </c>
      <c r="C8" s="33">
        <f>[7]Tab8_i4a_lm22!C8</f>
        <v>37757</v>
      </c>
      <c r="D8" s="34">
        <f>[7]Tab8_i4a_lm22!F8</f>
        <v>78</v>
      </c>
      <c r="E8" s="35">
        <f t="shared" si="0"/>
        <v>0.2065842095505469</v>
      </c>
      <c r="G8" s="229"/>
      <c r="H8" s="155"/>
      <c r="K8" s="155"/>
      <c r="L8" s="155"/>
      <c r="M8" s="155"/>
    </row>
    <row r="9" spans="1:13">
      <c r="B9" s="36" t="s">
        <v>6</v>
      </c>
      <c r="C9" s="37">
        <f>[7]Tab8_i4a_lm22!C9</f>
        <v>19256</v>
      </c>
      <c r="D9" s="38">
        <f>[7]Tab8_i4a_lm22!F9</f>
        <v>85</v>
      </c>
      <c r="E9" s="39">
        <f t="shared" si="0"/>
        <v>0.44142085583714169</v>
      </c>
      <c r="G9" s="229"/>
      <c r="H9" s="155"/>
      <c r="K9" s="155"/>
      <c r="L9" s="155"/>
      <c r="M9" s="155"/>
    </row>
    <row r="10" spans="1:13">
      <c r="B10" s="40" t="s">
        <v>7</v>
      </c>
      <c r="C10" s="33">
        <f>[7]Tab8_i4a_lm22!C10</f>
        <v>6746</v>
      </c>
      <c r="D10" s="34">
        <f>[7]Tab8_i4a_lm22!F10</f>
        <v>24</v>
      </c>
      <c r="E10" s="35">
        <f t="shared" si="0"/>
        <v>0.35576638007708272</v>
      </c>
      <c r="G10" s="229"/>
      <c r="H10" s="155"/>
      <c r="K10" s="155"/>
      <c r="L10" s="155"/>
      <c r="M10" s="155"/>
    </row>
    <row r="11" spans="1:13">
      <c r="B11" s="36" t="s">
        <v>8</v>
      </c>
      <c r="C11" s="37">
        <f>[7]Tab8_i4a_lm22!C11</f>
        <v>19859</v>
      </c>
      <c r="D11" s="38">
        <f>[7]Tab8_i4a_lm22!F11</f>
        <v>68</v>
      </c>
      <c r="E11" s="39">
        <f t="shared" si="0"/>
        <v>0.34241401883277101</v>
      </c>
      <c r="G11" s="229"/>
      <c r="H11" s="155"/>
      <c r="K11" s="155"/>
      <c r="L11" s="155"/>
      <c r="M11" s="155"/>
    </row>
    <row r="12" spans="1:13">
      <c r="B12" s="40" t="s">
        <v>9</v>
      </c>
      <c r="C12" s="33">
        <f>[7]Tab8_i4a_lm22!C12</f>
        <v>59256</v>
      </c>
      <c r="D12" s="34">
        <f>[7]Tab8_i4a_lm22!F12</f>
        <v>303</v>
      </c>
      <c r="E12" s="35">
        <f t="shared" si="0"/>
        <v>0.51134062373430544</v>
      </c>
      <c r="G12" s="229"/>
      <c r="H12" s="155"/>
      <c r="K12" s="155"/>
      <c r="L12" s="155"/>
      <c r="M12" s="155"/>
    </row>
    <row r="13" spans="1:13">
      <c r="B13" s="36" t="s">
        <v>10</v>
      </c>
      <c r="C13" s="37">
        <f>[7]Tab8_i4a_lm22!C13</f>
        <v>12123</v>
      </c>
      <c r="D13" s="38">
        <f>[7]Tab8_i4a_lm22!F13</f>
        <v>104</v>
      </c>
      <c r="E13" s="39">
        <f t="shared" si="0"/>
        <v>0.85787346366410955</v>
      </c>
      <c r="G13" s="229"/>
      <c r="H13" s="155"/>
      <c r="K13" s="155"/>
      <c r="L13" s="155"/>
      <c r="M13" s="155"/>
    </row>
    <row r="14" spans="1:13">
      <c r="B14" s="40" t="s">
        <v>11</v>
      </c>
      <c r="C14" s="33">
        <f>[7]Tab8_i4a_lm22!C14</f>
        <v>73678</v>
      </c>
      <c r="D14" s="34">
        <f>[7]Tab8_i4a_lm22!F14</f>
        <v>318</v>
      </c>
      <c r="E14" s="35">
        <f t="shared" si="0"/>
        <v>0.43160780694372813</v>
      </c>
      <c r="G14" s="229"/>
      <c r="H14" s="155"/>
      <c r="K14" s="155"/>
      <c r="L14" s="155"/>
      <c r="M14" s="155"/>
    </row>
    <row r="15" spans="1:13">
      <c r="B15" s="36" t="s">
        <v>12</v>
      </c>
      <c r="C15" s="37">
        <f>[7]Tab8_i4a_lm22!C15</f>
        <v>169017</v>
      </c>
      <c r="D15" s="38">
        <f>[7]Tab8_i4a_lm22!F15</f>
        <v>1153</v>
      </c>
      <c r="E15" s="39">
        <f t="shared" si="0"/>
        <v>0.68217989906340781</v>
      </c>
      <c r="G15" s="229"/>
      <c r="H15" s="155"/>
      <c r="K15" s="155"/>
      <c r="L15" s="155"/>
      <c r="M15" s="155"/>
    </row>
    <row r="16" spans="1:13">
      <c r="B16" s="40" t="s">
        <v>13</v>
      </c>
      <c r="C16" s="33">
        <f>[7]Tab8_i4a_lm22!C16</f>
        <v>37637</v>
      </c>
      <c r="D16" s="34">
        <f>[7]Tab8_i4a_lm22!F16</f>
        <v>122</v>
      </c>
      <c r="E16" s="35">
        <f t="shared" si="0"/>
        <v>0.32414910858995138</v>
      </c>
      <c r="G16" s="229"/>
      <c r="H16" s="155"/>
      <c r="K16" s="155"/>
      <c r="L16" s="155"/>
      <c r="M16" s="155"/>
    </row>
    <row r="17" spans="2:13">
      <c r="B17" s="36" t="s">
        <v>14</v>
      </c>
      <c r="C17" s="37">
        <f>[7]Tab8_i4a_lm22!C17</f>
        <v>8185</v>
      </c>
      <c r="D17" s="38">
        <f>[7]Tab8_i4a_lm22!F17</f>
        <v>38</v>
      </c>
      <c r="E17" s="39">
        <f t="shared" si="0"/>
        <v>0.46426389737324375</v>
      </c>
      <c r="G17" s="229"/>
      <c r="H17" s="155"/>
      <c r="K17" s="155"/>
      <c r="L17" s="155"/>
      <c r="M17" s="155"/>
    </row>
    <row r="18" spans="2:13">
      <c r="B18" s="40" t="s">
        <v>15</v>
      </c>
      <c r="C18" s="33">
        <f>[7]Tab8_i4a_lm22!C18</f>
        <v>33296</v>
      </c>
      <c r="D18" s="34">
        <f>[7]Tab8_i4a_lm22!F18</f>
        <v>193</v>
      </c>
      <c r="E18" s="35">
        <f t="shared" si="0"/>
        <v>0.57964920711196544</v>
      </c>
      <c r="G18" s="229"/>
      <c r="H18" s="155"/>
      <c r="K18" s="155"/>
      <c r="L18" s="155"/>
      <c r="M18" s="155"/>
    </row>
    <row r="19" spans="2:13">
      <c r="B19" s="36" t="s">
        <v>16</v>
      </c>
      <c r="C19" s="37">
        <f>[7]Tab8_i4a_lm22!C19</f>
        <v>16062</v>
      </c>
      <c r="D19" s="38">
        <f>[7]Tab8_i4a_lm22!F19</f>
        <v>55</v>
      </c>
      <c r="E19" s="39">
        <f t="shared" si="0"/>
        <v>0.34242311044701779</v>
      </c>
      <c r="G19" s="229"/>
      <c r="H19" s="155"/>
      <c r="K19" s="155"/>
      <c r="L19" s="155"/>
      <c r="M19" s="155"/>
    </row>
    <row r="20" spans="2:13">
      <c r="B20" s="40" t="s">
        <v>17</v>
      </c>
      <c r="C20" s="33">
        <f>[7]Tab8_i4a_lm22!C20</f>
        <v>24550</v>
      </c>
      <c r="D20" s="34">
        <f>[7]Tab8_i4a_lm22!F20</f>
        <v>163</v>
      </c>
      <c r="E20" s="35">
        <f t="shared" si="0"/>
        <v>0.66395112016293278</v>
      </c>
      <c r="G20" s="229"/>
      <c r="H20" s="155"/>
      <c r="K20" s="155"/>
      <c r="L20" s="155"/>
      <c r="M20" s="155"/>
    </row>
    <row r="21" spans="2:13">
      <c r="B21" s="41" t="s">
        <v>18</v>
      </c>
      <c r="C21" s="37">
        <f>[7]Tab8_i4a_lm22!C21</f>
        <v>15953</v>
      </c>
      <c r="D21" s="42">
        <f>[7]Tab8_i4a_lm22!F21</f>
        <v>31</v>
      </c>
      <c r="E21" s="39">
        <f t="shared" si="0"/>
        <v>0.19432081740111579</v>
      </c>
      <c r="G21" s="229"/>
      <c r="H21" s="155"/>
      <c r="K21" s="155"/>
      <c r="L21" s="155"/>
      <c r="M21" s="155"/>
    </row>
    <row r="22" spans="2:13">
      <c r="B22" s="43" t="s">
        <v>19</v>
      </c>
      <c r="C22" s="44">
        <f>[7]Tab8_i4a_lm22!C22</f>
        <v>134447</v>
      </c>
      <c r="D22" s="63">
        <f>[7]Tab8_i4a_lm22!F22</f>
        <v>546</v>
      </c>
      <c r="E22" s="45">
        <f t="shared" si="0"/>
        <v>0.40610798307139617</v>
      </c>
      <c r="G22" s="229"/>
      <c r="H22" s="155"/>
      <c r="K22" s="155"/>
      <c r="L22" s="155"/>
      <c r="M22" s="155"/>
    </row>
    <row r="23" spans="2:13">
      <c r="B23" s="46" t="s">
        <v>20</v>
      </c>
      <c r="C23" s="47">
        <f>[7]Tab8_i4a_lm22!C23</f>
        <v>634933</v>
      </c>
      <c r="D23" s="64">
        <f>[7]Tab8_i4a_lm22!F23</f>
        <v>2900</v>
      </c>
      <c r="E23" s="35">
        <f t="shared" si="0"/>
        <v>0.45674110496698078</v>
      </c>
      <c r="G23" s="229"/>
      <c r="H23" s="155"/>
      <c r="K23" s="155"/>
      <c r="L23" s="155"/>
      <c r="M23" s="155"/>
    </row>
    <row r="24" spans="2:13">
      <c r="B24" s="48" t="s">
        <v>21</v>
      </c>
      <c r="C24" s="49">
        <f>[7]Tab8_i4a_lm22!C24</f>
        <v>769380</v>
      </c>
      <c r="D24" s="65">
        <f>[7]Tab8_i4a_lm22!F24</f>
        <v>3446</v>
      </c>
      <c r="E24" s="50">
        <f t="shared" si="0"/>
        <v>0.44789310873690508</v>
      </c>
      <c r="G24" s="229"/>
      <c r="H24" s="155"/>
      <c r="K24" s="155"/>
      <c r="L24" s="155"/>
      <c r="M24" s="155"/>
    </row>
    <row r="25" spans="2:13">
      <c r="B25" s="307" t="s">
        <v>26</v>
      </c>
      <c r="C25" s="307"/>
      <c r="D25" s="307"/>
      <c r="E25" s="307"/>
    </row>
    <row r="26" spans="2:13" ht="121.5" customHeight="1">
      <c r="B26" s="308" t="s">
        <v>129</v>
      </c>
      <c r="C26" s="308"/>
      <c r="D26" s="308"/>
      <c r="E26" s="308"/>
    </row>
    <row r="27" spans="2:13" ht="76.5" customHeight="1">
      <c r="B27" s="303" t="s">
        <v>132</v>
      </c>
      <c r="C27" s="303"/>
      <c r="D27" s="303"/>
      <c r="E27" s="303"/>
    </row>
    <row r="28" spans="2:13">
      <c r="B28" s="153"/>
      <c r="C28" s="153"/>
    </row>
    <row r="31" spans="2:13" ht="15.75">
      <c r="B31"/>
      <c r="C31" s="230"/>
    </row>
    <row r="32" spans="2:13" ht="15.75">
      <c r="B32" s="231"/>
      <c r="C32" s="219"/>
    </row>
    <row r="33" spans="2:3" ht="15.75">
      <c r="B33"/>
      <c r="C33"/>
    </row>
    <row r="34" spans="2:3" ht="15.75">
      <c r="B34"/>
      <c r="C34"/>
    </row>
    <row r="35" spans="2:3" ht="15.75">
      <c r="B35"/>
      <c r="C35"/>
    </row>
    <row r="36" spans="2:3" ht="15.75">
      <c r="B36"/>
      <c r="C36"/>
    </row>
    <row r="37" spans="2:3" ht="15.75">
      <c r="B37"/>
      <c r="C37"/>
    </row>
    <row r="38" spans="2:3" ht="15.75">
      <c r="B38"/>
      <c r="C38"/>
    </row>
    <row r="39" spans="2:3" ht="15.75">
      <c r="B39"/>
      <c r="C39"/>
    </row>
    <row r="40" spans="2:3" ht="15.75">
      <c r="B40"/>
      <c r="C40"/>
    </row>
    <row r="41" spans="2:3" ht="15.75">
      <c r="B41"/>
      <c r="C41"/>
    </row>
    <row r="42" spans="2:3" ht="15.75">
      <c r="B42"/>
      <c r="C42"/>
    </row>
    <row r="43" spans="2:3" ht="15.75">
      <c r="B43"/>
      <c r="C43"/>
    </row>
    <row r="44" spans="2:3" ht="15.75">
      <c r="B44"/>
      <c r="C44"/>
    </row>
    <row r="45" spans="2:3" ht="15.75">
      <c r="B45"/>
      <c r="C45"/>
    </row>
    <row r="46" spans="2:3" ht="15.75">
      <c r="B46"/>
      <c r="C46"/>
    </row>
    <row r="47" spans="2:3" ht="15.75">
      <c r="B47"/>
      <c r="C47"/>
    </row>
    <row r="48" spans="2:3" ht="15.75">
      <c r="B48"/>
      <c r="C48"/>
    </row>
    <row r="49" spans="2:3" ht="15.75">
      <c r="B49"/>
      <c r="C49"/>
    </row>
    <row r="50" spans="2:3" ht="15.75">
      <c r="B50"/>
      <c r="C50"/>
    </row>
    <row r="51" spans="2:3" ht="15.75">
      <c r="B51"/>
      <c r="C51"/>
    </row>
    <row r="52" spans="2:3" ht="15.75">
      <c r="B52"/>
      <c r="C52"/>
    </row>
    <row r="53" spans="2:3" ht="15.75">
      <c r="B53"/>
      <c r="C53"/>
    </row>
    <row r="54" spans="2:3" ht="15.75">
      <c r="B54"/>
      <c r="C54"/>
    </row>
    <row r="55" spans="2:3" ht="15.75">
      <c r="B55"/>
      <c r="C55"/>
    </row>
    <row r="56" spans="2:3" ht="15.75">
      <c r="B56"/>
      <c r="C56"/>
    </row>
    <row r="57" spans="2:3" ht="15.75">
      <c r="B57"/>
      <c r="C57"/>
    </row>
    <row r="58" spans="2:3" ht="15.75">
      <c r="B58"/>
      <c r="C58"/>
    </row>
    <row r="59" spans="2:3" ht="15.75">
      <c r="B59"/>
      <c r="C59"/>
    </row>
    <row r="60" spans="2:3" ht="15.75">
      <c r="B60"/>
      <c r="C60"/>
    </row>
    <row r="61" spans="2:3" ht="15.75">
      <c r="B61"/>
      <c r="C61"/>
    </row>
    <row r="62" spans="2:3" ht="15.75">
      <c r="B62"/>
      <c r="C62"/>
    </row>
    <row r="63" spans="2:3" ht="15.75">
      <c r="B63"/>
      <c r="C63"/>
    </row>
    <row r="64" spans="2:3" ht="15.75">
      <c r="B64"/>
      <c r="C64"/>
    </row>
    <row r="65" spans="2:3" ht="15.75">
      <c r="B65"/>
      <c r="C65"/>
    </row>
    <row r="66" spans="2:3" ht="15.75">
      <c r="B66"/>
      <c r="C66"/>
    </row>
    <row r="67" spans="2:3" ht="15.75">
      <c r="B67"/>
      <c r="C67"/>
    </row>
    <row r="68" spans="2:3" ht="15.75">
      <c r="B68"/>
      <c r="C68"/>
    </row>
    <row r="69" spans="2:3" ht="15.75">
      <c r="B69"/>
      <c r="C69"/>
    </row>
    <row r="70" spans="2:3" ht="15.75">
      <c r="B70"/>
      <c r="C70"/>
    </row>
    <row r="71" spans="2:3" ht="15.75">
      <c r="B71"/>
      <c r="C71"/>
    </row>
    <row r="72" spans="2:3" ht="15.75">
      <c r="B72"/>
      <c r="C72"/>
    </row>
    <row r="73" spans="2:3" ht="15.75">
      <c r="B73"/>
      <c r="C73"/>
    </row>
    <row r="74" spans="2:3" ht="15.75">
      <c r="B74"/>
      <c r="C74"/>
    </row>
    <row r="75" spans="2:3" ht="15.75">
      <c r="B75"/>
      <c r="C75"/>
    </row>
    <row r="76" spans="2:3" ht="15.75">
      <c r="B76"/>
      <c r="C76"/>
    </row>
    <row r="77" spans="2:3" ht="15.75">
      <c r="B77"/>
      <c r="C77"/>
    </row>
    <row r="78" spans="2:3" ht="15.75">
      <c r="B78"/>
      <c r="C78"/>
    </row>
    <row r="79" spans="2:3" ht="15.75">
      <c r="B79"/>
      <c r="C79"/>
    </row>
    <row r="80" spans="2:3" ht="15.75">
      <c r="B80"/>
      <c r="C80"/>
    </row>
    <row r="81" spans="2:3" ht="15.75">
      <c r="B81"/>
      <c r="C81"/>
    </row>
    <row r="82" spans="2:3" ht="15.75">
      <c r="B82"/>
      <c r="C82"/>
    </row>
    <row r="83" spans="2:3" ht="15.75">
      <c r="B83"/>
      <c r="C83"/>
    </row>
    <row r="84" spans="2:3" ht="15.75">
      <c r="B84"/>
      <c r="C84"/>
    </row>
    <row r="85" spans="2:3" ht="15.75">
      <c r="B85"/>
      <c r="C85"/>
    </row>
    <row r="86" spans="2:3" ht="15.75">
      <c r="B86"/>
      <c r="C86"/>
    </row>
    <row r="87" spans="2:3" ht="15.75">
      <c r="B87"/>
      <c r="C87"/>
    </row>
    <row r="88" spans="2:3" ht="15.75">
      <c r="B88"/>
      <c r="C88"/>
    </row>
    <row r="89" spans="2:3" ht="15.75">
      <c r="B89"/>
      <c r="C89"/>
    </row>
    <row r="90" spans="2:3" ht="15.75">
      <c r="B90"/>
      <c r="C90"/>
    </row>
    <row r="91" spans="2:3" ht="15.75">
      <c r="B91"/>
      <c r="C91"/>
    </row>
    <row r="92" spans="2:3" ht="15.75">
      <c r="B92"/>
      <c r="C92"/>
    </row>
    <row r="93" spans="2:3" ht="15.75">
      <c r="B93"/>
      <c r="C93"/>
    </row>
    <row r="94" spans="2:3" ht="15.75">
      <c r="B94"/>
      <c r="C94"/>
    </row>
    <row r="95" spans="2:3" ht="15.75">
      <c r="B95"/>
      <c r="C95"/>
    </row>
    <row r="96" spans="2:3" ht="15.75">
      <c r="B96"/>
      <c r="C96"/>
    </row>
    <row r="97" spans="2:3" ht="15.75">
      <c r="B97"/>
      <c r="C97"/>
    </row>
    <row r="98" spans="2:3" ht="15.75">
      <c r="B98"/>
      <c r="C98"/>
    </row>
    <row r="99" spans="2:3" ht="15.75">
      <c r="B99"/>
      <c r="C99"/>
    </row>
    <row r="100" spans="2:3" ht="15.75">
      <c r="B100"/>
      <c r="C100"/>
    </row>
    <row r="101" spans="2:3" ht="15.75">
      <c r="B101"/>
      <c r="C101"/>
    </row>
    <row r="102" spans="2:3" ht="15.75">
      <c r="B102"/>
      <c r="C102"/>
    </row>
    <row r="103" spans="2:3" ht="15.75">
      <c r="B103"/>
      <c r="C103"/>
    </row>
    <row r="104" spans="2:3" ht="15.75">
      <c r="B104"/>
      <c r="C104"/>
    </row>
    <row r="105" spans="2:3" ht="15.75">
      <c r="B105"/>
      <c r="C105"/>
    </row>
    <row r="106" spans="2:3" ht="15.75">
      <c r="B106"/>
      <c r="C106"/>
    </row>
    <row r="107" spans="2:3" ht="15.75">
      <c r="B107"/>
      <c r="C107"/>
    </row>
    <row r="108" spans="2:3" ht="15.75">
      <c r="B108"/>
      <c r="C108"/>
    </row>
    <row r="109" spans="2:3" ht="15.75">
      <c r="B109"/>
      <c r="C109"/>
    </row>
    <row r="110" spans="2:3" ht="15.75">
      <c r="B110"/>
      <c r="C110"/>
    </row>
    <row r="111" spans="2:3" ht="15.75">
      <c r="B111"/>
      <c r="C111"/>
    </row>
    <row r="112" spans="2:3" ht="15.75">
      <c r="B112"/>
      <c r="C112"/>
    </row>
    <row r="113" spans="2:3" ht="15.75">
      <c r="B113"/>
      <c r="C113"/>
    </row>
    <row r="114" spans="2:3" ht="15.75">
      <c r="B114"/>
      <c r="C114"/>
    </row>
    <row r="115" spans="2:3" ht="15.75">
      <c r="B115"/>
      <c r="C115"/>
    </row>
    <row r="116" spans="2:3" ht="15.75">
      <c r="B116"/>
      <c r="C116"/>
    </row>
    <row r="117" spans="2:3" ht="15.75">
      <c r="B117"/>
      <c r="C117"/>
    </row>
    <row r="118" spans="2:3" ht="15.75">
      <c r="B118"/>
      <c r="C118"/>
    </row>
    <row r="119" spans="2:3" ht="15.75">
      <c r="B119"/>
      <c r="C119"/>
    </row>
    <row r="120" spans="2:3" ht="15.75">
      <c r="B120"/>
      <c r="C120"/>
    </row>
    <row r="121" spans="2:3" ht="15.75">
      <c r="B121"/>
      <c r="C121"/>
    </row>
    <row r="122" spans="2:3" ht="15.75">
      <c r="B122"/>
      <c r="C122"/>
    </row>
    <row r="123" spans="2:3" ht="15.75">
      <c r="B123"/>
      <c r="C123"/>
    </row>
    <row r="124" spans="2:3" ht="15.75">
      <c r="B124"/>
      <c r="C124"/>
    </row>
    <row r="125" spans="2:3" ht="15.75">
      <c r="B125"/>
      <c r="C125"/>
    </row>
    <row r="126" spans="2:3" ht="15.75">
      <c r="B126"/>
      <c r="C126"/>
    </row>
    <row r="127" spans="2:3" ht="15.75">
      <c r="B127"/>
      <c r="C127"/>
    </row>
    <row r="128" spans="2:3" ht="15.75">
      <c r="B128"/>
      <c r="C128"/>
    </row>
    <row r="129" spans="2:3" ht="15.75">
      <c r="B129"/>
      <c r="C129"/>
    </row>
    <row r="130" spans="2:3" ht="15.75">
      <c r="B130"/>
      <c r="C130"/>
    </row>
    <row r="131" spans="2:3" ht="15.75">
      <c r="B131"/>
      <c r="C131"/>
    </row>
    <row r="132" spans="2:3" ht="15.75">
      <c r="B132"/>
      <c r="C132"/>
    </row>
    <row r="133" spans="2:3" ht="15.75">
      <c r="B133"/>
      <c r="C133"/>
    </row>
    <row r="134" spans="2:3" ht="15.75">
      <c r="B134"/>
      <c r="C134"/>
    </row>
    <row r="135" spans="2:3" ht="15.75">
      <c r="B135"/>
      <c r="C135"/>
    </row>
    <row r="136" spans="2:3" ht="15.75">
      <c r="B136"/>
      <c r="C136"/>
    </row>
    <row r="137" spans="2:3" ht="15.75">
      <c r="B137"/>
      <c r="C137"/>
    </row>
    <row r="138" spans="2:3" ht="15.75">
      <c r="B138"/>
      <c r="C138"/>
    </row>
    <row r="139" spans="2:3" ht="15.75">
      <c r="B139"/>
      <c r="C139"/>
    </row>
    <row r="140" spans="2:3" ht="15.75">
      <c r="B140"/>
      <c r="C140"/>
    </row>
    <row r="141" spans="2:3" ht="15.75">
      <c r="B141"/>
      <c r="C141"/>
    </row>
    <row r="142" spans="2:3" ht="15.75">
      <c r="B142"/>
      <c r="C142"/>
    </row>
    <row r="143" spans="2:3" ht="15.75">
      <c r="B143"/>
      <c r="C143"/>
    </row>
    <row r="144" spans="2:3" ht="15.75">
      <c r="B144"/>
      <c r="C144"/>
    </row>
    <row r="145" spans="2:3" ht="15.75">
      <c r="B145"/>
      <c r="C145"/>
    </row>
    <row r="146" spans="2:3" ht="15.75">
      <c r="B146"/>
      <c r="C146"/>
    </row>
    <row r="147" spans="2:3" ht="15.75">
      <c r="B147"/>
      <c r="C147"/>
    </row>
    <row r="148" spans="2:3" ht="15.75">
      <c r="B148"/>
      <c r="C148"/>
    </row>
    <row r="149" spans="2:3" ht="15.75">
      <c r="B149"/>
      <c r="C149"/>
    </row>
    <row r="150" spans="2:3" ht="15.75">
      <c r="B150"/>
      <c r="C150"/>
    </row>
    <row r="151" spans="2:3" ht="15.75">
      <c r="B151"/>
      <c r="C151"/>
    </row>
    <row r="152" spans="2:3" ht="15.75">
      <c r="B152"/>
      <c r="C152"/>
    </row>
    <row r="153" spans="2:3" ht="15.75">
      <c r="B153"/>
      <c r="C153"/>
    </row>
    <row r="154" spans="2:3" ht="15.75">
      <c r="B154"/>
      <c r="C154"/>
    </row>
    <row r="155" spans="2:3" ht="15.75">
      <c r="B155"/>
      <c r="C155"/>
    </row>
    <row r="156" spans="2:3" ht="15.75">
      <c r="B156"/>
      <c r="C156"/>
    </row>
    <row r="157" spans="2:3" ht="15.75">
      <c r="B157"/>
      <c r="C157"/>
    </row>
    <row r="158" spans="2:3" ht="15.75">
      <c r="B158"/>
      <c r="C158"/>
    </row>
    <row r="159" spans="2:3" ht="15.75">
      <c r="B159"/>
      <c r="C159"/>
    </row>
    <row r="160" spans="2:3" ht="15.75">
      <c r="B160"/>
      <c r="C160"/>
    </row>
    <row r="161" spans="2:3" ht="15.75">
      <c r="B161"/>
      <c r="C161"/>
    </row>
    <row r="162" spans="2:3" ht="15.75">
      <c r="B162"/>
      <c r="C162"/>
    </row>
    <row r="163" spans="2:3" ht="15.75">
      <c r="B163"/>
      <c r="C163"/>
    </row>
    <row r="164" spans="2:3" ht="15.75">
      <c r="B164"/>
      <c r="C164"/>
    </row>
    <row r="165" spans="2:3" ht="15.75">
      <c r="B165"/>
      <c r="C165"/>
    </row>
    <row r="166" spans="2:3" ht="15.75">
      <c r="B166"/>
      <c r="C166"/>
    </row>
    <row r="167" spans="2:3" ht="15.75">
      <c r="B167"/>
      <c r="C167"/>
    </row>
    <row r="168" spans="2:3" ht="15.75">
      <c r="B168"/>
      <c r="C168"/>
    </row>
    <row r="169" spans="2:3" ht="15.75">
      <c r="B169"/>
      <c r="C169"/>
    </row>
    <row r="170" spans="2:3" ht="15.75">
      <c r="B170"/>
      <c r="C170"/>
    </row>
    <row r="171" spans="2:3" ht="15.75">
      <c r="B171"/>
      <c r="C171"/>
    </row>
    <row r="172" spans="2:3" ht="15.75">
      <c r="B172"/>
      <c r="C172"/>
    </row>
    <row r="173" spans="2:3" ht="15.75">
      <c r="B173"/>
      <c r="C173"/>
    </row>
    <row r="174" spans="2:3" ht="15.75">
      <c r="B174"/>
      <c r="C174"/>
    </row>
    <row r="175" spans="2:3" ht="15.75">
      <c r="B175"/>
      <c r="C175"/>
    </row>
    <row r="176" spans="2:3" ht="15.75">
      <c r="B176"/>
      <c r="C176"/>
    </row>
    <row r="177" spans="2:3" ht="15.75">
      <c r="B177"/>
      <c r="C177"/>
    </row>
    <row r="178" spans="2:3" ht="15.75">
      <c r="B178"/>
      <c r="C178"/>
    </row>
    <row r="179" spans="2:3" ht="15.75">
      <c r="B179"/>
      <c r="C179"/>
    </row>
    <row r="180" spans="2:3" ht="15.75">
      <c r="B180"/>
      <c r="C180"/>
    </row>
    <row r="181" spans="2:3" ht="15.75">
      <c r="B181"/>
      <c r="C181"/>
    </row>
    <row r="182" spans="2:3" ht="15.75">
      <c r="B182"/>
      <c r="C182"/>
    </row>
    <row r="183" spans="2:3" ht="15.75">
      <c r="B183"/>
      <c r="C183"/>
    </row>
    <row r="184" spans="2:3" ht="15.75">
      <c r="B184"/>
      <c r="C184"/>
    </row>
    <row r="185" spans="2:3" ht="15.75">
      <c r="B185"/>
      <c r="C185"/>
    </row>
    <row r="186" spans="2:3" ht="15.75">
      <c r="B186"/>
      <c r="C186"/>
    </row>
    <row r="187" spans="2:3" ht="15.75">
      <c r="B187"/>
      <c r="C187"/>
    </row>
    <row r="188" spans="2:3" ht="15.75">
      <c r="B188"/>
      <c r="C188"/>
    </row>
    <row r="189" spans="2:3" ht="15.75">
      <c r="B189"/>
      <c r="C189"/>
    </row>
    <row r="190" spans="2:3" ht="15.75">
      <c r="B190"/>
      <c r="C190"/>
    </row>
    <row r="191" spans="2:3" ht="15.75">
      <c r="B191"/>
      <c r="C191"/>
    </row>
    <row r="192" spans="2:3" ht="15.75">
      <c r="B192"/>
      <c r="C192"/>
    </row>
    <row r="193" spans="2:3" ht="15.75">
      <c r="B193"/>
      <c r="C193"/>
    </row>
    <row r="194" spans="2:3" ht="15.75">
      <c r="B194"/>
      <c r="C194"/>
    </row>
    <row r="195" spans="2:3" ht="15.75">
      <c r="B195"/>
      <c r="C195"/>
    </row>
    <row r="196" spans="2:3" ht="15.75">
      <c r="B196"/>
      <c r="C196"/>
    </row>
    <row r="197" spans="2:3" ht="15.75">
      <c r="B197"/>
      <c r="C197"/>
    </row>
    <row r="198" spans="2:3" ht="15.75">
      <c r="B198"/>
      <c r="C198"/>
    </row>
    <row r="199" spans="2:3" ht="15.75">
      <c r="B199"/>
      <c r="C199"/>
    </row>
    <row r="200" spans="2:3" ht="15.75">
      <c r="B200"/>
      <c r="C200"/>
    </row>
    <row r="201" spans="2:3" ht="15.75">
      <c r="B201"/>
      <c r="C201"/>
    </row>
    <row r="202" spans="2:3" ht="15.75">
      <c r="B202"/>
      <c r="C202"/>
    </row>
    <row r="203" spans="2:3" ht="15.75">
      <c r="B203"/>
      <c r="C203"/>
    </row>
    <row r="204" spans="2:3" ht="15.75">
      <c r="B204"/>
      <c r="C204"/>
    </row>
    <row r="205" spans="2:3" ht="15.75">
      <c r="B205"/>
      <c r="C205"/>
    </row>
    <row r="206" spans="2:3" ht="15.75">
      <c r="B206"/>
      <c r="C206"/>
    </row>
    <row r="207" spans="2:3" ht="15.75">
      <c r="B207"/>
      <c r="C207"/>
    </row>
    <row r="208" spans="2:3" ht="15.75">
      <c r="B208"/>
      <c r="C208"/>
    </row>
    <row r="209" spans="2:3" ht="15.75">
      <c r="B209"/>
      <c r="C209"/>
    </row>
    <row r="210" spans="2:3" ht="15.75">
      <c r="B210"/>
      <c r="C210"/>
    </row>
    <row r="211" spans="2:3" ht="15.75">
      <c r="B211"/>
      <c r="C211"/>
    </row>
    <row r="212" spans="2:3" ht="15.75">
      <c r="B212"/>
      <c r="C212"/>
    </row>
    <row r="213" spans="2:3" ht="15.75">
      <c r="B213"/>
      <c r="C213"/>
    </row>
    <row r="214" spans="2:3" ht="15.75">
      <c r="B214"/>
      <c r="C214"/>
    </row>
    <row r="215" spans="2:3" ht="15.75">
      <c r="B215"/>
      <c r="C215"/>
    </row>
    <row r="216" spans="2:3" ht="15.75">
      <c r="B216"/>
      <c r="C216"/>
    </row>
    <row r="217" spans="2:3" ht="15.75">
      <c r="B217"/>
      <c r="C217"/>
    </row>
    <row r="218" spans="2:3" ht="15.75">
      <c r="B218"/>
      <c r="C218"/>
    </row>
    <row r="219" spans="2:3" ht="15.75">
      <c r="B219"/>
      <c r="C219"/>
    </row>
    <row r="220" spans="2:3" ht="15.75">
      <c r="B220"/>
      <c r="C220"/>
    </row>
    <row r="221" spans="2:3" ht="15.75">
      <c r="B221"/>
      <c r="C221"/>
    </row>
    <row r="222" spans="2:3" ht="15.75">
      <c r="B222"/>
      <c r="C222"/>
    </row>
    <row r="223" spans="2:3" ht="15.75">
      <c r="B223"/>
      <c r="C223"/>
    </row>
    <row r="224" spans="2:3" ht="15.75">
      <c r="B224"/>
      <c r="C224"/>
    </row>
    <row r="225" spans="2:3" ht="15.75">
      <c r="B225"/>
      <c r="C225"/>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69ABF-EC5B-4868-8E7F-0B1A77050D98}">
  <sheetPr published="0">
    <tabColor rgb="FF002060"/>
  </sheetPr>
  <dimension ref="A2:G27"/>
  <sheetViews>
    <sheetView workbookViewId="0">
      <selection activeCell="D14" sqref="D14"/>
    </sheetView>
  </sheetViews>
  <sheetFormatPr baseColWidth="10" defaultColWidth="9.125" defaultRowHeight="15"/>
  <cols>
    <col min="1" max="1" width="9.125" style="232"/>
    <col min="2" max="2" width="26.625" style="153" customWidth="1"/>
    <col min="3" max="5" width="17.875" style="153" customWidth="1"/>
    <col min="6" max="35" width="10" style="153" customWidth="1"/>
    <col min="36" max="36" width="9.625" style="153" customWidth="1"/>
    <col min="37" max="38" width="10" style="153" customWidth="1"/>
    <col min="39" max="120" width="9.125" style="153"/>
    <col min="121" max="121" width="27.5" style="153" customWidth="1"/>
    <col min="122" max="376" width="9.125" style="153"/>
    <col min="377" max="377" width="27.5" style="153" customWidth="1"/>
    <col min="378" max="632" width="9.125" style="153"/>
    <col min="633" max="633" width="27.5" style="153" customWidth="1"/>
    <col min="634" max="888" width="9.125" style="153"/>
    <col min="889" max="889" width="27.5" style="153" customWidth="1"/>
    <col min="890" max="1144" width="9.125" style="153"/>
    <col min="1145" max="1145" width="27.5" style="153" customWidth="1"/>
    <col min="1146" max="1400" width="9.125" style="153"/>
    <col min="1401" max="1401" width="27.5" style="153" customWidth="1"/>
    <col min="1402" max="1656" width="9.125" style="153"/>
    <col min="1657" max="1657" width="27.5" style="153" customWidth="1"/>
    <col min="1658" max="1912" width="9.125" style="153"/>
    <col min="1913" max="1913" width="27.5" style="153" customWidth="1"/>
    <col min="1914" max="2168" width="9.125" style="153"/>
    <col min="2169" max="2169" width="27.5" style="153" customWidth="1"/>
    <col min="2170" max="2424" width="9.125" style="153"/>
    <col min="2425" max="2425" width="27.5" style="153" customWidth="1"/>
    <col min="2426" max="2680" width="9.125" style="153"/>
    <col min="2681" max="2681" width="27.5" style="153" customWidth="1"/>
    <col min="2682" max="2936" width="9.125" style="153"/>
    <col min="2937" max="2937" width="27.5" style="153" customWidth="1"/>
    <col min="2938" max="3192" width="9.125" style="153"/>
    <col min="3193" max="3193" width="27.5" style="153" customWidth="1"/>
    <col min="3194" max="3448" width="9.125" style="153"/>
    <col min="3449" max="3449" width="27.5" style="153" customWidth="1"/>
    <col min="3450" max="3704" width="9.125" style="153"/>
    <col min="3705" max="3705" width="27.5" style="153" customWidth="1"/>
    <col min="3706" max="3960" width="9.125" style="153"/>
    <col min="3961" max="3961" width="27.5" style="153" customWidth="1"/>
    <col min="3962" max="4216" width="9.125" style="153"/>
    <col min="4217" max="4217" width="27.5" style="153" customWidth="1"/>
    <col min="4218" max="4472" width="9.125" style="153"/>
    <col min="4473" max="4473" width="27.5" style="153" customWidth="1"/>
    <col min="4474" max="4728" width="9.125" style="153"/>
    <col min="4729" max="4729" width="27.5" style="153" customWidth="1"/>
    <col min="4730" max="4984" width="9.125" style="153"/>
    <col min="4985" max="4985" width="27.5" style="153" customWidth="1"/>
    <col min="4986" max="5240" width="9.125" style="153"/>
    <col min="5241" max="5241" width="27.5" style="153" customWidth="1"/>
    <col min="5242" max="5496" width="9.125" style="153"/>
    <col min="5497" max="5497" width="27.5" style="153" customWidth="1"/>
    <col min="5498" max="5752" width="9.125" style="153"/>
    <col min="5753" max="5753" width="27.5" style="153" customWidth="1"/>
    <col min="5754" max="6008" width="9.125" style="153"/>
    <col min="6009" max="6009" width="27.5" style="153" customWidth="1"/>
    <col min="6010" max="6264" width="9.125" style="153"/>
    <col min="6265" max="6265" width="27.5" style="153" customWidth="1"/>
    <col min="6266" max="6520" width="9.125" style="153"/>
    <col min="6521" max="6521" width="27.5" style="153" customWidth="1"/>
    <col min="6522" max="6776" width="9.125" style="153"/>
    <col min="6777" max="6777" width="27.5" style="153" customWidth="1"/>
    <col min="6778" max="7032" width="9.125" style="153"/>
    <col min="7033" max="7033" width="27.5" style="153" customWidth="1"/>
    <col min="7034" max="7288" width="9.125" style="153"/>
    <col min="7289" max="7289" width="27.5" style="153" customWidth="1"/>
    <col min="7290" max="7544" width="9.125" style="153"/>
    <col min="7545" max="7545" width="27.5" style="153" customWidth="1"/>
    <col min="7546" max="7800" width="9.125" style="153"/>
    <col min="7801" max="7801" width="27.5" style="153" customWidth="1"/>
    <col min="7802" max="8056" width="9.125" style="153"/>
    <col min="8057" max="8057" width="27.5" style="153" customWidth="1"/>
    <col min="8058" max="8312" width="9.125" style="153"/>
    <col min="8313" max="8313" width="27.5" style="153" customWidth="1"/>
    <col min="8314" max="8568" width="9.125" style="153"/>
    <col min="8569" max="8569" width="27.5" style="153" customWidth="1"/>
    <col min="8570" max="8824" width="9.125" style="153"/>
    <col min="8825" max="8825" width="27.5" style="153" customWidth="1"/>
    <col min="8826" max="9080" width="9.125" style="153"/>
    <col min="9081" max="9081" width="27.5" style="153" customWidth="1"/>
    <col min="9082" max="9336" width="9.125" style="153"/>
    <col min="9337" max="9337" width="27.5" style="153" customWidth="1"/>
    <col min="9338" max="9592" width="9.125" style="153"/>
    <col min="9593" max="9593" width="27.5" style="153" customWidth="1"/>
    <col min="9594" max="9848" width="9.125" style="153"/>
    <col min="9849" max="9849" width="27.5" style="153" customWidth="1"/>
    <col min="9850" max="10104" width="9.125" style="153"/>
    <col min="10105" max="10105" width="27.5" style="153" customWidth="1"/>
    <col min="10106" max="10360" width="9.125" style="153"/>
    <col min="10361" max="10361" width="27.5" style="153" customWidth="1"/>
    <col min="10362" max="10616" width="9.125" style="153"/>
    <col min="10617" max="10617" width="27.5" style="153" customWidth="1"/>
    <col min="10618" max="10872" width="9.125" style="153"/>
    <col min="10873" max="10873" width="27.5" style="153" customWidth="1"/>
    <col min="10874" max="11128" width="9.125" style="153"/>
    <col min="11129" max="11129" width="27.5" style="153" customWidth="1"/>
    <col min="11130" max="11384" width="9.125" style="153"/>
    <col min="11385" max="11385" width="27.5" style="153" customWidth="1"/>
    <col min="11386" max="11640" width="9.125" style="153"/>
    <col min="11641" max="11641" width="27.5" style="153" customWidth="1"/>
    <col min="11642" max="11896" width="9.125" style="153"/>
    <col min="11897" max="11897" width="27.5" style="153" customWidth="1"/>
    <col min="11898" max="12152" width="9.125" style="153"/>
    <col min="12153" max="12153" width="27.5" style="153" customWidth="1"/>
    <col min="12154" max="12408" width="9.125" style="153"/>
    <col min="12409" max="12409" width="27.5" style="153" customWidth="1"/>
    <col min="12410" max="12664" width="9.125" style="153"/>
    <col min="12665" max="12665" width="27.5" style="153" customWidth="1"/>
    <col min="12666" max="12920" width="9.125" style="153"/>
    <col min="12921" max="12921" width="27.5" style="153" customWidth="1"/>
    <col min="12922" max="13176" width="9.125" style="153"/>
    <col min="13177" max="13177" width="27.5" style="153" customWidth="1"/>
    <col min="13178" max="13432" width="9.125" style="153"/>
    <col min="13433" max="13433" width="27.5" style="153" customWidth="1"/>
    <col min="13434" max="13688" width="9.125" style="153"/>
    <col min="13689" max="13689" width="27.5" style="153" customWidth="1"/>
    <col min="13690" max="13944" width="9.125" style="153"/>
    <col min="13945" max="13945" width="27.5" style="153" customWidth="1"/>
    <col min="13946" max="16384" width="9.125" style="153"/>
  </cols>
  <sheetData>
    <row r="2" spans="2:7" ht="35.1" customHeight="1">
      <c r="B2" s="272" t="s">
        <v>142</v>
      </c>
      <c r="C2" s="272"/>
      <c r="D2" s="272"/>
      <c r="E2" s="272"/>
    </row>
    <row r="3" spans="2:7">
      <c r="B3" s="273" t="s">
        <v>0</v>
      </c>
      <c r="C3" s="9">
        <v>44561</v>
      </c>
      <c r="D3" s="276">
        <v>44621</v>
      </c>
      <c r="E3" s="277"/>
    </row>
    <row r="4" spans="2:7" ht="30">
      <c r="B4" s="274"/>
      <c r="C4" s="135" t="s">
        <v>22</v>
      </c>
      <c r="D4" s="278" t="s">
        <v>25</v>
      </c>
      <c r="E4" s="279"/>
    </row>
    <row r="5" spans="2:7">
      <c r="B5" s="275"/>
      <c r="C5" s="280" t="s">
        <v>1</v>
      </c>
      <c r="D5" s="281"/>
      <c r="E5" s="237" t="s">
        <v>2</v>
      </c>
    </row>
    <row r="6" spans="2:7">
      <c r="B6" s="233" t="s">
        <v>3</v>
      </c>
      <c r="C6" s="33">
        <v>331341</v>
      </c>
      <c r="D6" s="34">
        <v>15971</v>
      </c>
      <c r="E6" s="35">
        <v>4.8201097962521988</v>
      </c>
      <c r="G6" s="234"/>
    </row>
    <row r="7" spans="2:7">
      <c r="B7" s="12" t="s">
        <v>4</v>
      </c>
      <c r="C7" s="37">
        <v>393522</v>
      </c>
      <c r="D7" s="38">
        <v>8886</v>
      </c>
      <c r="E7" s="39">
        <v>2.2580694344915915</v>
      </c>
      <c r="G7" s="234"/>
    </row>
    <row r="8" spans="2:7">
      <c r="B8" s="235" t="s">
        <v>5</v>
      </c>
      <c r="C8" s="33">
        <v>113454</v>
      </c>
      <c r="D8" s="34">
        <v>3592</v>
      </c>
      <c r="E8" s="35">
        <v>3.1660408623759406</v>
      </c>
      <c r="G8" s="234"/>
    </row>
    <row r="9" spans="2:7">
      <c r="B9" s="12" t="s">
        <v>6</v>
      </c>
      <c r="C9" s="37">
        <v>60676</v>
      </c>
      <c r="D9" s="38">
        <v>2854</v>
      </c>
      <c r="E9" s="39">
        <v>4.7036719625552115</v>
      </c>
      <c r="G9" s="234"/>
    </row>
    <row r="10" spans="2:7">
      <c r="B10" s="235" t="s">
        <v>7</v>
      </c>
      <c r="C10" s="33">
        <v>20483</v>
      </c>
      <c r="D10" s="34">
        <v>844</v>
      </c>
      <c r="E10" s="35">
        <v>4.1204901625738417</v>
      </c>
      <c r="G10" s="234"/>
    </row>
    <row r="11" spans="2:7">
      <c r="B11" s="12" t="s">
        <v>8</v>
      </c>
      <c r="C11" s="37">
        <v>59192</v>
      </c>
      <c r="D11" s="38">
        <v>1705</v>
      </c>
      <c r="E11" s="39">
        <v>2.8804568184889847</v>
      </c>
      <c r="G11" s="234"/>
    </row>
    <row r="12" spans="2:7">
      <c r="B12" s="235" t="s">
        <v>9</v>
      </c>
      <c r="C12" s="33">
        <v>181421</v>
      </c>
      <c r="D12" s="34">
        <v>9420</v>
      </c>
      <c r="E12" s="35">
        <v>5.1923426725682251</v>
      </c>
      <c r="G12" s="234"/>
    </row>
    <row r="13" spans="2:7">
      <c r="B13" s="12" t="s">
        <v>10</v>
      </c>
      <c r="C13" s="37">
        <v>37408</v>
      </c>
      <c r="D13" s="38">
        <v>2420</v>
      </c>
      <c r="E13" s="39">
        <v>6.469204448246364</v>
      </c>
      <c r="G13" s="234"/>
    </row>
    <row r="14" spans="2:7">
      <c r="B14" s="235" t="s">
        <v>11</v>
      </c>
      <c r="C14" s="33">
        <v>228545</v>
      </c>
      <c r="D14" s="34">
        <v>16104</v>
      </c>
      <c r="E14" s="35">
        <v>7.0463147301406721</v>
      </c>
      <c r="G14" s="234"/>
    </row>
    <row r="15" spans="2:7">
      <c r="B15" s="12" t="s">
        <v>12</v>
      </c>
      <c r="C15" s="37">
        <v>518886</v>
      </c>
      <c r="D15" s="38">
        <v>53421</v>
      </c>
      <c r="E15" s="39">
        <v>10.295324984678714</v>
      </c>
      <c r="G15" s="234"/>
    </row>
    <row r="16" spans="2:7">
      <c r="B16" s="235" t="s">
        <v>13</v>
      </c>
      <c r="C16" s="33">
        <v>115909</v>
      </c>
      <c r="D16" s="34">
        <v>3315</v>
      </c>
      <c r="E16" s="35">
        <v>2.860002243139014</v>
      </c>
      <c r="G16" s="234"/>
    </row>
    <row r="17" spans="2:7">
      <c r="B17" s="12" t="s">
        <v>14</v>
      </c>
      <c r="C17" s="37">
        <v>24851</v>
      </c>
      <c r="D17" s="38">
        <v>860</v>
      </c>
      <c r="E17" s="39">
        <v>3.4606253269486138</v>
      </c>
      <c r="G17" s="234"/>
    </row>
    <row r="18" spans="2:7">
      <c r="B18" s="235" t="s">
        <v>15</v>
      </c>
      <c r="C18" s="33">
        <v>100913</v>
      </c>
      <c r="D18" s="34">
        <v>5784</v>
      </c>
      <c r="E18" s="35">
        <v>5.7316698542308719</v>
      </c>
      <c r="G18" s="234"/>
    </row>
    <row r="19" spans="2:7">
      <c r="B19" s="12" t="s">
        <v>16</v>
      </c>
      <c r="C19" s="37">
        <v>49640</v>
      </c>
      <c r="D19" s="38">
        <v>628</v>
      </c>
      <c r="E19" s="39">
        <v>1.2651087832393231</v>
      </c>
      <c r="G19" s="234"/>
    </row>
    <row r="20" spans="2:7">
      <c r="B20" s="235" t="s">
        <v>17</v>
      </c>
      <c r="C20" s="33">
        <v>76538</v>
      </c>
      <c r="D20" s="34">
        <v>6235</v>
      </c>
      <c r="E20" s="35">
        <v>8.146280279077061</v>
      </c>
      <c r="G20" s="234"/>
    </row>
    <row r="21" spans="2:7">
      <c r="B21" s="13" t="s">
        <v>18</v>
      </c>
      <c r="C21" s="37">
        <v>48415</v>
      </c>
      <c r="D21" s="42">
        <v>866</v>
      </c>
      <c r="E21" s="39">
        <v>1.7887018486006403</v>
      </c>
      <c r="G21" s="234"/>
    </row>
    <row r="22" spans="2:7">
      <c r="B22" s="10" t="s">
        <v>19</v>
      </c>
      <c r="C22" s="44">
        <v>410506</v>
      </c>
      <c r="D22" s="63">
        <v>16144</v>
      </c>
      <c r="E22" s="45">
        <v>3.9327074391117303</v>
      </c>
      <c r="G22" s="234"/>
    </row>
    <row r="23" spans="2:7">
      <c r="B23" s="236" t="s">
        <v>20</v>
      </c>
      <c r="C23" s="47">
        <v>1950688</v>
      </c>
      <c r="D23" s="64">
        <v>116761</v>
      </c>
      <c r="E23" s="35">
        <v>5.9856317360849092</v>
      </c>
      <c r="G23" s="234"/>
    </row>
    <row r="24" spans="2:7">
      <c r="B24" s="11" t="s">
        <v>21</v>
      </c>
      <c r="C24" s="49">
        <v>2361194</v>
      </c>
      <c r="D24" s="65">
        <v>132905</v>
      </c>
      <c r="E24" s="50">
        <v>5.6287200458750952</v>
      </c>
      <c r="G24" s="234"/>
    </row>
    <row r="25" spans="2:7" ht="14.25" customHeight="1">
      <c r="B25" s="282" t="s">
        <v>26</v>
      </c>
      <c r="C25" s="282"/>
      <c r="D25" s="282"/>
      <c r="E25" s="282"/>
    </row>
    <row r="26" spans="2:7" ht="104.25" customHeight="1">
      <c r="B26" s="271" t="s">
        <v>143</v>
      </c>
      <c r="C26" s="271"/>
      <c r="D26" s="271"/>
      <c r="E26" s="271"/>
    </row>
    <row r="27" spans="2:7" ht="77.25" customHeight="1"/>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26"/>
  <sheetViews>
    <sheetView workbookViewId="0">
      <selection activeCell="B2" sqref="B2:E2"/>
    </sheetView>
  </sheetViews>
  <sheetFormatPr baseColWidth="10" defaultColWidth="9.5" defaultRowHeight="15"/>
  <cols>
    <col min="1" max="1" width="9.5" style="140" customWidth="1"/>
    <col min="2" max="2" width="26.75" style="140" customWidth="1"/>
    <col min="3" max="5" width="18" style="140" customWidth="1"/>
    <col min="6" max="16384" width="9.5" style="140"/>
  </cols>
  <sheetData>
    <row r="1" spans="1:15">
      <c r="A1" s="139"/>
    </row>
    <row r="2" spans="1:15" ht="33.6" customHeight="1">
      <c r="B2" s="272" t="s">
        <v>81</v>
      </c>
      <c r="C2" s="272"/>
      <c r="D2" s="272"/>
      <c r="E2" s="272"/>
    </row>
    <row r="3" spans="1:15" ht="14.85" customHeight="1">
      <c r="B3" s="292" t="s">
        <v>0</v>
      </c>
      <c r="C3" s="31">
        <v>43830</v>
      </c>
      <c r="D3" s="295">
        <v>43891</v>
      </c>
      <c r="E3" s="296"/>
      <c r="F3" s="141"/>
      <c r="G3" s="141"/>
    </row>
    <row r="4" spans="1:15" ht="28.5" customHeight="1">
      <c r="B4" s="293"/>
      <c r="C4" s="136" t="s">
        <v>22</v>
      </c>
      <c r="D4" s="297" t="s">
        <v>25</v>
      </c>
      <c r="E4" s="298"/>
    </row>
    <row r="5" spans="1:15">
      <c r="B5" s="294"/>
      <c r="C5" s="299" t="s">
        <v>1</v>
      </c>
      <c r="D5" s="300"/>
      <c r="E5" s="57" t="s">
        <v>2</v>
      </c>
    </row>
    <row r="6" spans="1:15">
      <c r="B6" s="32" t="s">
        <v>3</v>
      </c>
      <c r="C6" s="33">
        <f>[8]Tab8_i4a_lm21!C6</f>
        <v>108303</v>
      </c>
      <c r="D6" s="34">
        <f>[8]Tab8_i4a_lm21!F6</f>
        <v>582</v>
      </c>
      <c r="E6" s="35">
        <f t="shared" ref="E6:E24" si="0">D6/C6*100</f>
        <v>0.53738123597684273</v>
      </c>
      <c r="G6" s="142"/>
      <c r="H6" s="143"/>
      <c r="K6" s="143"/>
      <c r="L6" s="143"/>
      <c r="M6" s="143"/>
    </row>
    <row r="7" spans="1:15">
      <c r="B7" s="36" t="s">
        <v>4</v>
      </c>
      <c r="C7" s="37">
        <f>[8]Tab8_i4a_lm21!C7</f>
        <v>128036</v>
      </c>
      <c r="D7" s="38">
        <f>[8]Tab8_i4a_lm21!F7</f>
        <v>339</v>
      </c>
      <c r="E7" s="39">
        <f t="shared" si="0"/>
        <v>0.2647692836389765</v>
      </c>
      <c r="F7" s="141"/>
      <c r="G7" s="142"/>
      <c r="H7" s="143"/>
      <c r="J7" s="141"/>
      <c r="K7" s="143"/>
      <c r="L7" s="143"/>
      <c r="M7" s="143"/>
      <c r="N7" s="141"/>
      <c r="O7" s="141"/>
    </row>
    <row r="8" spans="1:15">
      <c r="B8" s="40" t="s">
        <v>5</v>
      </c>
      <c r="C8" s="33">
        <f>[8]Tab8_i4a_lm21!C8</f>
        <v>38659</v>
      </c>
      <c r="D8" s="34">
        <f>[8]Tab8_i4a_lm21!F8</f>
        <v>107</v>
      </c>
      <c r="E8" s="35">
        <f t="shared" si="0"/>
        <v>0.27677901652913939</v>
      </c>
      <c r="F8" s="141"/>
      <c r="G8" s="142"/>
      <c r="H8" s="143"/>
      <c r="J8" s="141"/>
      <c r="K8" s="143"/>
      <c r="L8" s="143"/>
      <c r="M8" s="143"/>
      <c r="N8" s="141"/>
      <c r="O8" s="141"/>
    </row>
    <row r="9" spans="1:15">
      <c r="B9" s="36" t="s">
        <v>6</v>
      </c>
      <c r="C9" s="37">
        <f>[8]Tab8_i4a_lm21!C9</f>
        <v>19629</v>
      </c>
      <c r="D9" s="38">
        <f>[8]Tab8_i4a_lm21!F9</f>
        <v>109</v>
      </c>
      <c r="E9" s="39">
        <f t="shared" si="0"/>
        <v>0.55530083040399403</v>
      </c>
      <c r="F9" s="141"/>
      <c r="G9" s="142"/>
      <c r="H9" s="143"/>
      <c r="J9" s="141"/>
      <c r="K9" s="143"/>
      <c r="L9" s="143"/>
      <c r="M9" s="143"/>
      <c r="N9" s="141"/>
      <c r="O9" s="141"/>
    </row>
    <row r="10" spans="1:15">
      <c r="B10" s="40" t="s">
        <v>7</v>
      </c>
      <c r="C10" s="33">
        <f>[8]Tab8_i4a_lm21!C10</f>
        <v>6956</v>
      </c>
      <c r="D10" s="34">
        <f>[8]Tab8_i4a_lm21!F10</f>
        <v>22</v>
      </c>
      <c r="E10" s="35">
        <f t="shared" si="0"/>
        <v>0.31627372052903968</v>
      </c>
      <c r="F10" s="141"/>
      <c r="G10" s="142"/>
      <c r="H10" s="143"/>
      <c r="J10" s="141"/>
      <c r="K10" s="143"/>
      <c r="L10" s="143"/>
      <c r="M10" s="143"/>
      <c r="N10" s="141"/>
      <c r="O10" s="141"/>
    </row>
    <row r="11" spans="1:15">
      <c r="B11" s="36" t="s">
        <v>8</v>
      </c>
      <c r="C11" s="37">
        <f>[8]Tab8_i4a_lm21!C11</f>
        <v>20371</v>
      </c>
      <c r="D11" s="38">
        <f>[8]Tab8_i4a_lm21!F11</f>
        <v>66</v>
      </c>
      <c r="E11" s="39">
        <f t="shared" si="0"/>
        <v>0.32398998576407639</v>
      </c>
      <c r="F11" s="141"/>
      <c r="G11" s="142"/>
      <c r="H11" s="143"/>
      <c r="J11" s="141"/>
      <c r="K11" s="143"/>
      <c r="L11" s="143"/>
      <c r="M11" s="143"/>
      <c r="N11" s="141"/>
      <c r="O11" s="141"/>
    </row>
    <row r="12" spans="1:15">
      <c r="B12" s="40" t="s">
        <v>9</v>
      </c>
      <c r="C12" s="33">
        <f>[8]Tab8_i4a_lm21!C12</f>
        <v>59873</v>
      </c>
      <c r="D12" s="34">
        <f>[8]Tab8_i4a_lm21!F12</f>
        <v>329</v>
      </c>
      <c r="E12" s="35">
        <f t="shared" si="0"/>
        <v>0.54949643411888494</v>
      </c>
      <c r="F12" s="141"/>
      <c r="G12" s="142"/>
      <c r="H12" s="143"/>
      <c r="J12" s="141"/>
      <c r="K12" s="143"/>
      <c r="L12" s="143"/>
      <c r="M12" s="143"/>
      <c r="N12" s="141"/>
      <c r="O12" s="141"/>
    </row>
    <row r="13" spans="1:15">
      <c r="B13" s="36" t="s">
        <v>10</v>
      </c>
      <c r="C13" s="37">
        <f>[8]Tab8_i4a_lm21!C13</f>
        <v>12662</v>
      </c>
      <c r="D13" s="38">
        <f>[8]Tab8_i4a_lm21!F13</f>
        <v>123</v>
      </c>
      <c r="E13" s="39">
        <f t="shared" si="0"/>
        <v>0.97141051966513969</v>
      </c>
      <c r="F13" s="141"/>
      <c r="G13" s="142"/>
      <c r="H13" s="143"/>
      <c r="J13" s="141"/>
      <c r="K13" s="143"/>
      <c r="L13" s="143"/>
      <c r="M13" s="143"/>
      <c r="N13" s="141"/>
      <c r="O13" s="141"/>
    </row>
    <row r="14" spans="1:15">
      <c r="B14" s="40" t="s">
        <v>11</v>
      </c>
      <c r="C14" s="33">
        <f>[8]Tab8_i4a_lm21!C14</f>
        <v>73347</v>
      </c>
      <c r="D14" s="34">
        <f>[8]Tab8_i4a_lm21!F14</f>
        <v>405</v>
      </c>
      <c r="E14" s="35">
        <f t="shared" si="0"/>
        <v>0.55216982289664196</v>
      </c>
      <c r="F14" s="141"/>
      <c r="G14" s="142"/>
      <c r="H14" s="143"/>
      <c r="J14" s="141"/>
      <c r="K14" s="143"/>
      <c r="L14" s="143"/>
      <c r="M14" s="143"/>
      <c r="N14" s="141"/>
      <c r="O14" s="141"/>
    </row>
    <row r="15" spans="1:15">
      <c r="B15" s="36" t="s">
        <v>12</v>
      </c>
      <c r="C15" s="37">
        <f>[8]Tab8_i4a_lm21!C15</f>
        <v>169509</v>
      </c>
      <c r="D15" s="38">
        <f>[8]Tab8_i4a_lm21!F15</f>
        <v>1264</v>
      </c>
      <c r="E15" s="39">
        <f t="shared" si="0"/>
        <v>0.74568312007032067</v>
      </c>
      <c r="F15" s="141"/>
      <c r="G15" s="142"/>
      <c r="H15" s="143"/>
      <c r="J15" s="141"/>
      <c r="K15" s="143"/>
      <c r="L15" s="143"/>
      <c r="M15" s="143"/>
      <c r="N15" s="141"/>
      <c r="O15" s="141"/>
    </row>
    <row r="16" spans="1:15">
      <c r="B16" s="40" t="s">
        <v>13</v>
      </c>
      <c r="C16" s="33">
        <f>[8]Tab8_i4a_lm21!C16</f>
        <v>37208</v>
      </c>
      <c r="D16" s="34">
        <f>[8]Tab8_i4a_lm21!F16</f>
        <v>144</v>
      </c>
      <c r="E16" s="35">
        <f t="shared" si="0"/>
        <v>0.38701354547409156</v>
      </c>
      <c r="F16" s="141"/>
      <c r="G16" s="142"/>
      <c r="H16" s="143"/>
      <c r="J16" s="141"/>
      <c r="K16" s="143"/>
      <c r="L16" s="143"/>
      <c r="M16" s="143"/>
      <c r="N16" s="141"/>
      <c r="O16" s="141"/>
    </row>
    <row r="17" spans="2:15">
      <c r="B17" s="36" t="s">
        <v>14</v>
      </c>
      <c r="C17" s="37">
        <f>[8]Tab8_i4a_lm21!C17</f>
        <v>7990</v>
      </c>
      <c r="D17" s="38">
        <f>[8]Tab8_i4a_lm21!F17</f>
        <v>37</v>
      </c>
      <c r="E17" s="39">
        <f t="shared" si="0"/>
        <v>0.46307884856070086</v>
      </c>
      <c r="F17" s="141"/>
      <c r="G17" s="142"/>
      <c r="H17" s="143"/>
      <c r="J17" s="141"/>
      <c r="K17" s="143"/>
      <c r="L17" s="143"/>
      <c r="M17" s="143"/>
      <c r="N17" s="141"/>
      <c r="O17" s="141"/>
    </row>
    <row r="18" spans="2:15">
      <c r="B18" s="40" t="s">
        <v>15</v>
      </c>
      <c r="C18" s="33">
        <f>[8]Tab8_i4a_lm21!C18</f>
        <v>34376</v>
      </c>
      <c r="D18" s="34">
        <f>[8]Tab8_i4a_lm21!F18</f>
        <v>228</v>
      </c>
      <c r="E18" s="35">
        <f t="shared" si="0"/>
        <v>0.66325343262741443</v>
      </c>
      <c r="F18" s="141"/>
      <c r="G18" s="142"/>
      <c r="H18" s="143"/>
      <c r="J18" s="141"/>
      <c r="K18" s="143"/>
      <c r="L18" s="143"/>
      <c r="M18" s="143"/>
      <c r="N18" s="141"/>
      <c r="O18" s="141"/>
    </row>
    <row r="19" spans="2:15">
      <c r="B19" s="36" t="s">
        <v>16</v>
      </c>
      <c r="C19" s="37">
        <f>[8]Tab8_i4a_lm21!C19</f>
        <v>16598</v>
      </c>
      <c r="D19" s="38">
        <f>[8]Tab8_i4a_lm21!F19</f>
        <v>50</v>
      </c>
      <c r="E19" s="39">
        <f t="shared" si="0"/>
        <v>0.30124111338715509</v>
      </c>
      <c r="F19" s="141"/>
      <c r="G19" s="142"/>
      <c r="H19" s="143"/>
      <c r="J19" s="141"/>
      <c r="K19" s="143"/>
      <c r="L19" s="143"/>
      <c r="M19" s="143"/>
      <c r="N19" s="141"/>
      <c r="O19" s="141"/>
    </row>
    <row r="20" spans="2:15">
      <c r="B20" s="40" t="s">
        <v>17</v>
      </c>
      <c r="C20" s="33">
        <f>[8]Tab8_i4a_lm21!C20</f>
        <v>24767</v>
      </c>
      <c r="D20" s="34">
        <f>[8]Tab8_i4a_lm21!F20</f>
        <v>190</v>
      </c>
      <c r="E20" s="35">
        <f t="shared" si="0"/>
        <v>0.76714983647595592</v>
      </c>
      <c r="F20" s="141"/>
      <c r="G20" s="142"/>
      <c r="H20" s="143"/>
      <c r="J20" s="141"/>
      <c r="K20" s="143"/>
      <c r="L20" s="143"/>
      <c r="M20" s="143"/>
      <c r="N20" s="141"/>
      <c r="O20" s="141"/>
    </row>
    <row r="21" spans="2:15">
      <c r="B21" s="41" t="s">
        <v>18</v>
      </c>
      <c r="C21" s="37">
        <f>[8]Tab8_i4a_lm21!C21</f>
        <v>16586</v>
      </c>
      <c r="D21" s="42">
        <f>[8]Tab8_i4a_lm21!F21</f>
        <v>48</v>
      </c>
      <c r="E21" s="39">
        <f t="shared" si="0"/>
        <v>0.2894006993850235</v>
      </c>
      <c r="F21" s="141"/>
      <c r="G21" s="142"/>
      <c r="H21" s="143"/>
      <c r="J21" s="141"/>
      <c r="K21" s="143"/>
      <c r="L21" s="143"/>
      <c r="M21" s="143"/>
      <c r="N21" s="141"/>
      <c r="O21" s="141"/>
    </row>
    <row r="22" spans="2:15">
      <c r="B22" s="43" t="s">
        <v>19</v>
      </c>
      <c r="C22" s="44">
        <f>[8]Tab8_i4a_lm21!C22</f>
        <v>138510</v>
      </c>
      <c r="D22" s="63">
        <f>[8]Tab8_i4a_lm21!F22</f>
        <v>665</v>
      </c>
      <c r="E22" s="45">
        <f t="shared" si="0"/>
        <v>0.48010973936899864</v>
      </c>
      <c r="F22" s="141"/>
      <c r="G22" s="142"/>
      <c r="H22" s="143"/>
      <c r="J22" s="141"/>
      <c r="K22" s="143"/>
      <c r="L22" s="143"/>
      <c r="M22" s="143"/>
      <c r="N22" s="141"/>
      <c r="O22" s="141"/>
    </row>
    <row r="23" spans="2:15">
      <c r="B23" s="46" t="s">
        <v>20</v>
      </c>
      <c r="C23" s="47">
        <f>[8]Tab8_i4a_lm21!C23</f>
        <v>636360</v>
      </c>
      <c r="D23" s="64">
        <f>[8]Tab8_i4a_lm21!F23</f>
        <v>3378</v>
      </c>
      <c r="E23" s="35">
        <f t="shared" si="0"/>
        <v>0.53083160475202706</v>
      </c>
      <c r="F23" s="141"/>
      <c r="G23" s="142"/>
      <c r="H23" s="143"/>
      <c r="J23" s="141"/>
      <c r="K23" s="143"/>
      <c r="L23" s="143"/>
      <c r="M23" s="143"/>
      <c r="N23" s="141"/>
      <c r="O23" s="141"/>
    </row>
    <row r="24" spans="2:15">
      <c r="B24" s="48" t="s">
        <v>21</v>
      </c>
      <c r="C24" s="49">
        <f>[8]Tab8_i4a_lm21!C24</f>
        <v>774870</v>
      </c>
      <c r="D24" s="65">
        <f>[8]Tab8_i4a_lm21!F24</f>
        <v>4043</v>
      </c>
      <c r="E24" s="50">
        <f t="shared" si="0"/>
        <v>0.52176494121594585</v>
      </c>
      <c r="G24" s="142"/>
      <c r="H24" s="143"/>
      <c r="K24" s="143"/>
      <c r="L24" s="143"/>
      <c r="M24" s="143"/>
    </row>
    <row r="25" spans="2:15">
      <c r="B25" s="309" t="s">
        <v>26</v>
      </c>
      <c r="C25" s="309"/>
      <c r="D25" s="309"/>
      <c r="E25" s="309"/>
    </row>
    <row r="26" spans="2:15" ht="58.35" customHeight="1">
      <c r="B26" s="283" t="s">
        <v>80</v>
      </c>
      <c r="C26" s="283"/>
      <c r="D26" s="283"/>
      <c r="E26" s="283"/>
    </row>
    <row r="27" spans="2:15">
      <c r="B27" s="1"/>
    </row>
    <row r="28" spans="2:15">
      <c r="C28" s="143"/>
    </row>
    <row r="29" spans="2:15">
      <c r="B29" s="1"/>
      <c r="C29" s="1"/>
    </row>
    <row r="32" spans="2:15" ht="15.75">
      <c r="B32" s="2"/>
      <c r="C32" s="144"/>
    </row>
    <row r="33" spans="2:3" ht="15.75">
      <c r="B33" s="145"/>
      <c r="C33" s="146"/>
    </row>
    <row r="34" spans="2:3" ht="15.75">
      <c r="B34" s="2"/>
      <c r="C34" s="2"/>
    </row>
    <row r="35" spans="2:3" ht="15.75">
      <c r="B35" s="2"/>
      <c r="C35" s="2"/>
    </row>
    <row r="36" spans="2:3" ht="15.75">
      <c r="B36" s="2"/>
      <c r="C36" s="2"/>
    </row>
    <row r="37" spans="2:3" ht="15.75">
      <c r="B37" s="2"/>
      <c r="C37" s="2"/>
    </row>
    <row r="38" spans="2:3" ht="15.75">
      <c r="B38" s="2"/>
      <c r="C38" s="2"/>
    </row>
    <row r="39" spans="2:3" ht="15.75">
      <c r="B39" s="2"/>
      <c r="C39" s="2"/>
    </row>
    <row r="40" spans="2:3" ht="15.75">
      <c r="B40" s="2"/>
      <c r="C40" s="2"/>
    </row>
    <row r="41" spans="2:3" ht="15.75">
      <c r="B41" s="2"/>
      <c r="C41" s="2"/>
    </row>
    <row r="42" spans="2:3" ht="15.75">
      <c r="B42" s="2"/>
      <c r="C42" s="2"/>
    </row>
    <row r="43" spans="2:3" ht="15.75">
      <c r="B43" s="2"/>
      <c r="C43" s="2"/>
    </row>
    <row r="44" spans="2:3" ht="15.75">
      <c r="B44" s="2"/>
      <c r="C44" s="2"/>
    </row>
    <row r="45" spans="2:3" ht="15.75">
      <c r="B45" s="2"/>
      <c r="C45" s="2"/>
    </row>
    <row r="46" spans="2:3" ht="15.75">
      <c r="B46" s="2"/>
      <c r="C46" s="2"/>
    </row>
    <row r="47" spans="2:3" ht="15.75">
      <c r="B47" s="2"/>
      <c r="C47" s="2"/>
    </row>
    <row r="48" spans="2:3" ht="15.75">
      <c r="B48" s="2"/>
      <c r="C48" s="2"/>
    </row>
    <row r="49" spans="2:3" ht="15.75">
      <c r="B49" s="2"/>
      <c r="C49" s="2"/>
    </row>
    <row r="50" spans="2:3" ht="15.75">
      <c r="B50" s="2"/>
      <c r="C50" s="2"/>
    </row>
    <row r="51" spans="2:3" ht="15.75">
      <c r="B51" s="2"/>
      <c r="C51" s="2"/>
    </row>
    <row r="52" spans="2:3" ht="15.75">
      <c r="B52" s="2"/>
      <c r="C52" s="2"/>
    </row>
    <row r="53" spans="2:3" ht="15.75">
      <c r="B53" s="2"/>
      <c r="C53" s="2"/>
    </row>
    <row r="54" spans="2:3" ht="15.75">
      <c r="B54" s="2"/>
      <c r="C54" s="2"/>
    </row>
    <row r="55" spans="2:3" ht="15.75">
      <c r="B55" s="2"/>
      <c r="C55" s="2"/>
    </row>
    <row r="56" spans="2:3" ht="15.75">
      <c r="B56" s="2"/>
      <c r="C56" s="2"/>
    </row>
    <row r="57" spans="2:3" ht="15.75">
      <c r="B57" s="2"/>
      <c r="C57" s="2"/>
    </row>
    <row r="58" spans="2:3" ht="15.75">
      <c r="B58" s="2"/>
      <c r="C58" s="2"/>
    </row>
    <row r="59" spans="2:3" ht="15.75">
      <c r="B59" s="2"/>
      <c r="C59" s="2"/>
    </row>
    <row r="60" spans="2:3" ht="15.75">
      <c r="B60" s="2"/>
      <c r="C60" s="2"/>
    </row>
    <row r="61" spans="2:3" ht="15.75">
      <c r="B61" s="2"/>
      <c r="C61" s="2"/>
    </row>
    <row r="62" spans="2:3" ht="15.75">
      <c r="B62" s="2"/>
      <c r="C62" s="2"/>
    </row>
    <row r="63" spans="2:3" ht="15.75">
      <c r="B63" s="2"/>
      <c r="C63" s="2"/>
    </row>
    <row r="64" spans="2:3" ht="15.75">
      <c r="B64" s="2"/>
      <c r="C64" s="2"/>
    </row>
    <row r="65" spans="2:3" ht="15.75">
      <c r="B65" s="2"/>
      <c r="C65" s="2"/>
    </row>
    <row r="66" spans="2:3" ht="15.75">
      <c r="B66" s="2"/>
      <c r="C66" s="2"/>
    </row>
    <row r="67" spans="2:3" ht="15.75">
      <c r="B67" s="2"/>
      <c r="C67" s="2"/>
    </row>
    <row r="68" spans="2:3" ht="15.75">
      <c r="B68" s="2"/>
      <c r="C68" s="2"/>
    </row>
    <row r="69" spans="2:3" ht="15.75">
      <c r="B69" s="2"/>
      <c r="C69" s="2"/>
    </row>
    <row r="70" spans="2:3" ht="15.75">
      <c r="B70" s="2"/>
      <c r="C70" s="2"/>
    </row>
    <row r="71" spans="2:3" ht="15.75">
      <c r="B71" s="2"/>
      <c r="C71" s="2"/>
    </row>
    <row r="72" spans="2:3" ht="15.75">
      <c r="B72" s="2"/>
      <c r="C72" s="2"/>
    </row>
    <row r="73" spans="2:3" ht="15.75">
      <c r="B73" s="2"/>
      <c r="C73" s="2"/>
    </row>
    <row r="74" spans="2:3" ht="15.75">
      <c r="B74" s="2"/>
      <c r="C74" s="2"/>
    </row>
    <row r="75" spans="2:3" ht="15.75">
      <c r="B75" s="2"/>
      <c r="C75" s="2"/>
    </row>
    <row r="76" spans="2:3" ht="15.75">
      <c r="B76" s="2"/>
      <c r="C76" s="2"/>
    </row>
    <row r="77" spans="2:3" ht="15.75">
      <c r="B77" s="2"/>
      <c r="C77" s="2"/>
    </row>
    <row r="78" spans="2:3" ht="15.75">
      <c r="B78" s="2"/>
      <c r="C78" s="2"/>
    </row>
    <row r="79" spans="2:3" ht="15.75">
      <c r="B79" s="2"/>
      <c r="C79" s="2"/>
    </row>
    <row r="80" spans="2:3" ht="15.75">
      <c r="B80" s="2"/>
      <c r="C80" s="2"/>
    </row>
    <row r="81" spans="2:3" ht="15.75">
      <c r="B81" s="2"/>
      <c r="C81" s="2"/>
    </row>
    <row r="82" spans="2:3" ht="15.75">
      <c r="B82" s="2"/>
      <c r="C82" s="2"/>
    </row>
    <row r="83" spans="2:3" ht="15.75">
      <c r="B83" s="2"/>
      <c r="C83" s="2"/>
    </row>
    <row r="84" spans="2:3" ht="15.75">
      <c r="B84" s="2"/>
      <c r="C84" s="2"/>
    </row>
    <row r="85" spans="2:3" ht="15.75">
      <c r="B85" s="2"/>
      <c r="C85" s="2"/>
    </row>
    <row r="86" spans="2:3" ht="15.75">
      <c r="B86" s="2"/>
      <c r="C86" s="2"/>
    </row>
    <row r="87" spans="2:3" ht="15.75">
      <c r="B87" s="2"/>
      <c r="C87" s="2"/>
    </row>
    <row r="88" spans="2:3" ht="15.75">
      <c r="B88" s="2"/>
      <c r="C88" s="2"/>
    </row>
    <row r="89" spans="2:3" ht="15.75">
      <c r="B89" s="2"/>
      <c r="C89" s="2"/>
    </row>
    <row r="90" spans="2:3" ht="15.75">
      <c r="B90" s="2"/>
      <c r="C90" s="2"/>
    </row>
    <row r="91" spans="2:3" ht="15.75">
      <c r="B91" s="2"/>
      <c r="C91" s="2"/>
    </row>
    <row r="92" spans="2:3" ht="15.75">
      <c r="B92" s="2"/>
      <c r="C92" s="2"/>
    </row>
    <row r="93" spans="2:3" ht="15.75">
      <c r="B93" s="2"/>
      <c r="C93" s="2"/>
    </row>
    <row r="94" spans="2:3" ht="15.75">
      <c r="B94" s="2"/>
      <c r="C94" s="2"/>
    </row>
    <row r="95" spans="2:3" ht="15.75">
      <c r="B95" s="2"/>
      <c r="C95" s="2"/>
    </row>
    <row r="96" spans="2:3" ht="15.75">
      <c r="B96" s="2"/>
      <c r="C96" s="2"/>
    </row>
    <row r="97" spans="2:3" ht="15.75">
      <c r="B97" s="2"/>
      <c r="C97" s="2"/>
    </row>
    <row r="98" spans="2:3" ht="15.75">
      <c r="B98" s="2"/>
      <c r="C98" s="2"/>
    </row>
    <row r="99" spans="2:3" ht="15.75">
      <c r="B99" s="2"/>
      <c r="C99" s="2"/>
    </row>
    <row r="100" spans="2:3" ht="15.75">
      <c r="B100" s="2"/>
      <c r="C100" s="2"/>
    </row>
    <row r="101" spans="2:3" ht="15.75">
      <c r="B101" s="2"/>
      <c r="C101" s="2"/>
    </row>
    <row r="102" spans="2:3" ht="15.75">
      <c r="B102" s="2"/>
      <c r="C102" s="2"/>
    </row>
    <row r="103" spans="2:3" ht="15.75">
      <c r="B103" s="2"/>
      <c r="C103" s="2"/>
    </row>
    <row r="104" spans="2:3" ht="15.75">
      <c r="B104" s="2"/>
      <c r="C104" s="2"/>
    </row>
    <row r="105" spans="2:3" ht="15.75">
      <c r="B105" s="2"/>
      <c r="C105" s="2"/>
    </row>
    <row r="106" spans="2:3" ht="15.75">
      <c r="B106" s="2"/>
      <c r="C106" s="2"/>
    </row>
    <row r="107" spans="2:3" ht="15.75">
      <c r="B107" s="2"/>
      <c r="C107" s="2"/>
    </row>
    <row r="108" spans="2:3" ht="15.75">
      <c r="B108" s="2"/>
      <c r="C108" s="2"/>
    </row>
    <row r="109" spans="2:3" ht="15.75">
      <c r="B109" s="2"/>
      <c r="C109" s="2"/>
    </row>
    <row r="110" spans="2:3" ht="15.75">
      <c r="B110" s="2"/>
      <c r="C110" s="2"/>
    </row>
    <row r="111" spans="2:3" ht="15.75">
      <c r="B111" s="2"/>
      <c r="C111" s="2"/>
    </row>
    <row r="112" spans="2:3" ht="15.75">
      <c r="B112" s="2"/>
      <c r="C112" s="2"/>
    </row>
    <row r="113" spans="2:3" ht="15.75">
      <c r="B113" s="2"/>
      <c r="C113" s="2"/>
    </row>
    <row r="114" spans="2:3" ht="15.75">
      <c r="B114" s="2"/>
      <c r="C114" s="2"/>
    </row>
    <row r="115" spans="2:3" ht="15.75">
      <c r="B115" s="2"/>
      <c r="C115" s="2"/>
    </row>
    <row r="116" spans="2:3" ht="15.75">
      <c r="B116" s="2"/>
      <c r="C116" s="2"/>
    </row>
    <row r="117" spans="2:3" ht="15.75">
      <c r="B117" s="2"/>
      <c r="C117" s="2"/>
    </row>
    <row r="118" spans="2:3" ht="15.75">
      <c r="B118" s="2"/>
      <c r="C118" s="2"/>
    </row>
    <row r="119" spans="2:3" ht="15.75">
      <c r="B119" s="2"/>
      <c r="C119" s="2"/>
    </row>
    <row r="120" spans="2:3" ht="15.75">
      <c r="B120" s="2"/>
      <c r="C120" s="2"/>
    </row>
    <row r="121" spans="2:3" ht="15.75">
      <c r="B121" s="2"/>
      <c r="C121" s="2"/>
    </row>
    <row r="122" spans="2:3" ht="15.75">
      <c r="B122" s="2"/>
      <c r="C122" s="2"/>
    </row>
    <row r="123" spans="2:3" ht="15.75">
      <c r="B123" s="2"/>
      <c r="C123" s="2"/>
    </row>
    <row r="124" spans="2:3" ht="15.75">
      <c r="B124" s="2"/>
      <c r="C124" s="2"/>
    </row>
    <row r="125" spans="2:3" ht="15.75">
      <c r="B125" s="2"/>
      <c r="C125" s="2"/>
    </row>
    <row r="126" spans="2:3" ht="15.75">
      <c r="B126" s="2"/>
      <c r="C126" s="2"/>
    </row>
    <row r="127" spans="2:3" ht="15.75">
      <c r="B127" s="2"/>
      <c r="C127" s="2"/>
    </row>
    <row r="128" spans="2:3" ht="15.75">
      <c r="B128" s="2"/>
      <c r="C128" s="2"/>
    </row>
    <row r="129" spans="2:3" ht="15.75">
      <c r="B129" s="2"/>
      <c r="C129" s="2"/>
    </row>
    <row r="130" spans="2:3" ht="15.75">
      <c r="B130" s="2"/>
      <c r="C130" s="2"/>
    </row>
    <row r="131" spans="2:3" ht="15.75">
      <c r="B131" s="2"/>
      <c r="C131" s="2"/>
    </row>
    <row r="132" spans="2:3" ht="15.75">
      <c r="B132" s="2"/>
      <c r="C132" s="2"/>
    </row>
    <row r="133" spans="2:3" ht="15.75">
      <c r="B133" s="2"/>
      <c r="C133" s="2"/>
    </row>
    <row r="134" spans="2:3" ht="15.75">
      <c r="B134" s="2"/>
      <c r="C134" s="2"/>
    </row>
    <row r="135" spans="2:3" ht="15.75">
      <c r="B135" s="2"/>
      <c r="C135" s="2"/>
    </row>
    <row r="136" spans="2:3" ht="15.75">
      <c r="B136" s="2"/>
      <c r="C136" s="2"/>
    </row>
    <row r="137" spans="2:3" ht="15.75">
      <c r="B137" s="2"/>
      <c r="C137" s="2"/>
    </row>
    <row r="138" spans="2:3" ht="15.75">
      <c r="B138" s="2"/>
      <c r="C138" s="2"/>
    </row>
    <row r="139" spans="2:3" ht="15.75">
      <c r="B139" s="2"/>
      <c r="C139" s="2"/>
    </row>
    <row r="140" spans="2:3" ht="15.75">
      <c r="B140" s="2"/>
      <c r="C140" s="2"/>
    </row>
    <row r="141" spans="2:3" ht="15.75">
      <c r="B141" s="2"/>
      <c r="C141" s="2"/>
    </row>
    <row r="142" spans="2:3" ht="15.75">
      <c r="B142" s="2"/>
      <c r="C142" s="2"/>
    </row>
    <row r="143" spans="2:3" ht="15.75">
      <c r="B143" s="2"/>
      <c r="C143" s="2"/>
    </row>
    <row r="144" spans="2:3" ht="15.75">
      <c r="B144" s="2"/>
      <c r="C144" s="2"/>
    </row>
    <row r="145" spans="2:3" ht="15.75">
      <c r="B145" s="2"/>
      <c r="C145" s="2"/>
    </row>
    <row r="146" spans="2:3" ht="15.75">
      <c r="B146" s="2"/>
      <c r="C146" s="2"/>
    </row>
    <row r="147" spans="2:3" ht="15.75">
      <c r="B147" s="2"/>
      <c r="C147" s="2"/>
    </row>
    <row r="148" spans="2:3" ht="15.75">
      <c r="B148" s="2"/>
      <c r="C148" s="2"/>
    </row>
    <row r="149" spans="2:3" ht="15.75">
      <c r="B149" s="2"/>
      <c r="C149" s="2"/>
    </row>
    <row r="150" spans="2:3" ht="15.75">
      <c r="B150" s="2"/>
      <c r="C150" s="2"/>
    </row>
    <row r="151" spans="2:3" ht="15.75">
      <c r="B151" s="2"/>
      <c r="C151" s="2"/>
    </row>
    <row r="152" spans="2:3" ht="15.75">
      <c r="B152" s="2"/>
      <c r="C152" s="2"/>
    </row>
    <row r="153" spans="2:3" ht="15.75">
      <c r="B153" s="2"/>
      <c r="C153" s="2"/>
    </row>
    <row r="154" spans="2:3" ht="15.75">
      <c r="B154" s="2"/>
      <c r="C154" s="2"/>
    </row>
    <row r="155" spans="2:3" ht="15.75">
      <c r="B155" s="2"/>
      <c r="C155" s="2"/>
    </row>
    <row r="156" spans="2:3" ht="15.75">
      <c r="B156" s="2"/>
      <c r="C156" s="2"/>
    </row>
    <row r="157" spans="2:3" ht="15.75">
      <c r="B157" s="2"/>
      <c r="C157" s="2"/>
    </row>
    <row r="158" spans="2:3" ht="15.75">
      <c r="B158" s="2"/>
      <c r="C158" s="2"/>
    </row>
    <row r="159" spans="2:3" ht="15.75">
      <c r="B159" s="2"/>
      <c r="C159" s="2"/>
    </row>
    <row r="160" spans="2:3" ht="15.75">
      <c r="B160" s="2"/>
      <c r="C160" s="2"/>
    </row>
    <row r="161" spans="2:3" ht="15.75">
      <c r="B161" s="2"/>
      <c r="C161" s="2"/>
    </row>
    <row r="162" spans="2:3" ht="15.75">
      <c r="B162" s="2"/>
      <c r="C162" s="2"/>
    </row>
    <row r="163" spans="2:3" ht="15.75">
      <c r="B163" s="2"/>
      <c r="C163" s="2"/>
    </row>
    <row r="164" spans="2:3" ht="15.75">
      <c r="B164" s="2"/>
      <c r="C164" s="2"/>
    </row>
    <row r="165" spans="2:3" ht="15.75">
      <c r="B165" s="2"/>
      <c r="C165" s="2"/>
    </row>
    <row r="166" spans="2:3" ht="15.75">
      <c r="B166" s="2"/>
      <c r="C166" s="2"/>
    </row>
    <row r="167" spans="2:3" ht="15.75">
      <c r="B167" s="2"/>
      <c r="C167" s="2"/>
    </row>
    <row r="168" spans="2:3" ht="15.75">
      <c r="B168" s="2"/>
      <c r="C168" s="2"/>
    </row>
    <row r="169" spans="2:3" ht="15.75">
      <c r="B169" s="2"/>
      <c r="C169" s="2"/>
    </row>
    <row r="170" spans="2:3" ht="15.75">
      <c r="B170" s="2"/>
      <c r="C170" s="2"/>
    </row>
    <row r="171" spans="2:3" ht="15.75">
      <c r="B171" s="2"/>
      <c r="C171" s="2"/>
    </row>
    <row r="172" spans="2:3" ht="15.75">
      <c r="B172" s="2"/>
      <c r="C172" s="2"/>
    </row>
    <row r="173" spans="2:3" ht="15.75">
      <c r="B173" s="2"/>
      <c r="C173" s="2"/>
    </row>
    <row r="174" spans="2:3" ht="15.75">
      <c r="B174" s="2"/>
      <c r="C174" s="2"/>
    </row>
    <row r="175" spans="2:3" ht="15.75">
      <c r="B175" s="2"/>
      <c r="C175" s="2"/>
    </row>
    <row r="176" spans="2:3" ht="15.75">
      <c r="B176" s="2"/>
      <c r="C176" s="2"/>
    </row>
    <row r="177" spans="2:3" ht="15.75">
      <c r="B177" s="2"/>
      <c r="C177" s="2"/>
    </row>
    <row r="178" spans="2:3" ht="15.75">
      <c r="B178" s="2"/>
      <c r="C178" s="2"/>
    </row>
    <row r="179" spans="2:3" ht="15.75">
      <c r="B179" s="2"/>
      <c r="C179" s="2"/>
    </row>
    <row r="180" spans="2:3" ht="15.75">
      <c r="B180" s="2"/>
      <c r="C180" s="2"/>
    </row>
    <row r="181" spans="2:3" ht="15.75">
      <c r="B181" s="2"/>
      <c r="C181" s="2"/>
    </row>
    <row r="182" spans="2:3" ht="15.75">
      <c r="B182" s="2"/>
      <c r="C182" s="2"/>
    </row>
    <row r="183" spans="2:3" ht="15.75">
      <c r="B183" s="2"/>
      <c r="C183" s="2"/>
    </row>
    <row r="184" spans="2:3" ht="15.75">
      <c r="B184" s="2"/>
      <c r="C184" s="2"/>
    </row>
    <row r="185" spans="2:3" ht="15.75">
      <c r="B185" s="2"/>
      <c r="C185" s="2"/>
    </row>
    <row r="186" spans="2:3" ht="15.75">
      <c r="B186" s="2"/>
      <c r="C186" s="2"/>
    </row>
    <row r="187" spans="2:3" ht="15.75">
      <c r="B187" s="2"/>
      <c r="C187" s="2"/>
    </row>
    <row r="188" spans="2:3" ht="15.75">
      <c r="B188" s="2"/>
      <c r="C188" s="2"/>
    </row>
    <row r="189" spans="2:3" ht="15.75">
      <c r="B189" s="2"/>
      <c r="C189" s="2"/>
    </row>
    <row r="190" spans="2:3" ht="15.75">
      <c r="B190" s="2"/>
      <c r="C190" s="2"/>
    </row>
    <row r="191" spans="2:3" ht="15.75">
      <c r="B191" s="2"/>
      <c r="C191" s="2"/>
    </row>
    <row r="192" spans="2:3" ht="15.75">
      <c r="B192" s="2"/>
      <c r="C192" s="2"/>
    </row>
    <row r="193" spans="2:3" ht="15.75">
      <c r="B193" s="2"/>
      <c r="C193" s="2"/>
    </row>
    <row r="194" spans="2:3" ht="15.75">
      <c r="B194" s="2"/>
      <c r="C194" s="2"/>
    </row>
    <row r="195" spans="2:3" ht="15.75">
      <c r="B195" s="2"/>
      <c r="C195" s="2"/>
    </row>
    <row r="196" spans="2:3" ht="15.75">
      <c r="B196" s="2"/>
      <c r="C196" s="2"/>
    </row>
    <row r="197" spans="2:3" ht="15.75">
      <c r="B197" s="2"/>
      <c r="C197" s="2"/>
    </row>
    <row r="198" spans="2:3" ht="15.75">
      <c r="B198" s="2"/>
      <c r="C198" s="2"/>
    </row>
    <row r="199" spans="2:3" ht="15.75">
      <c r="B199" s="2"/>
      <c r="C199" s="2"/>
    </row>
    <row r="200" spans="2:3" ht="15.75">
      <c r="B200" s="2"/>
      <c r="C200" s="2"/>
    </row>
    <row r="201" spans="2:3" ht="15.75">
      <c r="B201" s="2"/>
      <c r="C201" s="2"/>
    </row>
    <row r="202" spans="2:3" ht="15.75">
      <c r="B202" s="2"/>
      <c r="C202" s="2"/>
    </row>
    <row r="203" spans="2:3" ht="15.75">
      <c r="B203" s="2"/>
      <c r="C203" s="2"/>
    </row>
    <row r="204" spans="2:3" ht="15.75">
      <c r="B204" s="2"/>
      <c r="C204" s="2"/>
    </row>
    <row r="205" spans="2:3" ht="15.75">
      <c r="B205" s="2"/>
      <c r="C205" s="2"/>
    </row>
    <row r="206" spans="2:3" ht="15.75">
      <c r="B206" s="2"/>
      <c r="C206" s="2"/>
    </row>
    <row r="207" spans="2:3" ht="15.75">
      <c r="B207" s="2"/>
      <c r="C207" s="2"/>
    </row>
    <row r="208" spans="2:3" ht="15.75">
      <c r="B208" s="2"/>
      <c r="C208" s="2"/>
    </row>
    <row r="209" spans="2:3" ht="15.75">
      <c r="B209" s="2"/>
      <c r="C209" s="2"/>
    </row>
    <row r="210" spans="2:3" ht="15.75">
      <c r="B210" s="2"/>
      <c r="C210" s="2"/>
    </row>
    <row r="211" spans="2:3" ht="15.75">
      <c r="B211" s="2"/>
      <c r="C211" s="2"/>
    </row>
    <row r="212" spans="2:3" ht="15.75">
      <c r="B212" s="2"/>
      <c r="C212" s="2"/>
    </row>
    <row r="213" spans="2:3" ht="15.75">
      <c r="B213" s="2"/>
      <c r="C213" s="2"/>
    </row>
    <row r="214" spans="2:3" ht="15.75">
      <c r="B214" s="2"/>
      <c r="C214" s="2"/>
    </row>
    <row r="215" spans="2:3" ht="15.75">
      <c r="B215" s="2"/>
      <c r="C215" s="2"/>
    </row>
    <row r="216" spans="2:3" ht="15.75">
      <c r="B216" s="2"/>
      <c r="C216" s="2"/>
    </row>
    <row r="217" spans="2:3" ht="15.75">
      <c r="B217" s="2"/>
      <c r="C217" s="2"/>
    </row>
    <row r="218" spans="2:3" ht="15.75">
      <c r="B218" s="2"/>
      <c r="C218" s="2"/>
    </row>
    <row r="219" spans="2:3" ht="15.75">
      <c r="B219" s="2"/>
      <c r="C219" s="2"/>
    </row>
    <row r="220" spans="2:3" ht="15.75">
      <c r="B220" s="2"/>
      <c r="C220" s="2"/>
    </row>
    <row r="221" spans="2:3" ht="15.75">
      <c r="B221" s="2"/>
      <c r="C221" s="2"/>
    </row>
    <row r="222" spans="2:3" ht="15.75">
      <c r="B222" s="2"/>
      <c r="C222" s="2"/>
    </row>
    <row r="223" spans="2:3" ht="15.75">
      <c r="B223" s="2"/>
      <c r="C223" s="2"/>
    </row>
    <row r="224" spans="2:3" ht="15.75">
      <c r="B224" s="2"/>
      <c r="C224" s="2"/>
    </row>
    <row r="225" spans="2:3" ht="15.75">
      <c r="B225" s="2"/>
      <c r="C225" s="2"/>
    </row>
    <row r="226" spans="2:3" ht="15.75">
      <c r="B226" s="2"/>
      <c r="C226" s="2"/>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E26"/>
  <sheetViews>
    <sheetView workbookViewId="0">
      <selection activeCell="B2" sqref="B2:E2"/>
    </sheetView>
  </sheetViews>
  <sheetFormatPr baseColWidth="10" defaultRowHeight="15.75"/>
  <cols>
    <col min="2" max="2" width="32.75" customWidth="1"/>
    <col min="3" max="3" width="21.75" customWidth="1"/>
    <col min="4" max="4" width="21.5" customWidth="1"/>
    <col min="5" max="5" width="21.75" customWidth="1"/>
  </cols>
  <sheetData>
    <row r="1" spans="2:5" ht="18.75" customHeight="1"/>
    <row r="2" spans="2:5" ht="31.5" customHeight="1">
      <c r="B2" s="286" t="s">
        <v>67</v>
      </c>
      <c r="C2" s="286"/>
      <c r="D2" s="286"/>
      <c r="E2" s="286"/>
    </row>
    <row r="3" spans="2:5">
      <c r="B3" s="273" t="s">
        <v>0</v>
      </c>
      <c r="C3" s="9">
        <v>43465</v>
      </c>
      <c r="D3" s="276">
        <v>43525</v>
      </c>
      <c r="E3" s="277"/>
    </row>
    <row r="4" spans="2:5">
      <c r="B4" s="274"/>
      <c r="C4" s="135" t="s">
        <v>22</v>
      </c>
      <c r="D4" s="278" t="s">
        <v>64</v>
      </c>
      <c r="E4" s="279"/>
    </row>
    <row r="5" spans="2:5">
      <c r="B5" s="275"/>
      <c r="C5" s="280" t="s">
        <v>1</v>
      </c>
      <c r="D5" s="281"/>
      <c r="E5" s="130" t="s">
        <v>2</v>
      </c>
    </row>
    <row r="6" spans="2:5">
      <c r="B6" s="3" t="s">
        <v>3</v>
      </c>
      <c r="C6" s="90">
        <v>108601</v>
      </c>
      <c r="D6" s="107">
        <v>611</v>
      </c>
      <c r="E6" s="108">
        <v>0.56260992071896199</v>
      </c>
    </row>
    <row r="7" spans="2:5">
      <c r="B7" s="12" t="s">
        <v>4</v>
      </c>
      <c r="C7" s="93">
        <v>127510</v>
      </c>
      <c r="D7" s="109">
        <v>424</v>
      </c>
      <c r="E7" s="110">
        <v>0.33252293937730376</v>
      </c>
    </row>
    <row r="8" spans="2:5">
      <c r="B8" s="4" t="s">
        <v>5</v>
      </c>
      <c r="C8" s="90">
        <v>39362</v>
      </c>
      <c r="D8" s="111">
        <v>123</v>
      </c>
      <c r="E8" s="112">
        <v>0.31248412174178142</v>
      </c>
    </row>
    <row r="9" spans="2:5">
      <c r="B9" s="12" t="s">
        <v>6</v>
      </c>
      <c r="C9" s="93">
        <v>20116</v>
      </c>
      <c r="D9" s="109">
        <v>111</v>
      </c>
      <c r="E9" s="110">
        <v>0.55179956253728368</v>
      </c>
    </row>
    <row r="10" spans="2:5">
      <c r="B10" s="4" t="s">
        <v>7</v>
      </c>
      <c r="C10" s="90">
        <v>6959</v>
      </c>
      <c r="D10" s="111">
        <v>45</v>
      </c>
      <c r="E10" s="112">
        <v>0.64664463284954732</v>
      </c>
    </row>
    <row r="11" spans="2:5">
      <c r="B11" s="12" t="s">
        <v>8</v>
      </c>
      <c r="C11" s="93">
        <v>20610</v>
      </c>
      <c r="D11" s="109">
        <v>87</v>
      </c>
      <c r="E11" s="110">
        <v>0.42212518195050946</v>
      </c>
    </row>
    <row r="12" spans="2:5">
      <c r="B12" s="4" t="s">
        <v>9</v>
      </c>
      <c r="C12" s="90">
        <v>60791</v>
      </c>
      <c r="D12" s="111">
        <v>357</v>
      </c>
      <c r="E12" s="112">
        <v>0.5872579822671119</v>
      </c>
    </row>
    <row r="13" spans="2:5">
      <c r="B13" s="12" t="s">
        <v>10</v>
      </c>
      <c r="C13" s="93">
        <v>13020</v>
      </c>
      <c r="D13" s="109">
        <v>161</v>
      </c>
      <c r="E13" s="110">
        <v>1.2365591397849462</v>
      </c>
    </row>
    <row r="14" spans="2:5">
      <c r="B14" s="4" t="s">
        <v>11</v>
      </c>
      <c r="C14" s="90">
        <v>73614</v>
      </c>
      <c r="D14" s="111">
        <v>503</v>
      </c>
      <c r="E14" s="112">
        <v>0.68329393865297361</v>
      </c>
    </row>
    <row r="15" spans="2:5">
      <c r="B15" s="12" t="s">
        <v>12</v>
      </c>
      <c r="C15" s="93">
        <v>172060</v>
      </c>
      <c r="D15" s="109">
        <v>1419</v>
      </c>
      <c r="E15" s="110">
        <v>0.82471230965942122</v>
      </c>
    </row>
    <row r="16" spans="2:5">
      <c r="B16" s="4" t="s">
        <v>13</v>
      </c>
      <c r="C16" s="90">
        <v>37522</v>
      </c>
      <c r="D16" s="111">
        <v>183</v>
      </c>
      <c r="E16" s="112">
        <v>0.4877138745269442</v>
      </c>
    </row>
    <row r="17" spans="2:5">
      <c r="B17" s="12" t="s">
        <v>14</v>
      </c>
      <c r="C17" s="93">
        <v>8133</v>
      </c>
      <c r="D17" s="109">
        <v>24</v>
      </c>
      <c r="E17" s="110">
        <v>0.2950940612320177</v>
      </c>
    </row>
    <row r="18" spans="2:5">
      <c r="B18" s="4" t="s">
        <v>15</v>
      </c>
      <c r="C18" s="90">
        <v>35751</v>
      </c>
      <c r="D18" s="111">
        <v>222</v>
      </c>
      <c r="E18" s="112">
        <v>0.62096165142233783</v>
      </c>
    </row>
    <row r="19" spans="2:5">
      <c r="B19" s="12" t="s">
        <v>16</v>
      </c>
      <c r="C19" s="93">
        <v>17259</v>
      </c>
      <c r="D19" s="109">
        <v>62</v>
      </c>
      <c r="E19" s="110">
        <v>0.35923286401297871</v>
      </c>
    </row>
    <row r="20" spans="2:5">
      <c r="B20" s="4" t="s">
        <v>17</v>
      </c>
      <c r="C20" s="90">
        <v>25260</v>
      </c>
      <c r="D20" s="111">
        <v>215</v>
      </c>
      <c r="E20" s="112">
        <v>0.85114806017418843</v>
      </c>
    </row>
    <row r="21" spans="2:5">
      <c r="B21" s="13" t="s">
        <v>18</v>
      </c>
      <c r="C21" s="93">
        <v>17410</v>
      </c>
      <c r="D21" s="113">
        <v>63</v>
      </c>
      <c r="E21" s="110">
        <v>0.36186099942561745</v>
      </c>
    </row>
    <row r="22" spans="2:5">
      <c r="B22" s="10" t="s">
        <v>19</v>
      </c>
      <c r="C22" s="99">
        <v>142918</v>
      </c>
      <c r="D22" s="114">
        <v>742</v>
      </c>
      <c r="E22" s="115">
        <v>0.51917882981849739</v>
      </c>
    </row>
    <row r="23" spans="2:5">
      <c r="B23" s="5" t="s">
        <v>20</v>
      </c>
      <c r="C23" s="102">
        <v>641060</v>
      </c>
      <c r="D23" s="116">
        <v>3868</v>
      </c>
      <c r="E23" s="112">
        <v>0.60337565906467416</v>
      </c>
    </row>
    <row r="24" spans="2:5">
      <c r="B24" s="11" t="s">
        <v>21</v>
      </c>
      <c r="C24" s="104">
        <v>783978</v>
      </c>
      <c r="D24" s="117">
        <v>4610</v>
      </c>
      <c r="E24" s="118">
        <v>0.58802670483100294</v>
      </c>
    </row>
    <row r="25" spans="2:5">
      <c r="B25" s="291" t="s">
        <v>26</v>
      </c>
      <c r="C25" s="291"/>
      <c r="D25" s="291"/>
      <c r="E25" s="291"/>
    </row>
    <row r="26" spans="2:5" ht="78" customHeight="1">
      <c r="B26" s="285" t="s">
        <v>62</v>
      </c>
      <c r="C26" s="285"/>
      <c r="D26" s="285"/>
      <c r="E26" s="285"/>
    </row>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sheetPr>
  <dimension ref="B1:E26"/>
  <sheetViews>
    <sheetView workbookViewId="0">
      <selection activeCell="B2" sqref="B2:E2"/>
    </sheetView>
  </sheetViews>
  <sheetFormatPr baseColWidth="10" defaultRowHeight="15.75"/>
  <cols>
    <col min="2" max="2" width="32.75" customWidth="1"/>
    <col min="3" max="3" width="21.75" customWidth="1"/>
    <col min="4" max="4" width="21.5" customWidth="1"/>
    <col min="5" max="5" width="21.75" customWidth="1"/>
  </cols>
  <sheetData>
    <row r="1" spans="2:5" ht="17.25" customHeight="1"/>
    <row r="2" spans="2:5" ht="31.5" customHeight="1">
      <c r="B2" s="286" t="s">
        <v>51</v>
      </c>
      <c r="C2" s="286"/>
      <c r="D2" s="286"/>
      <c r="E2" s="286"/>
    </row>
    <row r="3" spans="2:5">
      <c r="B3" s="273" t="s">
        <v>0</v>
      </c>
      <c r="C3" s="9">
        <v>43100</v>
      </c>
      <c r="D3" s="276">
        <v>43160</v>
      </c>
      <c r="E3" s="277"/>
    </row>
    <row r="4" spans="2:5">
      <c r="B4" s="274"/>
      <c r="C4" s="135" t="s">
        <v>22</v>
      </c>
      <c r="D4" s="278" t="s">
        <v>25</v>
      </c>
      <c r="E4" s="279"/>
    </row>
    <row r="5" spans="2:5">
      <c r="B5" s="275"/>
      <c r="C5" s="280" t="s">
        <v>1</v>
      </c>
      <c r="D5" s="281"/>
      <c r="E5" s="89" t="s">
        <v>2</v>
      </c>
    </row>
    <row r="6" spans="2:5">
      <c r="B6" s="3" t="s">
        <v>3</v>
      </c>
      <c r="C6" s="90">
        <v>107493</v>
      </c>
      <c r="D6" s="107">
        <v>652</v>
      </c>
      <c r="E6" s="108">
        <v>0.60655112425925406</v>
      </c>
    </row>
    <row r="7" spans="2:5">
      <c r="B7" s="12" t="s">
        <v>4</v>
      </c>
      <c r="C7" s="93">
        <v>126627</v>
      </c>
      <c r="D7" s="109">
        <v>426</v>
      </c>
      <c r="E7" s="110">
        <v>0.3364211424103864</v>
      </c>
    </row>
    <row r="8" spans="2:5">
      <c r="B8" s="4" t="s">
        <v>5</v>
      </c>
      <c r="C8" s="90">
        <v>39906</v>
      </c>
      <c r="D8" s="111">
        <v>130</v>
      </c>
      <c r="E8" s="112">
        <v>0.32576554904024457</v>
      </c>
    </row>
    <row r="9" spans="2:5">
      <c r="B9" s="12" t="s">
        <v>6</v>
      </c>
      <c r="C9" s="93">
        <v>20713</v>
      </c>
      <c r="D9" s="109">
        <v>145</v>
      </c>
      <c r="E9" s="110">
        <v>0.70004345097281906</v>
      </c>
    </row>
    <row r="10" spans="2:5">
      <c r="B10" s="4" t="s">
        <v>7</v>
      </c>
      <c r="C10" s="90">
        <v>6859</v>
      </c>
      <c r="D10" s="111">
        <v>38</v>
      </c>
      <c r="E10" s="112">
        <v>0.554016620498615</v>
      </c>
    </row>
    <row r="11" spans="2:5">
      <c r="B11" s="12" t="s">
        <v>8</v>
      </c>
      <c r="C11" s="93">
        <v>20789</v>
      </c>
      <c r="D11" s="109">
        <v>95</v>
      </c>
      <c r="E11" s="110">
        <v>0.45697243734667375</v>
      </c>
    </row>
    <row r="12" spans="2:5">
      <c r="B12" s="4" t="s">
        <v>9</v>
      </c>
      <c r="C12" s="90">
        <v>60832</v>
      </c>
      <c r="D12" s="111">
        <v>382</v>
      </c>
      <c r="E12" s="112">
        <v>0.62795896896370329</v>
      </c>
    </row>
    <row r="13" spans="2:5">
      <c r="B13" s="12" t="s">
        <v>10</v>
      </c>
      <c r="C13" s="93">
        <v>13109</v>
      </c>
      <c r="D13" s="109">
        <v>156</v>
      </c>
      <c r="E13" s="110">
        <v>1.190022122206118</v>
      </c>
    </row>
    <row r="14" spans="2:5">
      <c r="B14" s="4" t="s">
        <v>11</v>
      </c>
      <c r="C14" s="90">
        <v>73313</v>
      </c>
      <c r="D14" s="111">
        <v>538</v>
      </c>
      <c r="E14" s="112">
        <v>0.73383983740946346</v>
      </c>
    </row>
    <row r="15" spans="2:5">
      <c r="B15" s="12" t="s">
        <v>12</v>
      </c>
      <c r="C15" s="93">
        <v>171522</v>
      </c>
      <c r="D15" s="109">
        <v>1538</v>
      </c>
      <c r="E15" s="110">
        <v>0.89667797716910957</v>
      </c>
    </row>
    <row r="16" spans="2:5">
      <c r="B16" s="4" t="s">
        <v>13</v>
      </c>
      <c r="C16" s="90">
        <v>37603</v>
      </c>
      <c r="D16" s="111">
        <v>183</v>
      </c>
      <c r="E16" s="112">
        <v>0.48666329814110576</v>
      </c>
    </row>
    <row r="17" spans="2:5">
      <c r="B17" s="12" t="s">
        <v>14</v>
      </c>
      <c r="C17" s="93">
        <v>8281</v>
      </c>
      <c r="D17" s="109">
        <v>24</v>
      </c>
      <c r="E17" s="110">
        <v>0.28982007003985027</v>
      </c>
    </row>
    <row r="18" spans="2:5">
      <c r="B18" s="4" t="s">
        <v>15</v>
      </c>
      <c r="C18" s="90">
        <v>36881</v>
      </c>
      <c r="D18" s="111">
        <v>195</v>
      </c>
      <c r="E18" s="112">
        <v>0.52872752908001408</v>
      </c>
    </row>
    <row r="19" spans="2:5">
      <c r="B19" s="12" t="s">
        <v>16</v>
      </c>
      <c r="C19" s="93">
        <v>17902</v>
      </c>
      <c r="D19" s="109">
        <v>66</v>
      </c>
      <c r="E19" s="110">
        <v>0.36867389118534238</v>
      </c>
    </row>
    <row r="20" spans="2:5">
      <c r="B20" s="4" t="s">
        <v>17</v>
      </c>
      <c r="C20" s="90">
        <v>25212</v>
      </c>
      <c r="D20" s="111">
        <v>182</v>
      </c>
      <c r="E20" s="112">
        <v>0.72187847056957</v>
      </c>
    </row>
    <row r="21" spans="2:5">
      <c r="B21" s="13" t="s">
        <v>18</v>
      </c>
      <c r="C21" s="93">
        <v>18032</v>
      </c>
      <c r="D21" s="113">
        <v>52</v>
      </c>
      <c r="E21" s="110">
        <v>0.28837622005323871</v>
      </c>
    </row>
    <row r="22" spans="2:5">
      <c r="B22" s="10" t="s">
        <v>19</v>
      </c>
      <c r="C22" s="99">
        <v>146543</v>
      </c>
      <c r="D22" s="114">
        <v>744</v>
      </c>
      <c r="E22" s="115">
        <v>0.50770081136594714</v>
      </c>
    </row>
    <row r="23" spans="2:5">
      <c r="B23" s="5" t="s">
        <v>20</v>
      </c>
      <c r="C23" s="102">
        <v>638531</v>
      </c>
      <c r="D23" s="116">
        <v>4058</v>
      </c>
      <c r="E23" s="112">
        <v>0.63552121979982179</v>
      </c>
    </row>
    <row r="24" spans="2:5">
      <c r="B24" s="11" t="s">
        <v>21</v>
      </c>
      <c r="C24" s="104">
        <v>785074</v>
      </c>
      <c r="D24" s="117">
        <v>4802</v>
      </c>
      <c r="E24" s="118">
        <v>0.61166208535755862</v>
      </c>
    </row>
    <row r="25" spans="2:5">
      <c r="B25" s="291" t="s">
        <v>26</v>
      </c>
      <c r="C25" s="291"/>
      <c r="D25" s="291"/>
      <c r="E25" s="291"/>
    </row>
    <row r="26" spans="2:5" ht="78" customHeight="1">
      <c r="B26" s="285" t="s">
        <v>54</v>
      </c>
      <c r="C26" s="285"/>
      <c r="D26" s="285"/>
      <c r="E26" s="285"/>
    </row>
  </sheetData>
  <mergeCells count="7">
    <mergeCell ref="B2:E2"/>
    <mergeCell ref="D3:E3"/>
    <mergeCell ref="D4:E4"/>
    <mergeCell ref="C5:D5"/>
    <mergeCell ref="B26:E26"/>
    <mergeCell ref="B3:B5"/>
    <mergeCell ref="B25:E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E26"/>
  <sheetViews>
    <sheetView workbookViewId="0">
      <selection activeCell="B2" sqref="B2:E2"/>
    </sheetView>
  </sheetViews>
  <sheetFormatPr baseColWidth="10" defaultRowHeight="15.75"/>
  <cols>
    <col min="2" max="2" width="32.75" customWidth="1"/>
    <col min="3" max="3" width="21.75" customWidth="1"/>
    <col min="4" max="4" width="21.5" customWidth="1"/>
    <col min="5" max="5" width="21.75" customWidth="1"/>
  </cols>
  <sheetData>
    <row r="1" spans="2:5" ht="17.25" customHeight="1"/>
    <row r="2" spans="2:5" ht="33" customHeight="1">
      <c r="B2" s="286" t="s">
        <v>40</v>
      </c>
      <c r="C2" s="286"/>
      <c r="D2" s="286"/>
      <c r="E2" s="286"/>
    </row>
    <row r="3" spans="2:5">
      <c r="B3" s="273" t="s">
        <v>0</v>
      </c>
      <c r="C3" s="9">
        <v>42735</v>
      </c>
      <c r="D3" s="276">
        <v>42795</v>
      </c>
      <c r="E3" s="277"/>
    </row>
    <row r="4" spans="2:5">
      <c r="B4" s="274"/>
      <c r="C4" s="135" t="s">
        <v>22</v>
      </c>
      <c r="D4" s="278" t="s">
        <v>25</v>
      </c>
      <c r="E4" s="279"/>
    </row>
    <row r="5" spans="2:5">
      <c r="B5" s="275"/>
      <c r="C5" s="280" t="s">
        <v>1</v>
      </c>
      <c r="D5" s="281"/>
      <c r="E5" s="59" t="s">
        <v>2</v>
      </c>
    </row>
    <row r="6" spans="2:5">
      <c r="B6" s="3" t="s">
        <v>3</v>
      </c>
      <c r="C6" s="75">
        <v>107119</v>
      </c>
      <c r="D6" s="71">
        <v>747</v>
      </c>
      <c r="E6" s="66">
        <v>0.69735527777518469</v>
      </c>
    </row>
    <row r="7" spans="2:5">
      <c r="B7" s="12" t="s">
        <v>4</v>
      </c>
      <c r="C7" s="76">
        <v>125473</v>
      </c>
      <c r="D7" s="72">
        <v>409</v>
      </c>
      <c r="E7" s="67">
        <v>0.32596654260279107</v>
      </c>
    </row>
    <row r="8" spans="2:5">
      <c r="B8" s="4" t="s">
        <v>5</v>
      </c>
      <c r="C8" s="75">
        <v>40523</v>
      </c>
      <c r="D8" s="73">
        <v>219</v>
      </c>
      <c r="E8" s="68">
        <v>0.54043382770278603</v>
      </c>
    </row>
    <row r="9" spans="2:5">
      <c r="B9" s="12" t="s">
        <v>6</v>
      </c>
      <c r="C9" s="76">
        <v>21205</v>
      </c>
      <c r="D9" s="72">
        <v>157</v>
      </c>
      <c r="E9" s="67">
        <v>0.74039141711860412</v>
      </c>
    </row>
    <row r="10" spans="2:5">
      <c r="B10" s="4" t="s">
        <v>7</v>
      </c>
      <c r="C10" s="75">
        <v>6914</v>
      </c>
      <c r="D10" s="73">
        <v>50</v>
      </c>
      <c r="E10" s="68">
        <v>0.72317037894127856</v>
      </c>
    </row>
    <row r="11" spans="2:5">
      <c r="B11" s="12" t="s">
        <v>8</v>
      </c>
      <c r="C11" s="76">
        <v>21046</v>
      </c>
      <c r="D11" s="72">
        <v>93</v>
      </c>
      <c r="E11" s="67">
        <v>0.44188919509645541</v>
      </c>
    </row>
    <row r="12" spans="2:5">
      <c r="B12" s="4" t="s">
        <v>9</v>
      </c>
      <c r="C12" s="75">
        <v>60647</v>
      </c>
      <c r="D12" s="73">
        <v>447</v>
      </c>
      <c r="E12" s="68">
        <v>0.73705212129206721</v>
      </c>
    </row>
    <row r="13" spans="2:5">
      <c r="B13" s="12" t="s">
        <v>10</v>
      </c>
      <c r="C13" s="76">
        <v>13441</v>
      </c>
      <c r="D13" s="72">
        <v>165</v>
      </c>
      <c r="E13" s="67">
        <v>1.2275872330927757</v>
      </c>
    </row>
    <row r="14" spans="2:5">
      <c r="B14" s="4" t="s">
        <v>11</v>
      </c>
      <c r="C14" s="75">
        <v>73909</v>
      </c>
      <c r="D14" s="73">
        <v>583</v>
      </c>
      <c r="E14" s="68">
        <v>0.78880785831224898</v>
      </c>
    </row>
    <row r="15" spans="2:5">
      <c r="B15" s="12" t="s">
        <v>12</v>
      </c>
      <c r="C15" s="76">
        <v>172548</v>
      </c>
      <c r="D15" s="72">
        <v>1544</v>
      </c>
      <c r="E15" s="67">
        <v>0.89482346941141022</v>
      </c>
    </row>
    <row r="16" spans="2:5">
      <c r="B16" s="4" t="s">
        <v>13</v>
      </c>
      <c r="C16" s="75">
        <v>37540</v>
      </c>
      <c r="D16" s="73">
        <v>178</v>
      </c>
      <c r="E16" s="68">
        <v>0.47416089504528508</v>
      </c>
    </row>
    <row r="17" spans="2:5">
      <c r="B17" s="12" t="s">
        <v>14</v>
      </c>
      <c r="C17" s="76">
        <v>8211</v>
      </c>
      <c r="D17" s="72">
        <v>46</v>
      </c>
      <c r="E17" s="67">
        <v>0.56022408963585435</v>
      </c>
    </row>
    <row r="18" spans="2:5">
      <c r="B18" s="4" t="s">
        <v>15</v>
      </c>
      <c r="C18" s="75">
        <v>37803</v>
      </c>
      <c r="D18" s="73">
        <v>236</v>
      </c>
      <c r="E18" s="68">
        <v>0.62428907758643493</v>
      </c>
    </row>
    <row r="19" spans="2:5">
      <c r="B19" s="12" t="s">
        <v>16</v>
      </c>
      <c r="C19" s="76">
        <v>18153</v>
      </c>
      <c r="D19" s="72">
        <v>55</v>
      </c>
      <c r="E19" s="67">
        <v>0.30298022365449234</v>
      </c>
    </row>
    <row r="20" spans="2:5">
      <c r="B20" s="4" t="s">
        <v>17</v>
      </c>
      <c r="C20" s="75">
        <v>25417</v>
      </c>
      <c r="D20" s="73">
        <v>216</v>
      </c>
      <c r="E20" s="68">
        <v>0.84982492032891366</v>
      </c>
    </row>
    <row r="21" spans="2:5">
      <c r="B21" s="13" t="s">
        <v>18</v>
      </c>
      <c r="C21" s="76">
        <v>18350</v>
      </c>
      <c r="D21" s="74">
        <v>81</v>
      </c>
      <c r="E21" s="67">
        <v>0.44141689373297005</v>
      </c>
    </row>
    <row r="22" spans="2:5">
      <c r="B22" s="10" t="s">
        <v>19</v>
      </c>
      <c r="C22" s="77">
        <v>149475</v>
      </c>
      <c r="D22" s="54">
        <v>913</v>
      </c>
      <c r="E22" s="69">
        <v>0.61080448235490881</v>
      </c>
    </row>
    <row r="23" spans="2:5">
      <c r="B23" s="5" t="s">
        <v>20</v>
      </c>
      <c r="C23" s="78">
        <v>638824</v>
      </c>
      <c r="D23" s="55">
        <v>4313</v>
      </c>
      <c r="E23" s="68">
        <v>0.67514683230435923</v>
      </c>
    </row>
    <row r="24" spans="2:5">
      <c r="B24" s="11" t="s">
        <v>21</v>
      </c>
      <c r="C24" s="79">
        <v>788299</v>
      </c>
      <c r="D24" s="56">
        <v>5226</v>
      </c>
      <c r="E24" s="70">
        <v>0.66294642007664606</v>
      </c>
    </row>
    <row r="25" spans="2:5">
      <c r="B25" s="291" t="s">
        <v>26</v>
      </c>
      <c r="C25" s="291"/>
      <c r="D25" s="291"/>
      <c r="E25" s="291"/>
    </row>
    <row r="26" spans="2:5" ht="46.15" customHeight="1">
      <c r="B26" s="285" t="s">
        <v>74</v>
      </c>
      <c r="C26" s="285"/>
      <c r="D26" s="285"/>
      <c r="E26" s="285"/>
    </row>
  </sheetData>
  <mergeCells count="7">
    <mergeCell ref="B2:E2"/>
    <mergeCell ref="D3:E3"/>
    <mergeCell ref="D4:E4"/>
    <mergeCell ref="C5:D5"/>
    <mergeCell ref="B26:E26"/>
    <mergeCell ref="B3:B5"/>
    <mergeCell ref="B25:E2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E26"/>
  <sheetViews>
    <sheetView workbookViewId="0">
      <selection activeCell="B2" sqref="B2:E2"/>
    </sheetView>
  </sheetViews>
  <sheetFormatPr baseColWidth="10" defaultRowHeight="15.75"/>
  <cols>
    <col min="2" max="2" width="32.75" customWidth="1"/>
    <col min="3" max="3" width="21.75" customWidth="1"/>
    <col min="4" max="4" width="21.5" customWidth="1"/>
    <col min="5" max="5" width="21.75" customWidth="1"/>
  </cols>
  <sheetData>
    <row r="1" spans="2:5" ht="16.5" customHeight="1"/>
    <row r="2" spans="2:5" ht="30.75" customHeight="1">
      <c r="B2" s="286" t="s">
        <v>28</v>
      </c>
      <c r="C2" s="286"/>
      <c r="D2" s="286"/>
      <c r="E2" s="286"/>
    </row>
    <row r="3" spans="2:5">
      <c r="B3" s="273" t="s">
        <v>0</v>
      </c>
      <c r="C3" s="9">
        <v>42369</v>
      </c>
      <c r="D3" s="276">
        <v>42430</v>
      </c>
      <c r="E3" s="277"/>
    </row>
    <row r="4" spans="2:5">
      <c r="B4" s="274"/>
      <c r="C4" s="135" t="s">
        <v>22</v>
      </c>
      <c r="D4" s="278" t="s">
        <v>25</v>
      </c>
      <c r="E4" s="279"/>
    </row>
    <row r="5" spans="2:5">
      <c r="B5" s="275"/>
      <c r="C5" s="280" t="s">
        <v>1</v>
      </c>
      <c r="D5" s="281"/>
      <c r="E5" s="58" t="s">
        <v>2</v>
      </c>
    </row>
    <row r="6" spans="2:5">
      <c r="B6" s="3" t="s">
        <v>3</v>
      </c>
      <c r="C6" s="75">
        <v>101417</v>
      </c>
      <c r="D6" s="71">
        <v>687</v>
      </c>
      <c r="E6" s="66">
        <v>0.67740122464675545</v>
      </c>
    </row>
    <row r="7" spans="2:5">
      <c r="B7" s="12" t="s">
        <v>4</v>
      </c>
      <c r="C7" s="76">
        <v>118832</v>
      </c>
      <c r="D7" s="72">
        <v>410</v>
      </c>
      <c r="E7" s="67">
        <v>0.3450249091153898</v>
      </c>
    </row>
    <row r="8" spans="2:5">
      <c r="B8" s="4" t="s">
        <v>5</v>
      </c>
      <c r="C8" s="75">
        <v>37867</v>
      </c>
      <c r="D8" s="73">
        <v>231</v>
      </c>
      <c r="E8" s="68">
        <v>0.61002984128660842</v>
      </c>
    </row>
    <row r="9" spans="2:5">
      <c r="B9" s="12" t="s">
        <v>6</v>
      </c>
      <c r="C9" s="76">
        <v>19584</v>
      </c>
      <c r="D9" s="72">
        <v>163</v>
      </c>
      <c r="E9" s="67">
        <v>0.83231209150326801</v>
      </c>
    </row>
    <row r="10" spans="2:5">
      <c r="B10" s="4" t="s">
        <v>7</v>
      </c>
      <c r="C10" s="75">
        <v>6447</v>
      </c>
      <c r="D10" s="73">
        <v>55</v>
      </c>
      <c r="E10" s="68">
        <v>0.85310997363114638</v>
      </c>
    </row>
    <row r="11" spans="2:5">
      <c r="B11" s="12" t="s">
        <v>8</v>
      </c>
      <c r="C11" s="76">
        <v>19521</v>
      </c>
      <c r="D11" s="72">
        <v>107</v>
      </c>
      <c r="E11" s="67">
        <v>0.54812765739460068</v>
      </c>
    </row>
    <row r="12" spans="2:5">
      <c r="B12" s="4" t="s">
        <v>9</v>
      </c>
      <c r="C12" s="75">
        <v>57433</v>
      </c>
      <c r="D12" s="73">
        <v>482</v>
      </c>
      <c r="E12" s="68">
        <v>0.83923876516984997</v>
      </c>
    </row>
    <row r="13" spans="2:5">
      <c r="B13" s="12" t="s">
        <v>10</v>
      </c>
      <c r="C13" s="76">
        <v>13461</v>
      </c>
      <c r="D13" s="72">
        <v>190</v>
      </c>
      <c r="E13" s="67">
        <v>1.4114850308298046</v>
      </c>
    </row>
    <row r="14" spans="2:5">
      <c r="B14" s="4" t="s">
        <v>11</v>
      </c>
      <c r="C14" s="75">
        <v>68045</v>
      </c>
      <c r="D14" s="73">
        <v>608</v>
      </c>
      <c r="E14" s="68">
        <v>0.8935263428613418</v>
      </c>
    </row>
    <row r="15" spans="2:5">
      <c r="B15" s="12" t="s">
        <v>12</v>
      </c>
      <c r="C15" s="76">
        <v>162430</v>
      </c>
      <c r="D15" s="72">
        <v>1703</v>
      </c>
      <c r="E15" s="67">
        <v>1.0484516407067661</v>
      </c>
    </row>
    <row r="16" spans="2:5">
      <c r="B16" s="4" t="s">
        <v>13</v>
      </c>
      <c r="C16" s="75">
        <v>35387</v>
      </c>
      <c r="D16" s="73">
        <v>145</v>
      </c>
      <c r="E16" s="68">
        <v>0.40975499477209143</v>
      </c>
    </row>
    <row r="17" spans="2:5">
      <c r="B17" s="12" t="s">
        <v>14</v>
      </c>
      <c r="C17" s="76">
        <v>7608</v>
      </c>
      <c r="D17" s="72">
        <v>36</v>
      </c>
      <c r="E17" s="67">
        <v>0.47318611987381703</v>
      </c>
    </row>
    <row r="18" spans="2:5">
      <c r="B18" s="4" t="s">
        <v>15</v>
      </c>
      <c r="C18" s="75">
        <v>36888</v>
      </c>
      <c r="D18" s="73">
        <v>274</v>
      </c>
      <c r="E18" s="68">
        <v>0.74278898286705708</v>
      </c>
    </row>
    <row r="19" spans="2:5">
      <c r="B19" s="12" t="s">
        <v>16</v>
      </c>
      <c r="C19" s="76">
        <v>17793</v>
      </c>
      <c r="D19" s="72">
        <v>60</v>
      </c>
      <c r="E19" s="67">
        <v>0.33721126285617936</v>
      </c>
    </row>
    <row r="20" spans="2:5">
      <c r="B20" s="4" t="s">
        <v>17</v>
      </c>
      <c r="C20" s="75">
        <v>23781</v>
      </c>
      <c r="D20" s="73">
        <v>217</v>
      </c>
      <c r="E20" s="68">
        <v>0.91249316681384296</v>
      </c>
    </row>
    <row r="21" spans="2:5">
      <c r="B21" s="13" t="s">
        <v>18</v>
      </c>
      <c r="C21" s="76">
        <v>18227</v>
      </c>
      <c r="D21" s="74">
        <v>93</v>
      </c>
      <c r="E21" s="67">
        <v>0.5102320732978548</v>
      </c>
    </row>
    <row r="22" spans="2:5">
      <c r="B22" s="10" t="s">
        <v>19</v>
      </c>
      <c r="C22" s="77">
        <v>143820</v>
      </c>
      <c r="D22" s="54">
        <v>1011</v>
      </c>
      <c r="E22" s="69">
        <v>0.70296203587818107</v>
      </c>
    </row>
    <row r="23" spans="2:5">
      <c r="B23" s="5" t="s">
        <v>20</v>
      </c>
      <c r="C23" s="78">
        <v>600901</v>
      </c>
      <c r="D23" s="55">
        <v>4450</v>
      </c>
      <c r="E23" s="68">
        <v>0.74055460050823685</v>
      </c>
    </row>
    <row r="24" spans="2:5">
      <c r="B24" s="11" t="s">
        <v>21</v>
      </c>
      <c r="C24" s="79">
        <v>744721</v>
      </c>
      <c r="D24" s="56">
        <v>5461</v>
      </c>
      <c r="E24" s="70">
        <v>0.73329475065158634</v>
      </c>
    </row>
    <row r="25" spans="2:5">
      <c r="B25" s="291" t="s">
        <v>26</v>
      </c>
      <c r="C25" s="291"/>
      <c r="D25" s="291"/>
      <c r="E25" s="291"/>
    </row>
    <row r="26" spans="2:5" ht="30" customHeight="1">
      <c r="B26" s="285" t="s">
        <v>75</v>
      </c>
      <c r="C26" s="285"/>
      <c r="D26" s="285"/>
      <c r="E26" s="285"/>
    </row>
  </sheetData>
  <mergeCells count="7">
    <mergeCell ref="B2:E2"/>
    <mergeCell ref="D3:E3"/>
    <mergeCell ref="D4:E4"/>
    <mergeCell ref="C5:D5"/>
    <mergeCell ref="B26:E26"/>
    <mergeCell ref="B3:B5"/>
    <mergeCell ref="B25:E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7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4363-01B8-4156-8EE7-FC3FDBF21253}">
  <sheetPr published="0">
    <tabColor rgb="FF002060"/>
  </sheetPr>
  <dimension ref="A1:K29"/>
  <sheetViews>
    <sheetView workbookViewId="0">
      <selection activeCell="C12" sqref="C12"/>
    </sheetView>
  </sheetViews>
  <sheetFormatPr baseColWidth="10" defaultColWidth="9.125" defaultRowHeight="15"/>
  <cols>
    <col min="1" max="1" width="9.125" style="149"/>
    <col min="2" max="2" width="26.625" style="149" customWidth="1"/>
    <col min="3" max="5" width="17.875" style="149" customWidth="1"/>
    <col min="6" max="16384" width="9.125" style="149"/>
  </cols>
  <sheetData>
    <row r="1" spans="1:11">
      <c r="A1" s="148"/>
    </row>
    <row r="2" spans="1:11" ht="35.1" customHeight="1">
      <c r="B2" s="272" t="s">
        <v>148</v>
      </c>
      <c r="C2" s="272"/>
      <c r="D2" s="272"/>
      <c r="E2" s="272"/>
    </row>
    <row r="3" spans="1:11">
      <c r="B3" s="292" t="s">
        <v>0</v>
      </c>
      <c r="C3" s="239">
        <v>44561</v>
      </c>
      <c r="D3" s="295">
        <v>44621</v>
      </c>
      <c r="E3" s="296"/>
    </row>
    <row r="4" spans="1:11" ht="30">
      <c r="B4" s="293"/>
      <c r="C4" s="136" t="s">
        <v>22</v>
      </c>
      <c r="D4" s="297" t="s">
        <v>25</v>
      </c>
      <c r="E4" s="298"/>
    </row>
    <row r="5" spans="1:11">
      <c r="B5" s="294"/>
      <c r="C5" s="299" t="s">
        <v>1</v>
      </c>
      <c r="D5" s="300"/>
      <c r="E5" s="57" t="s">
        <v>2</v>
      </c>
    </row>
    <row r="6" spans="1:11">
      <c r="B6" s="32" t="s">
        <v>3</v>
      </c>
      <c r="C6" s="33">
        <v>108774</v>
      </c>
      <c r="D6" s="34">
        <v>7023</v>
      </c>
      <c r="E6" s="35">
        <v>6.456506150366816</v>
      </c>
      <c r="I6" s="155"/>
      <c r="J6" s="155"/>
      <c r="K6" s="155"/>
    </row>
    <row r="7" spans="1:11">
      <c r="B7" s="36" t="s">
        <v>4</v>
      </c>
      <c r="C7" s="37">
        <v>129958</v>
      </c>
      <c r="D7" s="38">
        <v>3720</v>
      </c>
      <c r="E7" s="39">
        <v>2.8624632573600701</v>
      </c>
      <c r="I7" s="155"/>
      <c r="J7" s="155"/>
      <c r="K7" s="155"/>
    </row>
    <row r="8" spans="1:11">
      <c r="B8" s="40" t="s">
        <v>5</v>
      </c>
      <c r="C8" s="33">
        <v>37693</v>
      </c>
      <c r="D8" s="34">
        <v>1826</v>
      </c>
      <c r="E8" s="35">
        <v>4.8444008171278492</v>
      </c>
      <c r="I8" s="155"/>
      <c r="J8" s="155"/>
      <c r="K8" s="155"/>
    </row>
    <row r="9" spans="1:11">
      <c r="B9" s="36" t="s">
        <v>6</v>
      </c>
      <c r="C9" s="37">
        <v>20183</v>
      </c>
      <c r="D9" s="38">
        <v>1420</v>
      </c>
      <c r="E9" s="39">
        <v>7.0356240400336914</v>
      </c>
      <c r="I9" s="155"/>
      <c r="J9" s="155"/>
      <c r="K9" s="155"/>
    </row>
    <row r="10" spans="1:11">
      <c r="B10" s="40" t="s">
        <v>7</v>
      </c>
      <c r="C10" s="33">
        <v>6804</v>
      </c>
      <c r="D10" s="34">
        <v>363</v>
      </c>
      <c r="E10" s="35">
        <v>5.3350970017636685</v>
      </c>
      <c r="I10" s="155"/>
      <c r="J10" s="155"/>
      <c r="K10" s="155"/>
    </row>
    <row r="11" spans="1:11">
      <c r="B11" s="36" t="s">
        <v>8</v>
      </c>
      <c r="C11" s="37">
        <v>19346</v>
      </c>
      <c r="D11" s="38">
        <v>789</v>
      </c>
      <c r="E11" s="39">
        <v>4.0783624521864983</v>
      </c>
      <c r="I11" s="155"/>
      <c r="J11" s="155"/>
      <c r="K11" s="155"/>
    </row>
    <row r="12" spans="1:11">
      <c r="B12" s="40" t="s">
        <v>9</v>
      </c>
      <c r="C12" s="33">
        <v>59701</v>
      </c>
      <c r="D12" s="34">
        <v>4294</v>
      </c>
      <c r="E12" s="35">
        <v>7.19250933820204</v>
      </c>
      <c r="I12" s="155"/>
      <c r="J12" s="155"/>
      <c r="K12" s="155"/>
    </row>
    <row r="13" spans="1:11">
      <c r="B13" s="36" t="s">
        <v>10</v>
      </c>
      <c r="C13" s="37">
        <v>12422</v>
      </c>
      <c r="D13" s="38">
        <v>1180</v>
      </c>
      <c r="E13" s="39">
        <v>9.4992754789888902</v>
      </c>
      <c r="I13" s="155"/>
      <c r="J13" s="155"/>
      <c r="K13" s="155"/>
    </row>
    <row r="14" spans="1:11">
      <c r="B14" s="40" t="s">
        <v>11</v>
      </c>
      <c r="C14" s="33">
        <v>75634</v>
      </c>
      <c r="D14" s="34">
        <v>6997</v>
      </c>
      <c r="E14" s="35">
        <v>9.2511304439802213</v>
      </c>
      <c r="I14" s="155"/>
      <c r="J14" s="155"/>
      <c r="K14" s="155"/>
    </row>
    <row r="15" spans="1:11">
      <c r="B15" s="36" t="s">
        <v>12</v>
      </c>
      <c r="C15" s="37">
        <v>171831</v>
      </c>
      <c r="D15" s="38">
        <v>25775</v>
      </c>
      <c r="E15" s="39">
        <v>15.000203688507893</v>
      </c>
      <c r="I15" s="155"/>
      <c r="J15" s="155"/>
      <c r="K15" s="155"/>
    </row>
    <row r="16" spans="1:11">
      <c r="B16" s="40" t="s">
        <v>13</v>
      </c>
      <c r="C16" s="33">
        <v>38588</v>
      </c>
      <c r="D16" s="34">
        <v>1937</v>
      </c>
      <c r="E16" s="35">
        <v>5.0196952420441585</v>
      </c>
      <c r="I16" s="155"/>
      <c r="J16" s="155"/>
      <c r="K16" s="155"/>
    </row>
    <row r="17" spans="2:11">
      <c r="B17" s="36" t="s">
        <v>14</v>
      </c>
      <c r="C17" s="37">
        <v>8285</v>
      </c>
      <c r="D17" s="38">
        <v>390</v>
      </c>
      <c r="E17" s="39">
        <v>4.7073023536511771</v>
      </c>
      <c r="I17" s="155"/>
      <c r="J17" s="155"/>
      <c r="K17" s="155"/>
    </row>
    <row r="18" spans="2:11">
      <c r="B18" s="40" t="s">
        <v>15</v>
      </c>
      <c r="C18" s="33">
        <v>33594</v>
      </c>
      <c r="D18" s="34">
        <v>2803</v>
      </c>
      <c r="E18" s="35">
        <v>8.3437518604512704</v>
      </c>
      <c r="I18" s="155"/>
      <c r="J18" s="155"/>
      <c r="K18" s="155"/>
    </row>
    <row r="19" spans="2:11">
      <c r="B19" s="36" t="s">
        <v>16</v>
      </c>
      <c r="C19" s="37">
        <v>16488</v>
      </c>
      <c r="D19" s="38">
        <v>335</v>
      </c>
      <c r="E19" s="39">
        <v>2.0317806889859291</v>
      </c>
      <c r="I19" s="155"/>
      <c r="J19" s="155"/>
      <c r="K19" s="155"/>
    </row>
    <row r="20" spans="2:11">
      <c r="B20" s="40" t="s">
        <v>17</v>
      </c>
      <c r="C20" s="33">
        <v>25300</v>
      </c>
      <c r="D20" s="34">
        <v>2828</v>
      </c>
      <c r="E20" s="35">
        <v>11.177865612648223</v>
      </c>
      <c r="I20" s="155"/>
      <c r="J20" s="155"/>
      <c r="K20" s="155"/>
    </row>
    <row r="21" spans="2:11">
      <c r="B21" s="41" t="s">
        <v>18</v>
      </c>
      <c r="C21" s="37">
        <v>16194</v>
      </c>
      <c r="D21" s="42">
        <v>513</v>
      </c>
      <c r="E21" s="39">
        <v>3.1678399407187849</v>
      </c>
      <c r="I21" s="155"/>
      <c r="J21" s="155"/>
      <c r="K21" s="155"/>
    </row>
    <row r="22" spans="2:11">
      <c r="B22" s="43" t="s">
        <v>19</v>
      </c>
      <c r="C22" s="44">
        <v>136574</v>
      </c>
      <c r="D22" s="63">
        <v>8077</v>
      </c>
      <c r="E22" s="45">
        <v>5.9140099872596537</v>
      </c>
      <c r="I22" s="155"/>
      <c r="J22" s="155"/>
      <c r="K22" s="155"/>
    </row>
    <row r="23" spans="2:11">
      <c r="B23" s="46" t="s">
        <v>20</v>
      </c>
      <c r="C23" s="47">
        <v>644221</v>
      </c>
      <c r="D23" s="64">
        <v>54116</v>
      </c>
      <c r="E23" s="35">
        <v>8.400222904872706</v>
      </c>
      <c r="I23" s="155"/>
      <c r="J23" s="155"/>
      <c r="K23" s="155"/>
    </row>
    <row r="24" spans="2:11">
      <c r="B24" s="48" t="s">
        <v>21</v>
      </c>
      <c r="C24" s="49">
        <v>780795</v>
      </c>
      <c r="D24" s="65">
        <v>62193</v>
      </c>
      <c r="E24" s="50">
        <v>7.9653430157723859</v>
      </c>
      <c r="I24" s="155"/>
      <c r="J24" s="155"/>
      <c r="K24" s="155"/>
    </row>
    <row r="25" spans="2:11">
      <c r="B25" s="307" t="s">
        <v>26</v>
      </c>
      <c r="C25" s="307"/>
      <c r="D25" s="307"/>
      <c r="E25" s="307"/>
      <c r="F25" s="228"/>
      <c r="G25" s="228"/>
      <c r="H25" s="228"/>
      <c r="I25" s="228"/>
    </row>
    <row r="26" spans="2:11" ht="87" customHeight="1">
      <c r="B26" s="303" t="s">
        <v>143</v>
      </c>
      <c r="C26" s="303"/>
      <c r="D26" s="303"/>
      <c r="E26" s="303"/>
      <c r="F26" s="228"/>
      <c r="G26" s="228"/>
      <c r="H26" s="228"/>
      <c r="I26" s="228"/>
    </row>
    <row r="27" spans="2:11" ht="72.75" customHeight="1">
      <c r="B27" s="153"/>
      <c r="F27" s="228"/>
      <c r="G27" s="228"/>
      <c r="H27" s="228"/>
      <c r="I27" s="228"/>
    </row>
    <row r="28" spans="2:11">
      <c r="F28" s="228"/>
      <c r="G28" s="228"/>
      <c r="H28" s="228"/>
      <c r="I28" s="228"/>
    </row>
    <row r="29" spans="2:11">
      <c r="F29" s="228"/>
      <c r="G29" s="228"/>
      <c r="H29" s="228"/>
      <c r="I29" s="228"/>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01D5A-3C13-4AAB-9D19-13AA094FA78E}">
  <sheetPr published="0"/>
  <dimension ref="A1:K30"/>
  <sheetViews>
    <sheetView workbookViewId="0"/>
  </sheetViews>
  <sheetFormatPr baseColWidth="10" defaultColWidth="9.375" defaultRowHeight="15"/>
  <cols>
    <col min="1" max="1" width="9.375" style="149"/>
    <col min="2" max="2" width="27.375" style="149" customWidth="1"/>
    <col min="3" max="5" width="18.375" style="149" customWidth="1"/>
    <col min="6" max="16384" width="9.375" style="149"/>
  </cols>
  <sheetData>
    <row r="1" spans="1:11">
      <c r="A1" s="148"/>
    </row>
    <row r="2" spans="1:11" ht="35.1" customHeight="1">
      <c r="B2" s="272" t="s">
        <v>137</v>
      </c>
      <c r="C2" s="272"/>
      <c r="D2" s="272"/>
      <c r="E2" s="272"/>
    </row>
    <row r="3" spans="1:11">
      <c r="B3" s="292" t="s">
        <v>0</v>
      </c>
      <c r="C3" s="31">
        <v>44196</v>
      </c>
      <c r="D3" s="295" t="s">
        <v>128</v>
      </c>
      <c r="E3" s="296"/>
    </row>
    <row r="4" spans="1:11" ht="30">
      <c r="B4" s="293"/>
      <c r="C4" s="136" t="s">
        <v>22</v>
      </c>
      <c r="D4" s="297" t="s">
        <v>25</v>
      </c>
      <c r="E4" s="298"/>
    </row>
    <row r="5" spans="1:11">
      <c r="B5" s="294"/>
      <c r="C5" s="299" t="s">
        <v>1</v>
      </c>
      <c r="D5" s="300"/>
      <c r="E5" s="57" t="s">
        <v>2</v>
      </c>
    </row>
    <row r="6" spans="1:11">
      <c r="B6" s="32" t="s">
        <v>3</v>
      </c>
      <c r="C6" s="33">
        <f>[7]Tab9_i4a_lm22!C6</f>
        <v>109384</v>
      </c>
      <c r="D6" s="34">
        <f>[7]Tab9_i4a_lm22!F6</f>
        <v>6344</v>
      </c>
      <c r="E6" s="35">
        <f>D6/C6*100</f>
        <v>5.7997513347473122</v>
      </c>
      <c r="I6" s="155"/>
      <c r="J6" s="155"/>
      <c r="K6" s="155"/>
    </row>
    <row r="7" spans="1:11">
      <c r="B7" s="36" t="s">
        <v>4</v>
      </c>
      <c r="C7" s="37">
        <f>[7]Tab9_i4a_lm22!C7</f>
        <v>129057</v>
      </c>
      <c r="D7" s="38">
        <f>[7]Tab9_i4a_lm22!F7</f>
        <v>3548</v>
      </c>
      <c r="E7" s="39">
        <f t="shared" ref="E7:E24" si="0">D7/C7*100</f>
        <v>2.749172846106759</v>
      </c>
      <c r="I7" s="155"/>
      <c r="J7" s="155"/>
      <c r="K7" s="155"/>
    </row>
    <row r="8" spans="1:11">
      <c r="B8" s="40" t="s">
        <v>5</v>
      </c>
      <c r="C8" s="33">
        <f>[7]Tab9_i4a_lm22!C8</f>
        <v>38229</v>
      </c>
      <c r="D8" s="34">
        <f>[7]Tab9_i4a_lm22!F8</f>
        <v>2004</v>
      </c>
      <c r="E8" s="35">
        <f t="shared" si="0"/>
        <v>5.2420936985011384</v>
      </c>
      <c r="I8" s="155"/>
      <c r="J8" s="155"/>
      <c r="K8" s="155"/>
    </row>
    <row r="9" spans="1:11">
      <c r="B9" s="36" t="s">
        <v>6</v>
      </c>
      <c r="C9" s="37">
        <f>[7]Tab9_i4a_lm22!C9</f>
        <v>20505</v>
      </c>
      <c r="D9" s="38">
        <f>[7]Tab9_i4a_lm22!F9</f>
        <v>1576</v>
      </c>
      <c r="E9" s="39">
        <f t="shared" si="0"/>
        <v>7.6859302609119728</v>
      </c>
      <c r="I9" s="155"/>
      <c r="J9" s="155"/>
      <c r="K9" s="155"/>
    </row>
    <row r="10" spans="1:11">
      <c r="B10" s="40" t="s">
        <v>7</v>
      </c>
      <c r="C10" s="33">
        <f>[7]Tab9_i4a_lm22!C10</f>
        <v>6968</v>
      </c>
      <c r="D10" s="34">
        <f>[7]Tab9_i4a_lm22!F10</f>
        <v>368</v>
      </c>
      <c r="E10" s="35">
        <f t="shared" si="0"/>
        <v>5.2812858783008041</v>
      </c>
      <c r="I10" s="155"/>
      <c r="J10" s="155"/>
      <c r="K10" s="155"/>
    </row>
    <row r="11" spans="1:11">
      <c r="B11" s="36" t="s">
        <v>8</v>
      </c>
      <c r="C11" s="37">
        <f>[7]Tab9_i4a_lm22!C11</f>
        <v>19966</v>
      </c>
      <c r="D11" s="38">
        <f>[7]Tab9_i4a_lm22!F11</f>
        <v>843</v>
      </c>
      <c r="E11" s="39">
        <f t="shared" si="0"/>
        <v>4.2221777020935587</v>
      </c>
      <c r="I11" s="155"/>
      <c r="J11" s="155"/>
      <c r="K11" s="155"/>
    </row>
    <row r="12" spans="1:11">
      <c r="B12" s="40" t="s">
        <v>9</v>
      </c>
      <c r="C12" s="33">
        <f>[7]Tab9_i4a_lm22!C12</f>
        <v>60130</v>
      </c>
      <c r="D12" s="34">
        <f>[7]Tab9_i4a_lm22!F12</f>
        <v>4161</v>
      </c>
      <c r="E12" s="35">
        <f t="shared" si="0"/>
        <v>6.9200066522534502</v>
      </c>
      <c r="I12" s="155"/>
      <c r="J12" s="155"/>
      <c r="K12" s="155"/>
    </row>
    <row r="13" spans="1:11">
      <c r="B13" s="36" t="s">
        <v>10</v>
      </c>
      <c r="C13" s="37">
        <f>[7]Tab9_i4a_lm22!C13</f>
        <v>12882</v>
      </c>
      <c r="D13" s="38">
        <f>[7]Tab9_i4a_lm22!F13</f>
        <v>1312</v>
      </c>
      <c r="E13" s="39">
        <f t="shared" si="0"/>
        <v>10.184753920198727</v>
      </c>
      <c r="I13" s="155"/>
      <c r="J13" s="155"/>
      <c r="K13" s="155"/>
    </row>
    <row r="14" spans="1:11">
      <c r="B14" s="40" t="s">
        <v>11</v>
      </c>
      <c r="C14" s="33">
        <f>[7]Tab9_i4a_lm22!C14</f>
        <v>75238</v>
      </c>
      <c r="D14" s="34">
        <f>[7]Tab9_i4a_lm22!F14</f>
        <v>6641</v>
      </c>
      <c r="E14" s="35">
        <f t="shared" si="0"/>
        <v>8.8266567426034719</v>
      </c>
      <c r="I14" s="155"/>
      <c r="J14" s="155"/>
      <c r="K14" s="155"/>
    </row>
    <row r="15" spans="1:11">
      <c r="B15" s="36" t="s">
        <v>12</v>
      </c>
      <c r="C15" s="37">
        <f>[7]Tab9_i4a_lm22!C15</f>
        <v>171563</v>
      </c>
      <c r="D15" s="38">
        <f>[7]Tab9_i4a_lm22!F15</f>
        <v>24534</v>
      </c>
      <c r="E15" s="39">
        <f t="shared" si="0"/>
        <v>14.300286192244249</v>
      </c>
      <c r="I15" s="155"/>
      <c r="J15" s="155"/>
      <c r="K15" s="155"/>
    </row>
    <row r="16" spans="1:11">
      <c r="B16" s="40" t="s">
        <v>13</v>
      </c>
      <c r="C16" s="33">
        <f>[7]Tab9_i4a_lm22!C16</f>
        <v>38057</v>
      </c>
      <c r="D16" s="34">
        <f>[7]Tab9_i4a_lm22!F16</f>
        <v>1776</v>
      </c>
      <c r="E16" s="35">
        <f t="shared" si="0"/>
        <v>4.6666841842499407</v>
      </c>
      <c r="I16" s="155"/>
      <c r="J16" s="155"/>
      <c r="K16" s="155"/>
    </row>
    <row r="17" spans="2:11">
      <c r="B17" s="36" t="s">
        <v>14</v>
      </c>
      <c r="C17" s="37">
        <f>[7]Tab9_i4a_lm22!C17</f>
        <v>8065</v>
      </c>
      <c r="D17" s="38">
        <f>[7]Tab9_i4a_lm22!F17</f>
        <v>309</v>
      </c>
      <c r="E17" s="39">
        <f t="shared" si="0"/>
        <v>3.8313701177929325</v>
      </c>
      <c r="I17" s="155"/>
      <c r="J17" s="155"/>
      <c r="K17" s="155"/>
    </row>
    <row r="18" spans="2:11">
      <c r="B18" s="40" t="s">
        <v>15</v>
      </c>
      <c r="C18" s="33">
        <f>[7]Tab9_i4a_lm22!C18</f>
        <v>34633</v>
      </c>
      <c r="D18" s="34">
        <f>[7]Tab9_i4a_lm22!F18</f>
        <v>2937</v>
      </c>
      <c r="E18" s="35">
        <f t="shared" si="0"/>
        <v>8.4803511102128031</v>
      </c>
      <c r="I18" s="155"/>
      <c r="J18" s="155"/>
      <c r="K18" s="155"/>
    </row>
    <row r="19" spans="2:11">
      <c r="B19" s="36" t="s">
        <v>16</v>
      </c>
      <c r="C19" s="37">
        <f>[7]Tab9_i4a_lm22!C19</f>
        <v>16905</v>
      </c>
      <c r="D19" s="38">
        <f>[7]Tab9_i4a_lm22!F19</f>
        <v>342</v>
      </c>
      <c r="E19" s="39">
        <f t="shared" si="0"/>
        <v>2.023070097604259</v>
      </c>
      <c r="I19" s="155"/>
      <c r="J19" s="155"/>
      <c r="K19" s="155"/>
    </row>
    <row r="20" spans="2:11">
      <c r="B20" s="40" t="s">
        <v>17</v>
      </c>
      <c r="C20" s="33">
        <f>[7]Tab9_i4a_lm22!C20</f>
        <v>25270</v>
      </c>
      <c r="D20" s="34">
        <f>[7]Tab9_i4a_lm22!F20</f>
        <v>2686</v>
      </c>
      <c r="E20" s="35">
        <f t="shared" si="0"/>
        <v>10.629204590423427</v>
      </c>
      <c r="I20" s="155"/>
      <c r="J20" s="155"/>
      <c r="K20" s="155"/>
    </row>
    <row r="21" spans="2:11">
      <c r="B21" s="41" t="s">
        <v>18</v>
      </c>
      <c r="C21" s="37">
        <f>[7]Tab9_i4a_lm22!C21</f>
        <v>16741</v>
      </c>
      <c r="D21" s="42">
        <f>[7]Tab9_i4a_lm22!F21</f>
        <v>578</v>
      </c>
      <c r="E21" s="39">
        <f t="shared" si="0"/>
        <v>3.4526013977659633</v>
      </c>
      <c r="I21" s="155"/>
      <c r="J21" s="155"/>
      <c r="K21" s="155"/>
    </row>
    <row r="22" spans="2:11">
      <c r="B22" s="43" t="s">
        <v>19</v>
      </c>
      <c r="C22" s="44">
        <f>[7]Tab9_i4a_lm22!C22</f>
        <v>139895</v>
      </c>
      <c r="D22" s="63">
        <f>[7]Tab9_i4a_lm22!F22</f>
        <v>8749</v>
      </c>
      <c r="E22" s="45">
        <f t="shared" si="0"/>
        <v>6.2539761964330394</v>
      </c>
      <c r="I22" s="155"/>
      <c r="J22" s="155"/>
      <c r="K22" s="155"/>
    </row>
    <row r="23" spans="2:11">
      <c r="B23" s="46" t="s">
        <v>20</v>
      </c>
      <c r="C23" s="47">
        <f>[7]Tab9_i4a_lm22!C23</f>
        <v>643698</v>
      </c>
      <c r="D23" s="64">
        <f>[7]Tab9_i4a_lm22!F23</f>
        <v>51210</v>
      </c>
      <c r="E23" s="35">
        <f t="shared" si="0"/>
        <v>7.9555940829395153</v>
      </c>
      <c r="I23" s="155"/>
      <c r="J23" s="155"/>
      <c r="K23" s="155"/>
    </row>
    <row r="24" spans="2:11">
      <c r="B24" s="48" t="s">
        <v>21</v>
      </c>
      <c r="C24" s="49">
        <f>[7]Tab9_i4a_lm22!C24</f>
        <v>783593</v>
      </c>
      <c r="D24" s="65">
        <f>[7]Tab9_i4a_lm22!F24</f>
        <v>59959</v>
      </c>
      <c r="E24" s="50">
        <f t="shared" si="0"/>
        <v>7.6518039339299859</v>
      </c>
      <c r="I24" s="155"/>
      <c r="J24" s="155"/>
      <c r="K24" s="155"/>
    </row>
    <row r="25" spans="2:11">
      <c r="B25" s="307" t="s">
        <v>26</v>
      </c>
      <c r="C25" s="307"/>
      <c r="D25" s="307"/>
      <c r="E25" s="307"/>
      <c r="F25" s="228"/>
      <c r="G25" s="228"/>
      <c r="H25" s="228"/>
      <c r="I25" s="228"/>
    </row>
    <row r="26" spans="2:11" ht="105.75" customHeight="1">
      <c r="B26" s="310" t="s">
        <v>129</v>
      </c>
      <c r="C26" s="310"/>
      <c r="D26" s="310"/>
      <c r="E26" s="310"/>
      <c r="F26" s="228"/>
      <c r="G26" s="228"/>
      <c r="H26" s="228"/>
      <c r="I26" s="228"/>
    </row>
    <row r="27" spans="2:11" ht="72.75" customHeight="1">
      <c r="B27" s="303" t="s">
        <v>132</v>
      </c>
      <c r="C27" s="303"/>
      <c r="D27" s="303"/>
      <c r="E27" s="303"/>
      <c r="F27" s="228"/>
      <c r="G27" s="228"/>
      <c r="H27" s="228"/>
      <c r="I27" s="228"/>
    </row>
    <row r="28" spans="2:11">
      <c r="B28" s="153"/>
      <c r="F28" s="228"/>
      <c r="G28" s="228"/>
      <c r="H28" s="228"/>
      <c r="I28" s="228"/>
    </row>
    <row r="29" spans="2:11">
      <c r="F29" s="228"/>
      <c r="G29" s="228"/>
      <c r="H29" s="228"/>
      <c r="I29" s="228"/>
    </row>
    <row r="30" spans="2:11">
      <c r="F30" s="228"/>
      <c r="G30" s="228"/>
      <c r="H30" s="228"/>
      <c r="I30" s="228"/>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29"/>
  <sheetViews>
    <sheetView workbookViewId="0">
      <selection activeCell="B2" sqref="B2:E2"/>
    </sheetView>
  </sheetViews>
  <sheetFormatPr baseColWidth="10" defaultColWidth="9.5" defaultRowHeight="15"/>
  <cols>
    <col min="1" max="1" width="9.5" style="140" customWidth="1"/>
    <col min="2" max="2" width="26.75" style="140" customWidth="1"/>
    <col min="3" max="5" width="18" style="140" customWidth="1"/>
    <col min="6" max="16384" width="9.5" style="140"/>
  </cols>
  <sheetData>
    <row r="1" spans="1:29">
      <c r="A1" s="139"/>
    </row>
    <row r="2" spans="1:29" ht="35.1" customHeight="1">
      <c r="B2" s="272" t="s">
        <v>82</v>
      </c>
      <c r="C2" s="272"/>
      <c r="D2" s="272"/>
      <c r="E2" s="272"/>
    </row>
    <row r="3" spans="1:29" ht="14.85" customHeight="1">
      <c r="B3" s="292" t="s">
        <v>0</v>
      </c>
      <c r="C3" s="31">
        <v>43830</v>
      </c>
      <c r="D3" s="295">
        <v>43891</v>
      </c>
      <c r="E3" s="296"/>
      <c r="F3" s="141"/>
      <c r="G3" s="141"/>
      <c r="H3" s="141"/>
      <c r="I3" s="141"/>
    </row>
    <row r="4" spans="1:29" ht="29.25" customHeight="1">
      <c r="B4" s="293"/>
      <c r="C4" s="136" t="s">
        <v>22</v>
      </c>
      <c r="D4" s="297" t="s">
        <v>25</v>
      </c>
      <c r="E4" s="298"/>
    </row>
    <row r="5" spans="1:29">
      <c r="B5" s="294"/>
      <c r="C5" s="299" t="s">
        <v>1</v>
      </c>
      <c r="D5" s="300"/>
      <c r="E5" s="57" t="s">
        <v>2</v>
      </c>
    </row>
    <row r="6" spans="1:29">
      <c r="B6" s="32" t="s">
        <v>3</v>
      </c>
      <c r="C6" s="33">
        <f>[8]Tab9_i4a_lm21!C6</f>
        <v>110182</v>
      </c>
      <c r="D6" s="34">
        <f>[8]Tab9_i4a_lm21!F6</f>
        <v>7089</v>
      </c>
      <c r="E6" s="35">
        <f>D6/C6*100</f>
        <v>6.4339002740919566</v>
      </c>
      <c r="I6" s="143"/>
      <c r="J6" s="143"/>
      <c r="K6" s="143"/>
    </row>
    <row r="7" spans="1:29">
      <c r="B7" s="36" t="s">
        <v>4</v>
      </c>
      <c r="C7" s="37">
        <f>[8]Tab9_i4a_lm21!C7</f>
        <v>129004</v>
      </c>
      <c r="D7" s="38">
        <f>[8]Tab9_i4a_lm21!F7</f>
        <v>3836</v>
      </c>
      <c r="E7" s="39">
        <f t="shared" ref="E7:E24" si="0">D7/C7*100</f>
        <v>2.9735512077144892</v>
      </c>
      <c r="F7" s="141"/>
      <c r="H7" s="141"/>
      <c r="I7" s="143"/>
      <c r="J7" s="143"/>
      <c r="K7" s="143"/>
      <c r="L7" s="141"/>
      <c r="M7" s="141"/>
      <c r="N7" s="141"/>
      <c r="O7" s="141"/>
      <c r="P7" s="141"/>
      <c r="Q7" s="141"/>
      <c r="R7" s="141"/>
      <c r="S7" s="141"/>
      <c r="T7" s="141"/>
      <c r="U7" s="141"/>
      <c r="V7" s="141"/>
      <c r="W7" s="141"/>
      <c r="X7" s="141"/>
      <c r="Y7" s="141"/>
      <c r="Z7" s="141"/>
      <c r="AA7" s="141"/>
      <c r="AB7" s="141"/>
      <c r="AC7" s="141"/>
    </row>
    <row r="8" spans="1:29">
      <c r="B8" s="40" t="s">
        <v>5</v>
      </c>
      <c r="C8" s="33">
        <f>[8]Tab9_i4a_lm21!C8</f>
        <v>39023</v>
      </c>
      <c r="D8" s="34">
        <f>[8]Tab9_i4a_lm21!F8</f>
        <v>2134</v>
      </c>
      <c r="E8" s="35">
        <f t="shared" si="0"/>
        <v>5.468569817799759</v>
      </c>
      <c r="F8" s="141"/>
      <c r="H8" s="141"/>
      <c r="I8" s="143"/>
      <c r="J8" s="143"/>
      <c r="K8" s="143"/>
      <c r="L8" s="141"/>
      <c r="M8" s="141"/>
      <c r="N8" s="141"/>
      <c r="O8" s="141"/>
      <c r="P8" s="141"/>
      <c r="Q8" s="141"/>
      <c r="R8" s="141"/>
      <c r="S8" s="141"/>
      <c r="T8" s="141"/>
      <c r="U8" s="141"/>
      <c r="V8" s="141"/>
      <c r="W8" s="141"/>
      <c r="X8" s="141"/>
      <c r="Y8" s="141"/>
      <c r="Z8" s="141"/>
      <c r="AA8" s="141"/>
      <c r="AB8" s="141"/>
      <c r="AC8" s="141"/>
    </row>
    <row r="9" spans="1:29">
      <c r="B9" s="36" t="s">
        <v>6</v>
      </c>
      <c r="C9" s="37">
        <f>[8]Tab9_i4a_lm21!C9</f>
        <v>21068</v>
      </c>
      <c r="D9" s="38">
        <f>[8]Tab9_i4a_lm21!F9</f>
        <v>1754</v>
      </c>
      <c r="E9" s="39">
        <f t="shared" si="0"/>
        <v>8.3254224416176186</v>
      </c>
      <c r="F9" s="141"/>
      <c r="H9" s="141"/>
      <c r="I9" s="143"/>
      <c r="J9" s="143"/>
      <c r="K9" s="143"/>
      <c r="L9" s="141"/>
      <c r="M9" s="141"/>
      <c r="N9" s="141"/>
      <c r="O9" s="141"/>
      <c r="P9" s="141"/>
      <c r="Q9" s="141"/>
      <c r="R9" s="141"/>
      <c r="S9" s="141"/>
      <c r="T9" s="141"/>
      <c r="U9" s="141"/>
      <c r="V9" s="141"/>
      <c r="W9" s="141"/>
      <c r="X9" s="141"/>
      <c r="Y9" s="141"/>
      <c r="Z9" s="141"/>
      <c r="AA9" s="141"/>
      <c r="AB9" s="141"/>
      <c r="AC9" s="141"/>
    </row>
    <row r="10" spans="1:29">
      <c r="B10" s="40" t="s">
        <v>7</v>
      </c>
      <c r="C10" s="33">
        <f>[8]Tab9_i4a_lm21!C10</f>
        <v>6968</v>
      </c>
      <c r="D10" s="34">
        <f>[8]Tab9_i4a_lm21!F10</f>
        <v>428</v>
      </c>
      <c r="E10" s="35">
        <f t="shared" si="0"/>
        <v>6.1423650975889785</v>
      </c>
      <c r="F10" s="141"/>
      <c r="H10" s="141"/>
      <c r="I10" s="143"/>
      <c r="J10" s="143"/>
      <c r="K10" s="143"/>
      <c r="L10" s="141"/>
      <c r="M10" s="141"/>
      <c r="N10" s="141"/>
      <c r="O10" s="141"/>
      <c r="P10" s="141"/>
      <c r="Q10" s="141"/>
      <c r="R10" s="141"/>
      <c r="S10" s="141"/>
      <c r="T10" s="141"/>
      <c r="U10" s="141"/>
      <c r="V10" s="141"/>
      <c r="W10" s="141"/>
      <c r="X10" s="141"/>
      <c r="Y10" s="141"/>
      <c r="Z10" s="141"/>
      <c r="AA10" s="141"/>
      <c r="AB10" s="141"/>
      <c r="AC10" s="141"/>
    </row>
    <row r="11" spans="1:29">
      <c r="B11" s="36" t="s">
        <v>8</v>
      </c>
      <c r="C11" s="37">
        <f>[8]Tab9_i4a_lm21!C11</f>
        <v>20366</v>
      </c>
      <c r="D11" s="38">
        <f>[8]Tab9_i4a_lm21!F11</f>
        <v>987</v>
      </c>
      <c r="E11" s="39">
        <f t="shared" si="0"/>
        <v>4.846312481586958</v>
      </c>
      <c r="F11" s="141"/>
      <c r="H11" s="141"/>
      <c r="I11" s="143"/>
      <c r="J11" s="143"/>
      <c r="K11" s="143"/>
      <c r="L11" s="141"/>
      <c r="M11" s="141"/>
      <c r="N11" s="141"/>
      <c r="O11" s="141"/>
      <c r="P11" s="141"/>
      <c r="Q11" s="141"/>
      <c r="R11" s="141"/>
      <c r="S11" s="141"/>
      <c r="T11" s="141"/>
      <c r="U11" s="141"/>
      <c r="V11" s="141"/>
      <c r="W11" s="141"/>
      <c r="X11" s="141"/>
      <c r="Y11" s="141"/>
      <c r="Z11" s="141"/>
      <c r="AA11" s="141"/>
      <c r="AB11" s="141"/>
      <c r="AC11" s="141"/>
    </row>
    <row r="12" spans="1:29">
      <c r="B12" s="40" t="s">
        <v>9</v>
      </c>
      <c r="C12" s="33">
        <f>[8]Tab9_i4a_lm21!C12</f>
        <v>61182</v>
      </c>
      <c r="D12" s="34">
        <f>[8]Tab9_i4a_lm21!F12</f>
        <v>4353</v>
      </c>
      <c r="E12" s="35">
        <f t="shared" si="0"/>
        <v>7.1148376973619696</v>
      </c>
      <c r="F12" s="141"/>
      <c r="H12" s="141"/>
      <c r="I12" s="143"/>
      <c r="J12" s="143"/>
      <c r="K12" s="143"/>
      <c r="L12" s="141"/>
      <c r="M12" s="141"/>
      <c r="N12" s="141"/>
      <c r="O12" s="141"/>
      <c r="P12" s="141"/>
      <c r="Q12" s="141"/>
      <c r="R12" s="141"/>
      <c r="S12" s="141"/>
      <c r="T12" s="141"/>
      <c r="U12" s="141"/>
      <c r="V12" s="141"/>
      <c r="W12" s="141"/>
      <c r="X12" s="141"/>
      <c r="Y12" s="141"/>
      <c r="Z12" s="141"/>
      <c r="AA12" s="141"/>
      <c r="AB12" s="141"/>
      <c r="AC12" s="141"/>
    </row>
    <row r="13" spans="1:29">
      <c r="B13" s="36" t="s">
        <v>10</v>
      </c>
      <c r="C13" s="37">
        <f>[8]Tab9_i4a_lm21!C13</f>
        <v>13184</v>
      </c>
      <c r="D13" s="38">
        <f>[8]Tab9_i4a_lm21!F13</f>
        <v>1592</v>
      </c>
      <c r="E13" s="39">
        <f t="shared" si="0"/>
        <v>12.075242718446603</v>
      </c>
      <c r="F13" s="141"/>
      <c r="H13" s="141"/>
      <c r="I13" s="143"/>
      <c r="J13" s="143"/>
      <c r="K13" s="143"/>
      <c r="L13" s="141"/>
      <c r="M13" s="141"/>
      <c r="N13" s="141"/>
      <c r="O13" s="141"/>
      <c r="P13" s="141"/>
      <c r="Q13" s="141"/>
      <c r="R13" s="141"/>
      <c r="S13" s="141"/>
      <c r="T13" s="141"/>
      <c r="U13" s="141"/>
      <c r="V13" s="141"/>
      <c r="W13" s="141"/>
      <c r="X13" s="141"/>
      <c r="Y13" s="141"/>
      <c r="Z13" s="141"/>
      <c r="AA13" s="141"/>
      <c r="AB13" s="141"/>
      <c r="AC13" s="141"/>
    </row>
    <row r="14" spans="1:29">
      <c r="B14" s="40" t="s">
        <v>11</v>
      </c>
      <c r="C14" s="33">
        <f>[8]Tab9_i4a_lm21!C14</f>
        <v>75062</v>
      </c>
      <c r="D14" s="34">
        <f>[8]Tab9_i4a_lm21!F14</f>
        <v>7300</v>
      </c>
      <c r="E14" s="35">
        <f t="shared" si="0"/>
        <v>9.7252937571607472</v>
      </c>
      <c r="F14" s="141"/>
      <c r="H14" s="141"/>
      <c r="I14" s="143"/>
      <c r="J14" s="143"/>
      <c r="K14" s="143"/>
      <c r="L14" s="141"/>
      <c r="M14" s="141"/>
      <c r="N14" s="141"/>
      <c r="O14" s="141"/>
      <c r="P14" s="141"/>
      <c r="Q14" s="141"/>
      <c r="R14" s="141"/>
      <c r="S14" s="141"/>
      <c r="T14" s="141"/>
      <c r="U14" s="141"/>
      <c r="V14" s="141"/>
      <c r="W14" s="141"/>
      <c r="X14" s="141"/>
      <c r="Y14" s="141"/>
      <c r="Z14" s="141"/>
      <c r="AA14" s="141"/>
      <c r="AB14" s="141"/>
      <c r="AC14" s="141"/>
    </row>
    <row r="15" spans="1:29">
      <c r="B15" s="36" t="s">
        <v>12</v>
      </c>
      <c r="C15" s="37">
        <f>[8]Tab9_i4a_lm21!C15</f>
        <v>174584</v>
      </c>
      <c r="D15" s="38">
        <f>[8]Tab9_i4a_lm21!F15</f>
        <v>24685</v>
      </c>
      <c r="E15" s="39">
        <f t="shared" si="0"/>
        <v>14.139325482289328</v>
      </c>
      <c r="F15" s="141"/>
      <c r="H15" s="141"/>
      <c r="I15" s="143"/>
      <c r="J15" s="143"/>
      <c r="K15" s="143"/>
      <c r="L15" s="141"/>
      <c r="M15" s="141"/>
      <c r="N15" s="141"/>
      <c r="O15" s="141"/>
      <c r="P15" s="141"/>
      <c r="Q15" s="141"/>
      <c r="R15" s="141"/>
      <c r="S15" s="141"/>
      <c r="T15" s="141"/>
      <c r="U15" s="141"/>
      <c r="V15" s="141"/>
      <c r="W15" s="141"/>
      <c r="X15" s="141"/>
      <c r="Y15" s="141"/>
      <c r="Z15" s="141"/>
      <c r="AA15" s="141"/>
      <c r="AB15" s="141"/>
      <c r="AC15" s="141"/>
    </row>
    <row r="16" spans="1:29">
      <c r="B16" s="40" t="s">
        <v>13</v>
      </c>
      <c r="C16" s="33">
        <f>[8]Tab9_i4a_lm21!C16</f>
        <v>38432</v>
      </c>
      <c r="D16" s="34">
        <f>[8]Tab9_i4a_lm21!F16</f>
        <v>1819</v>
      </c>
      <c r="E16" s="35">
        <f t="shared" si="0"/>
        <v>4.7330349708576183</v>
      </c>
      <c r="F16" s="141"/>
      <c r="H16" s="141"/>
      <c r="I16" s="143"/>
      <c r="J16" s="143"/>
      <c r="K16" s="143"/>
      <c r="L16" s="141"/>
      <c r="M16" s="141"/>
      <c r="N16" s="141"/>
      <c r="O16" s="141"/>
      <c r="P16" s="141"/>
      <c r="Q16" s="141"/>
      <c r="R16" s="141"/>
      <c r="S16" s="141"/>
      <c r="T16" s="141"/>
      <c r="U16" s="141"/>
      <c r="V16" s="141"/>
      <c r="W16" s="141"/>
      <c r="X16" s="141"/>
      <c r="Y16" s="141"/>
      <c r="Z16" s="141"/>
      <c r="AA16" s="141"/>
      <c r="AB16" s="141"/>
      <c r="AC16" s="141"/>
    </row>
    <row r="17" spans="2:29">
      <c r="B17" s="36" t="s">
        <v>14</v>
      </c>
      <c r="C17" s="37">
        <f>[8]Tab9_i4a_lm21!C17</f>
        <v>8152</v>
      </c>
      <c r="D17" s="38">
        <f>[8]Tab9_i4a_lm21!F17</f>
        <v>307</v>
      </c>
      <c r="E17" s="39">
        <f t="shared" si="0"/>
        <v>3.7659470068694798</v>
      </c>
      <c r="F17" s="141"/>
      <c r="H17" s="141"/>
      <c r="I17" s="143"/>
      <c r="J17" s="143"/>
      <c r="K17" s="143"/>
      <c r="L17" s="141"/>
      <c r="M17" s="141"/>
      <c r="N17" s="141"/>
      <c r="O17" s="141"/>
      <c r="P17" s="141"/>
      <c r="Q17" s="141"/>
      <c r="R17" s="141"/>
      <c r="S17" s="141"/>
      <c r="T17" s="141"/>
      <c r="U17" s="141"/>
      <c r="V17" s="141"/>
      <c r="W17" s="141"/>
      <c r="X17" s="141"/>
      <c r="Y17" s="141"/>
      <c r="Z17" s="141"/>
      <c r="AA17" s="141"/>
      <c r="AB17" s="141"/>
      <c r="AC17" s="141"/>
    </row>
    <row r="18" spans="2:29">
      <c r="B18" s="40" t="s">
        <v>15</v>
      </c>
      <c r="C18" s="33">
        <f>[8]Tab9_i4a_lm21!C18</f>
        <v>36009</v>
      </c>
      <c r="D18" s="34">
        <f>[8]Tab9_i4a_lm21!F18</f>
        <v>3321</v>
      </c>
      <c r="E18" s="35">
        <f t="shared" si="0"/>
        <v>9.2226943264183951</v>
      </c>
      <c r="F18" s="141"/>
      <c r="H18" s="141"/>
      <c r="I18" s="143"/>
      <c r="J18" s="143"/>
      <c r="K18" s="143"/>
      <c r="L18" s="141"/>
      <c r="M18" s="141"/>
      <c r="N18" s="141"/>
      <c r="O18" s="141"/>
      <c r="P18" s="141"/>
      <c r="Q18" s="141"/>
      <c r="R18" s="141"/>
      <c r="S18" s="141"/>
      <c r="T18" s="141"/>
      <c r="U18" s="141"/>
      <c r="V18" s="141"/>
      <c r="W18" s="141"/>
      <c r="X18" s="141"/>
      <c r="Y18" s="141"/>
      <c r="Z18" s="141"/>
      <c r="AA18" s="141"/>
      <c r="AB18" s="141"/>
      <c r="AC18" s="141"/>
    </row>
    <row r="19" spans="2:29">
      <c r="B19" s="36" t="s">
        <v>16</v>
      </c>
      <c r="C19" s="37">
        <f>[8]Tab9_i4a_lm21!C19</f>
        <v>17556</v>
      </c>
      <c r="D19" s="38">
        <f>[8]Tab9_i4a_lm21!F19</f>
        <v>267</v>
      </c>
      <c r="E19" s="39">
        <f t="shared" si="0"/>
        <v>1.5208475734791524</v>
      </c>
      <c r="F19" s="141"/>
      <c r="H19" s="141"/>
      <c r="I19" s="143"/>
      <c r="J19" s="143"/>
      <c r="K19" s="143"/>
      <c r="L19" s="141"/>
      <c r="M19" s="141"/>
      <c r="N19" s="141"/>
      <c r="O19" s="141"/>
      <c r="P19" s="141"/>
      <c r="Q19" s="141"/>
      <c r="R19" s="141"/>
      <c r="S19" s="141"/>
      <c r="T19" s="141"/>
      <c r="U19" s="141"/>
      <c r="V19" s="141"/>
      <c r="W19" s="141"/>
      <c r="X19" s="141"/>
      <c r="Y19" s="141"/>
      <c r="Z19" s="141"/>
      <c r="AA19" s="141"/>
      <c r="AB19" s="141"/>
      <c r="AC19" s="141"/>
    </row>
    <row r="20" spans="2:29">
      <c r="B20" s="40" t="s">
        <v>17</v>
      </c>
      <c r="C20" s="33">
        <f>[8]Tab9_i4a_lm21!C20</f>
        <v>25787</v>
      </c>
      <c r="D20" s="34">
        <f>[8]Tab9_i4a_lm21!F20</f>
        <v>2860</v>
      </c>
      <c r="E20" s="35">
        <f t="shared" si="0"/>
        <v>11.090859735525653</v>
      </c>
      <c r="F20" s="141"/>
      <c r="H20" s="141"/>
      <c r="I20" s="143"/>
      <c r="J20" s="143"/>
      <c r="K20" s="143"/>
      <c r="L20" s="141"/>
      <c r="M20" s="141"/>
      <c r="N20" s="141"/>
      <c r="O20" s="141"/>
      <c r="P20" s="141"/>
      <c r="Q20" s="141"/>
      <c r="R20" s="141"/>
      <c r="S20" s="141"/>
      <c r="T20" s="141"/>
      <c r="U20" s="141"/>
      <c r="V20" s="141"/>
      <c r="W20" s="141"/>
      <c r="X20" s="141"/>
      <c r="Y20" s="141"/>
      <c r="Z20" s="141"/>
      <c r="AA20" s="141"/>
      <c r="AB20" s="141"/>
      <c r="AC20" s="141"/>
    </row>
    <row r="21" spans="2:29">
      <c r="B21" s="41" t="s">
        <v>18</v>
      </c>
      <c r="C21" s="37">
        <f>[8]Tab9_i4a_lm21!C21</f>
        <v>17573</v>
      </c>
      <c r="D21" s="42">
        <f>[8]Tab9_i4a_lm21!F21</f>
        <v>663</v>
      </c>
      <c r="E21" s="39">
        <f t="shared" si="0"/>
        <v>3.772833323849087</v>
      </c>
      <c r="F21" s="141"/>
      <c r="H21" s="141"/>
      <c r="I21" s="143"/>
      <c r="J21" s="143"/>
      <c r="K21" s="143"/>
      <c r="L21" s="141"/>
      <c r="M21" s="141"/>
      <c r="N21" s="141"/>
      <c r="O21" s="141"/>
      <c r="P21" s="141"/>
      <c r="Q21" s="141"/>
      <c r="R21" s="141"/>
      <c r="S21" s="141"/>
      <c r="T21" s="141"/>
      <c r="U21" s="141"/>
      <c r="V21" s="141"/>
      <c r="W21" s="141"/>
      <c r="X21" s="141"/>
      <c r="Y21" s="141"/>
      <c r="Z21" s="141"/>
      <c r="AA21" s="141"/>
      <c r="AB21" s="141"/>
      <c r="AC21" s="141"/>
    </row>
    <row r="22" spans="2:29">
      <c r="B22" s="43" t="s">
        <v>19</v>
      </c>
      <c r="C22" s="44">
        <f>[8]Tab9_i4a_lm21!C22</f>
        <v>144413</v>
      </c>
      <c r="D22" s="63">
        <f>[8]Tab9_i4a_lm21!F22</f>
        <v>9731</v>
      </c>
      <c r="E22" s="45">
        <f t="shared" si="0"/>
        <v>6.7383130327602085</v>
      </c>
      <c r="F22" s="141"/>
      <c r="H22" s="141"/>
      <c r="I22" s="143"/>
      <c r="J22" s="143"/>
      <c r="K22" s="143"/>
      <c r="L22" s="141"/>
      <c r="M22" s="141"/>
      <c r="N22" s="141"/>
      <c r="O22" s="141"/>
      <c r="P22" s="141"/>
      <c r="Q22" s="141"/>
      <c r="R22" s="141"/>
      <c r="S22" s="141"/>
      <c r="T22" s="141"/>
      <c r="U22" s="141"/>
      <c r="V22" s="141"/>
      <c r="W22" s="141"/>
      <c r="X22" s="141"/>
      <c r="Y22" s="141"/>
      <c r="Z22" s="141"/>
      <c r="AA22" s="141"/>
      <c r="AB22" s="141"/>
      <c r="AC22" s="141"/>
    </row>
    <row r="23" spans="2:29">
      <c r="B23" s="46" t="s">
        <v>20</v>
      </c>
      <c r="C23" s="47">
        <f>[8]Tab9_i4a_lm21!C23</f>
        <v>649719</v>
      </c>
      <c r="D23" s="64">
        <f>[8]Tab9_i4a_lm21!F23</f>
        <v>53664</v>
      </c>
      <c r="E23" s="35">
        <f t="shared" si="0"/>
        <v>8.2595706759383667</v>
      </c>
      <c r="I23" s="143"/>
      <c r="J23" s="143"/>
      <c r="K23" s="143"/>
    </row>
    <row r="24" spans="2:29">
      <c r="B24" s="48" t="s">
        <v>21</v>
      </c>
      <c r="C24" s="49">
        <f>[8]Tab9_i4a_lm21!C24</f>
        <v>794132</v>
      </c>
      <c r="D24" s="65">
        <f>[8]Tab9_i4a_lm21!F24</f>
        <v>63395</v>
      </c>
      <c r="E24" s="50">
        <f t="shared" si="0"/>
        <v>7.9829297900097211</v>
      </c>
      <c r="I24" s="143"/>
      <c r="J24" s="143"/>
      <c r="K24" s="143"/>
    </row>
    <row r="25" spans="2:29">
      <c r="B25" s="309" t="s">
        <v>26</v>
      </c>
      <c r="C25" s="309"/>
      <c r="D25" s="309"/>
      <c r="E25" s="309"/>
      <c r="F25" s="147"/>
      <c r="G25" s="147"/>
      <c r="H25" s="147"/>
      <c r="I25" s="147"/>
    </row>
    <row r="26" spans="2:29" ht="58.35" customHeight="1">
      <c r="B26" s="283" t="s">
        <v>80</v>
      </c>
      <c r="C26" s="283"/>
      <c r="D26" s="283"/>
      <c r="E26" s="283"/>
      <c r="F26" s="147"/>
      <c r="G26" s="147"/>
      <c r="H26" s="147"/>
      <c r="I26" s="147"/>
    </row>
    <row r="27" spans="2:29">
      <c r="B27" s="1"/>
      <c r="F27" s="147"/>
      <c r="G27" s="147"/>
      <c r="H27" s="147"/>
      <c r="I27" s="147"/>
    </row>
    <row r="28" spans="2:29">
      <c r="F28" s="147"/>
      <c r="G28" s="147"/>
      <c r="H28" s="147"/>
      <c r="I28" s="147"/>
    </row>
    <row r="29" spans="2:29">
      <c r="F29" s="147"/>
      <c r="G29" s="147"/>
      <c r="H29" s="147"/>
      <c r="I29" s="147"/>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26"/>
  <sheetViews>
    <sheetView workbookViewId="0">
      <selection activeCell="B2" sqref="B2:E2"/>
    </sheetView>
  </sheetViews>
  <sheetFormatPr baseColWidth="10" defaultRowHeight="15.75"/>
  <cols>
    <col min="2" max="2" width="32.25" customWidth="1"/>
    <col min="3" max="3" width="21.75" customWidth="1"/>
    <col min="4" max="4" width="21.5" customWidth="1"/>
    <col min="5" max="5" width="22" customWidth="1"/>
  </cols>
  <sheetData>
    <row r="1" spans="2:5" ht="16.5" customHeight="1"/>
    <row r="2" spans="2:5" ht="31.5" customHeight="1">
      <c r="B2" s="286" t="s">
        <v>68</v>
      </c>
      <c r="C2" s="286"/>
      <c r="D2" s="286"/>
      <c r="E2" s="286"/>
    </row>
    <row r="3" spans="2:5">
      <c r="B3" s="273" t="s">
        <v>0</v>
      </c>
      <c r="C3" s="9">
        <v>43465</v>
      </c>
      <c r="D3" s="276">
        <v>43525</v>
      </c>
      <c r="E3" s="277"/>
    </row>
    <row r="4" spans="2:5">
      <c r="B4" s="274"/>
      <c r="C4" s="135" t="s">
        <v>22</v>
      </c>
      <c r="D4" s="278" t="s">
        <v>64</v>
      </c>
      <c r="E4" s="279"/>
    </row>
    <row r="5" spans="2:5">
      <c r="B5" s="275"/>
      <c r="C5" s="280" t="s">
        <v>1</v>
      </c>
      <c r="D5" s="281"/>
      <c r="E5" s="130" t="s">
        <v>2</v>
      </c>
    </row>
    <row r="6" spans="2:5">
      <c r="B6" s="3" t="s">
        <v>3</v>
      </c>
      <c r="C6" s="90">
        <v>109322</v>
      </c>
      <c r="D6" s="119">
        <v>6724</v>
      </c>
      <c r="E6" s="92">
        <v>6.1506375660891681</v>
      </c>
    </row>
    <row r="7" spans="2:5">
      <c r="B7" s="12" t="s">
        <v>4</v>
      </c>
      <c r="C7" s="93">
        <v>128495</v>
      </c>
      <c r="D7" s="120">
        <v>3832</v>
      </c>
      <c r="E7" s="95">
        <v>2.9822172068952097</v>
      </c>
    </row>
    <row r="8" spans="2:5">
      <c r="B8" s="4" t="s">
        <v>5</v>
      </c>
      <c r="C8" s="90">
        <v>39548</v>
      </c>
      <c r="D8" s="121">
        <v>2129</v>
      </c>
      <c r="E8" s="97">
        <v>5.3833316476180846</v>
      </c>
    </row>
    <row r="9" spans="2:5">
      <c r="B9" s="12" t="s">
        <v>6</v>
      </c>
      <c r="C9" s="93">
        <v>21600</v>
      </c>
      <c r="D9" s="120">
        <v>1859</v>
      </c>
      <c r="E9" s="95">
        <v>8.606481481481481</v>
      </c>
    </row>
    <row r="10" spans="2:5">
      <c r="B10" s="4" t="s">
        <v>7</v>
      </c>
      <c r="C10" s="90">
        <v>6838</v>
      </c>
      <c r="D10" s="121">
        <v>410</v>
      </c>
      <c r="E10" s="97">
        <v>5.9959052354489621</v>
      </c>
    </row>
    <row r="11" spans="2:5">
      <c r="B11" s="12" t="s">
        <v>8</v>
      </c>
      <c r="C11" s="93">
        <v>20472</v>
      </c>
      <c r="D11" s="120">
        <v>1039</v>
      </c>
      <c r="E11" s="95">
        <v>5.0752246971473225</v>
      </c>
    </row>
    <row r="12" spans="2:5">
      <c r="B12" s="4" t="s">
        <v>9</v>
      </c>
      <c r="C12" s="90">
        <v>61397</v>
      </c>
      <c r="D12" s="121">
        <v>4312</v>
      </c>
      <c r="E12" s="97">
        <v>7.0231444533120513</v>
      </c>
    </row>
    <row r="13" spans="2:5">
      <c r="B13" s="12" t="s">
        <v>10</v>
      </c>
      <c r="C13" s="93">
        <v>13338</v>
      </c>
      <c r="D13" s="120">
        <v>1660</v>
      </c>
      <c r="E13" s="95">
        <v>12.445644024591394</v>
      </c>
    </row>
    <row r="14" spans="2:5">
      <c r="B14" s="4" t="s">
        <v>11</v>
      </c>
      <c r="C14" s="90">
        <v>74824</v>
      </c>
      <c r="D14" s="121">
        <v>7107</v>
      </c>
      <c r="E14" s="97">
        <v>9.4982893189351003</v>
      </c>
    </row>
    <row r="15" spans="2:5">
      <c r="B15" s="12" t="s">
        <v>12</v>
      </c>
      <c r="C15" s="93">
        <v>173986</v>
      </c>
      <c r="D15" s="120">
        <v>23659</v>
      </c>
      <c r="E15" s="95">
        <v>13.598220546480752</v>
      </c>
    </row>
    <row r="16" spans="2:5">
      <c r="B16" s="4" t="s">
        <v>13</v>
      </c>
      <c r="C16" s="90">
        <v>38571</v>
      </c>
      <c r="D16" s="121">
        <v>1764</v>
      </c>
      <c r="E16" s="97">
        <v>4.5733841487127638</v>
      </c>
    </row>
    <row r="17" spans="2:5">
      <c r="B17" s="12" t="s">
        <v>14</v>
      </c>
      <c r="C17" s="93">
        <v>8324</v>
      </c>
      <c r="D17" s="120">
        <v>271</v>
      </c>
      <c r="E17" s="95">
        <v>3.2556463238827487</v>
      </c>
    </row>
    <row r="18" spans="2:5">
      <c r="B18" s="4" t="s">
        <v>15</v>
      </c>
      <c r="C18" s="90">
        <v>37307</v>
      </c>
      <c r="D18" s="121">
        <v>3495</v>
      </c>
      <c r="E18" s="97">
        <v>9.3682150802798407</v>
      </c>
    </row>
    <row r="19" spans="2:5">
      <c r="B19" s="12" t="s">
        <v>16</v>
      </c>
      <c r="C19" s="93">
        <v>18269</v>
      </c>
      <c r="D19" s="120">
        <v>373</v>
      </c>
      <c r="E19" s="95">
        <v>2.0417100005473756</v>
      </c>
    </row>
    <row r="20" spans="2:5">
      <c r="B20" s="4" t="s">
        <v>17</v>
      </c>
      <c r="C20" s="90">
        <v>25807</v>
      </c>
      <c r="D20" s="121">
        <v>2934</v>
      </c>
      <c r="E20" s="97">
        <v>11.369008408571318</v>
      </c>
    </row>
    <row r="21" spans="2:5">
      <c r="B21" s="13" t="s">
        <v>18</v>
      </c>
      <c r="C21" s="93">
        <v>18276</v>
      </c>
      <c r="D21" s="122">
        <v>675</v>
      </c>
      <c r="E21" s="95">
        <v>3.6933683519369667</v>
      </c>
    </row>
    <row r="22" spans="2:5">
      <c r="B22" s="10" t="s">
        <v>19</v>
      </c>
      <c r="C22" s="99">
        <v>148338</v>
      </c>
      <c r="D22" s="123">
        <v>10191</v>
      </c>
      <c r="E22" s="101">
        <v>6.8701209400153704</v>
      </c>
    </row>
    <row r="23" spans="2:5">
      <c r="B23" s="5" t="s">
        <v>20</v>
      </c>
      <c r="C23" s="102">
        <v>648036</v>
      </c>
      <c r="D23" s="124">
        <v>52052</v>
      </c>
      <c r="E23" s="97">
        <v>8.0322698121709291</v>
      </c>
    </row>
    <row r="24" spans="2:5">
      <c r="B24" s="11" t="s">
        <v>21</v>
      </c>
      <c r="C24" s="104">
        <v>796374</v>
      </c>
      <c r="D24" s="125">
        <v>62243</v>
      </c>
      <c r="E24" s="106">
        <v>7.8158001140167812</v>
      </c>
    </row>
    <row r="25" spans="2:5">
      <c r="B25" s="291" t="s">
        <v>26</v>
      </c>
      <c r="C25" s="291"/>
      <c r="D25" s="291"/>
      <c r="E25" s="291"/>
    </row>
    <row r="26" spans="2:5" ht="81" customHeight="1">
      <c r="B26" s="285" t="s">
        <v>62</v>
      </c>
      <c r="C26" s="285"/>
      <c r="D26" s="285"/>
      <c r="E26" s="285"/>
    </row>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878E2-4B5D-4784-9A53-AAE09DDAD866}">
  <sheetPr published="0"/>
  <dimension ref="A2:G27"/>
  <sheetViews>
    <sheetView workbookViewId="0"/>
  </sheetViews>
  <sheetFormatPr baseColWidth="10" defaultColWidth="9.375" defaultRowHeight="15"/>
  <cols>
    <col min="1" max="1" width="9.375" style="232"/>
    <col min="2" max="2" width="27.375" style="153" customWidth="1"/>
    <col min="3" max="5" width="18.375" style="153" customWidth="1"/>
    <col min="6" max="35" width="10.25" style="153" customWidth="1"/>
    <col min="36" max="36" width="9.875" style="153" customWidth="1"/>
    <col min="37" max="38" width="10.25" style="153" customWidth="1"/>
    <col min="39" max="120" width="9.375" style="153"/>
    <col min="121" max="121" width="28.25" style="153" customWidth="1"/>
    <col min="122" max="376" width="9.375" style="153"/>
    <col min="377" max="377" width="28.25" style="153" customWidth="1"/>
    <col min="378" max="632" width="9.375" style="153"/>
    <col min="633" max="633" width="28.25" style="153" customWidth="1"/>
    <col min="634" max="888" width="9.375" style="153"/>
    <col min="889" max="889" width="28.25" style="153" customWidth="1"/>
    <col min="890" max="1144" width="9.375" style="153"/>
    <col min="1145" max="1145" width="28.25" style="153" customWidth="1"/>
    <col min="1146" max="1400" width="9.375" style="153"/>
    <col min="1401" max="1401" width="28.25" style="153" customWidth="1"/>
    <col min="1402" max="1656" width="9.375" style="153"/>
    <col min="1657" max="1657" width="28.25" style="153" customWidth="1"/>
    <col min="1658" max="1912" width="9.375" style="153"/>
    <col min="1913" max="1913" width="28.25" style="153" customWidth="1"/>
    <col min="1914" max="2168" width="9.375" style="153"/>
    <col min="2169" max="2169" width="28.25" style="153" customWidth="1"/>
    <col min="2170" max="2424" width="9.375" style="153"/>
    <col min="2425" max="2425" width="28.25" style="153" customWidth="1"/>
    <col min="2426" max="2680" width="9.375" style="153"/>
    <col min="2681" max="2681" width="28.25" style="153" customWidth="1"/>
    <col min="2682" max="2936" width="9.375" style="153"/>
    <col min="2937" max="2937" width="28.25" style="153" customWidth="1"/>
    <col min="2938" max="3192" width="9.375" style="153"/>
    <col min="3193" max="3193" width="28.25" style="153" customWidth="1"/>
    <col min="3194" max="3448" width="9.375" style="153"/>
    <col min="3449" max="3449" width="28.25" style="153" customWidth="1"/>
    <col min="3450" max="3704" width="9.375" style="153"/>
    <col min="3705" max="3705" width="28.25" style="153" customWidth="1"/>
    <col min="3706" max="3960" width="9.375" style="153"/>
    <col min="3961" max="3961" width="28.25" style="153" customWidth="1"/>
    <col min="3962" max="4216" width="9.375" style="153"/>
    <col min="4217" max="4217" width="28.25" style="153" customWidth="1"/>
    <col min="4218" max="4472" width="9.375" style="153"/>
    <col min="4473" max="4473" width="28.25" style="153" customWidth="1"/>
    <col min="4474" max="4728" width="9.375" style="153"/>
    <col min="4729" max="4729" width="28.25" style="153" customWidth="1"/>
    <col min="4730" max="4984" width="9.375" style="153"/>
    <col min="4985" max="4985" width="28.25" style="153" customWidth="1"/>
    <col min="4986" max="5240" width="9.375" style="153"/>
    <col min="5241" max="5241" width="28.25" style="153" customWidth="1"/>
    <col min="5242" max="5496" width="9.375" style="153"/>
    <col min="5497" max="5497" width="28.25" style="153" customWidth="1"/>
    <col min="5498" max="5752" width="9.375" style="153"/>
    <col min="5753" max="5753" width="28.25" style="153" customWidth="1"/>
    <col min="5754" max="6008" width="9.375" style="153"/>
    <col min="6009" max="6009" width="28.25" style="153" customWidth="1"/>
    <col min="6010" max="6264" width="9.375" style="153"/>
    <col min="6265" max="6265" width="28.25" style="153" customWidth="1"/>
    <col min="6266" max="6520" width="9.375" style="153"/>
    <col min="6521" max="6521" width="28.25" style="153" customWidth="1"/>
    <col min="6522" max="6776" width="9.375" style="153"/>
    <col min="6777" max="6777" width="28.25" style="153" customWidth="1"/>
    <col min="6778" max="7032" width="9.375" style="153"/>
    <col min="7033" max="7033" width="28.25" style="153" customWidth="1"/>
    <col min="7034" max="7288" width="9.375" style="153"/>
    <col min="7289" max="7289" width="28.25" style="153" customWidth="1"/>
    <col min="7290" max="7544" width="9.375" style="153"/>
    <col min="7545" max="7545" width="28.25" style="153" customWidth="1"/>
    <col min="7546" max="7800" width="9.375" style="153"/>
    <col min="7801" max="7801" width="28.25" style="153" customWidth="1"/>
    <col min="7802" max="8056" width="9.375" style="153"/>
    <col min="8057" max="8057" width="28.25" style="153" customWidth="1"/>
    <col min="8058" max="8312" width="9.375" style="153"/>
    <col min="8313" max="8313" width="28.25" style="153" customWidth="1"/>
    <col min="8314" max="8568" width="9.375" style="153"/>
    <col min="8569" max="8569" width="28.25" style="153" customWidth="1"/>
    <col min="8570" max="8824" width="9.375" style="153"/>
    <col min="8825" max="8825" width="28.25" style="153" customWidth="1"/>
    <col min="8826" max="9080" width="9.375" style="153"/>
    <col min="9081" max="9081" width="28.25" style="153" customWidth="1"/>
    <col min="9082" max="9336" width="9.375" style="153"/>
    <col min="9337" max="9337" width="28.25" style="153" customWidth="1"/>
    <col min="9338" max="9592" width="9.375" style="153"/>
    <col min="9593" max="9593" width="28.25" style="153" customWidth="1"/>
    <col min="9594" max="9848" width="9.375" style="153"/>
    <col min="9849" max="9849" width="28.25" style="153" customWidth="1"/>
    <col min="9850" max="10104" width="9.375" style="153"/>
    <col min="10105" max="10105" width="28.25" style="153" customWidth="1"/>
    <col min="10106" max="10360" width="9.375" style="153"/>
    <col min="10361" max="10361" width="28.25" style="153" customWidth="1"/>
    <col min="10362" max="10616" width="9.375" style="153"/>
    <col min="10617" max="10617" width="28.25" style="153" customWidth="1"/>
    <col min="10618" max="10872" width="9.375" style="153"/>
    <col min="10873" max="10873" width="28.25" style="153" customWidth="1"/>
    <col min="10874" max="11128" width="9.375" style="153"/>
    <col min="11129" max="11129" width="28.25" style="153" customWidth="1"/>
    <col min="11130" max="11384" width="9.375" style="153"/>
    <col min="11385" max="11385" width="28.25" style="153" customWidth="1"/>
    <col min="11386" max="11640" width="9.375" style="153"/>
    <col min="11641" max="11641" width="28.25" style="153" customWidth="1"/>
    <col min="11642" max="11896" width="9.375" style="153"/>
    <col min="11897" max="11897" width="28.25" style="153" customWidth="1"/>
    <col min="11898" max="12152" width="9.375" style="153"/>
    <col min="12153" max="12153" width="28.25" style="153" customWidth="1"/>
    <col min="12154" max="12408" width="9.375" style="153"/>
    <col min="12409" max="12409" width="28.25" style="153" customWidth="1"/>
    <col min="12410" max="12664" width="9.375" style="153"/>
    <col min="12665" max="12665" width="28.25" style="153" customWidth="1"/>
    <col min="12666" max="12920" width="9.375" style="153"/>
    <col min="12921" max="12921" width="28.25" style="153" customWidth="1"/>
    <col min="12922" max="13176" width="9.375" style="153"/>
    <col min="13177" max="13177" width="28.25" style="153" customWidth="1"/>
    <col min="13178" max="13432" width="9.375" style="153"/>
    <col min="13433" max="13433" width="28.25" style="153" customWidth="1"/>
    <col min="13434" max="13688" width="9.375" style="153"/>
    <col min="13689" max="13689" width="28.25" style="153" customWidth="1"/>
    <col min="13690" max="13944" width="9.375" style="153"/>
    <col min="13945" max="13945" width="28.25" style="153" customWidth="1"/>
    <col min="13946" max="16384" width="9.375" style="153"/>
  </cols>
  <sheetData>
    <row r="2" spans="2:7" ht="35.1" customHeight="1">
      <c r="B2" s="272" t="s">
        <v>141</v>
      </c>
      <c r="C2" s="272"/>
      <c r="D2" s="272"/>
      <c r="E2" s="272"/>
    </row>
    <row r="3" spans="2:7">
      <c r="B3" s="273" t="s">
        <v>0</v>
      </c>
      <c r="C3" s="9">
        <v>44196</v>
      </c>
      <c r="D3" s="276" t="s">
        <v>128</v>
      </c>
      <c r="E3" s="277"/>
    </row>
    <row r="4" spans="2:7" ht="30">
      <c r="B4" s="274"/>
      <c r="C4" s="135" t="s">
        <v>22</v>
      </c>
      <c r="D4" s="278" t="s">
        <v>25</v>
      </c>
      <c r="E4" s="279"/>
    </row>
    <row r="5" spans="2:7">
      <c r="B5" s="275"/>
      <c r="C5" s="280" t="s">
        <v>1</v>
      </c>
      <c r="D5" s="281"/>
      <c r="E5" s="215" t="s">
        <v>2</v>
      </c>
    </row>
    <row r="6" spans="2:7">
      <c r="B6" s="233" t="s">
        <v>3</v>
      </c>
      <c r="C6" s="33">
        <f>([7]Tab6_i4a_lm22!C6)</f>
        <v>327313</v>
      </c>
      <c r="D6" s="34">
        <f>([7]Tab6_i4a_lm22!F6)</f>
        <v>14794</v>
      </c>
      <c r="E6" s="35">
        <f t="shared" ref="E6:E24" si="0">D6/$C6*100</f>
        <v>4.5198326983651738</v>
      </c>
      <c r="G6" s="234"/>
    </row>
    <row r="7" spans="2:7">
      <c r="B7" s="12" t="s">
        <v>4</v>
      </c>
      <c r="C7" s="37">
        <f>([7]Tab6_i4a_lm22!C7)</f>
        <v>387163</v>
      </c>
      <c r="D7" s="38">
        <f>([7]Tab6_i4a_lm22!F7)</f>
        <v>8708</v>
      </c>
      <c r="E7" s="39">
        <f t="shared" si="0"/>
        <v>2.2491818691352221</v>
      </c>
      <c r="G7" s="234"/>
    </row>
    <row r="8" spans="2:7">
      <c r="B8" s="235" t="s">
        <v>5</v>
      </c>
      <c r="C8" s="33">
        <f>([7]Tab6_i4a_lm22!C8)</f>
        <v>114316</v>
      </c>
      <c r="D8" s="34">
        <f>([7]Tab6_i4a_lm22!F8)</f>
        <v>3847</v>
      </c>
      <c r="E8" s="35">
        <f t="shared" si="0"/>
        <v>3.3652332131985028</v>
      </c>
      <c r="G8" s="234"/>
    </row>
    <row r="9" spans="2:7">
      <c r="B9" s="12" t="s">
        <v>6</v>
      </c>
      <c r="C9" s="37">
        <f>([7]Tab6_i4a_lm22!C9)</f>
        <v>61521</v>
      </c>
      <c r="D9" s="38">
        <f>([7]Tab6_i4a_lm22!F9)</f>
        <v>3026</v>
      </c>
      <c r="E9" s="39">
        <f t="shared" si="0"/>
        <v>4.9186456657076443</v>
      </c>
      <c r="G9" s="234"/>
    </row>
    <row r="10" spans="2:7">
      <c r="B10" s="235" t="s">
        <v>7</v>
      </c>
      <c r="C10" s="33">
        <f>([7]Tab6_i4a_lm22!C10)</f>
        <v>20616</v>
      </c>
      <c r="D10" s="34">
        <f>([7]Tab6_i4a_lm22!F10)</f>
        <v>874</v>
      </c>
      <c r="E10" s="35">
        <f t="shared" si="0"/>
        <v>4.2394256887854098</v>
      </c>
      <c r="G10" s="234"/>
    </row>
    <row r="11" spans="2:7">
      <c r="B11" s="12" t="s">
        <v>8</v>
      </c>
      <c r="C11" s="37">
        <f>([7]Tab6_i4a_lm22!C11)</f>
        <v>59735</v>
      </c>
      <c r="D11" s="38">
        <f>([7]Tab6_i4a_lm22!F11)</f>
        <v>1815</v>
      </c>
      <c r="E11" s="39">
        <f t="shared" si="0"/>
        <v>3.0384196869506988</v>
      </c>
      <c r="G11" s="234"/>
    </row>
    <row r="12" spans="2:7">
      <c r="B12" s="235" t="s">
        <v>9</v>
      </c>
      <c r="C12" s="33">
        <f>([7]Tab6_i4a_lm22!C12)</f>
        <v>180903</v>
      </c>
      <c r="D12" s="34">
        <f>([7]Tab6_i4a_lm22!F12)</f>
        <v>9180</v>
      </c>
      <c r="E12" s="35">
        <f t="shared" si="0"/>
        <v>5.074542710734482</v>
      </c>
      <c r="G12" s="234"/>
    </row>
    <row r="13" spans="2:7">
      <c r="B13" s="12" t="s">
        <v>10</v>
      </c>
      <c r="C13" s="37">
        <f>([7]Tab6_i4a_lm22!C13)</f>
        <v>38395</v>
      </c>
      <c r="D13" s="38">
        <f>([7]Tab6_i4a_lm22!F13)</f>
        <v>2830</v>
      </c>
      <c r="E13" s="39">
        <f t="shared" si="0"/>
        <v>7.3707513999218657</v>
      </c>
      <c r="G13" s="234"/>
    </row>
    <row r="14" spans="2:7">
      <c r="B14" s="235" t="s">
        <v>11</v>
      </c>
      <c r="C14" s="33">
        <f>([7]Tab6_i4a_lm22!C14)</f>
        <v>224984</v>
      </c>
      <c r="D14" s="34">
        <f>([7]Tab6_i4a_lm22!F14)</f>
        <v>15366</v>
      </c>
      <c r="E14" s="35">
        <f t="shared" si="0"/>
        <v>6.8298190093517759</v>
      </c>
      <c r="G14" s="234"/>
    </row>
    <row r="15" spans="2:7">
      <c r="B15" s="12" t="s">
        <v>12</v>
      </c>
      <c r="C15" s="37">
        <f>([7]Tab6_i4a_lm22!C15)</f>
        <v>516102</v>
      </c>
      <c r="D15" s="38">
        <f>([7]Tab6_i4a_lm22!F15)</f>
        <v>51097</v>
      </c>
      <c r="E15" s="39">
        <f t="shared" si="0"/>
        <v>9.90056229195004</v>
      </c>
      <c r="G15" s="234"/>
    </row>
    <row r="16" spans="2:7">
      <c r="B16" s="235" t="s">
        <v>13</v>
      </c>
      <c r="C16" s="33">
        <f>([7]Tab6_i4a_lm22!C16)</f>
        <v>114778</v>
      </c>
      <c r="D16" s="34">
        <f>([7]Tab6_i4a_lm22!F16)</f>
        <v>3005</v>
      </c>
      <c r="E16" s="35">
        <f t="shared" si="0"/>
        <v>2.6180975448256634</v>
      </c>
      <c r="G16" s="234"/>
    </row>
    <row r="17" spans="2:7">
      <c r="B17" s="12" t="s">
        <v>14</v>
      </c>
      <c r="C17" s="37">
        <f>([7]Tab6_i4a_lm22!C17)</f>
        <v>24460</v>
      </c>
      <c r="D17" s="38">
        <f>([7]Tab6_i4a_lm22!F17)</f>
        <v>693</v>
      </c>
      <c r="E17" s="39">
        <f t="shared" si="0"/>
        <v>2.8331970564186428</v>
      </c>
      <c r="G17" s="234"/>
    </row>
    <row r="18" spans="2:7">
      <c r="B18" s="235" t="s">
        <v>15</v>
      </c>
      <c r="C18" s="33">
        <f>([7]Tab6_i4a_lm22!C18)</f>
        <v>104070</v>
      </c>
      <c r="D18" s="34">
        <f>([7]Tab6_i4a_lm22!F18)</f>
        <v>6306</v>
      </c>
      <c r="E18" s="35">
        <f t="shared" si="0"/>
        <v>6.0593831075237823</v>
      </c>
      <c r="G18" s="234"/>
    </row>
    <row r="19" spans="2:7">
      <c r="B19" s="12" t="s">
        <v>16</v>
      </c>
      <c r="C19" s="37">
        <f>([7]Tab6_i4a_lm22!C19)</f>
        <v>50690</v>
      </c>
      <c r="D19" s="38">
        <f>([7]Tab6_i4a_lm22!F19)</f>
        <v>670</v>
      </c>
      <c r="E19" s="39">
        <f t="shared" si="0"/>
        <v>1.3217597159202998</v>
      </c>
      <c r="G19" s="234"/>
    </row>
    <row r="20" spans="2:7">
      <c r="B20" s="235" t="s">
        <v>17</v>
      </c>
      <c r="C20" s="33">
        <f>([7]Tab6_i4a_lm22!C20)</f>
        <v>76019</v>
      </c>
      <c r="D20" s="34">
        <f>([7]Tab6_i4a_lm22!F20)</f>
        <v>6255</v>
      </c>
      <c r="E20" s="35">
        <f t="shared" si="0"/>
        <v>8.2282061063681446</v>
      </c>
      <c r="G20" s="234"/>
    </row>
    <row r="21" spans="2:7">
      <c r="B21" s="13" t="s">
        <v>18</v>
      </c>
      <c r="C21" s="37">
        <f>([7]Tab6_i4a_lm22!C21)</f>
        <v>50274</v>
      </c>
      <c r="D21" s="42">
        <f>([7]Tab6_i4a_lm22!F21)</f>
        <v>940</v>
      </c>
      <c r="E21" s="39">
        <f t="shared" si="0"/>
        <v>1.8697537494529977</v>
      </c>
      <c r="G21" s="234"/>
    </row>
    <row r="22" spans="2:7">
      <c r="B22" s="10" t="s">
        <v>19</v>
      </c>
      <c r="C22" s="44">
        <f>([7]Tab6_i4a_lm22!C22)</f>
        <v>419266</v>
      </c>
      <c r="D22" s="63">
        <f>([7]Tab6_i4a_lm22!F22)</f>
        <v>17619</v>
      </c>
      <c r="E22" s="45">
        <f t="shared" si="0"/>
        <v>4.2023440965878462</v>
      </c>
      <c r="G22" s="234"/>
    </row>
    <row r="23" spans="2:7">
      <c r="B23" s="236" t="s">
        <v>20</v>
      </c>
      <c r="C23" s="47">
        <f>([7]Tab6_i4a_lm22!C23)</f>
        <v>1932073</v>
      </c>
      <c r="D23" s="64">
        <f>([7]Tab6_i4a_lm22!F23)</f>
        <v>111787</v>
      </c>
      <c r="E23" s="35">
        <f t="shared" si="0"/>
        <v>5.7858579877675433</v>
      </c>
      <c r="G23" s="234"/>
    </row>
    <row r="24" spans="2:7">
      <c r="B24" s="11" t="s">
        <v>21</v>
      </c>
      <c r="C24" s="49">
        <f>([7]Tab6_i4a_lm22!C24)</f>
        <v>2351339</v>
      </c>
      <c r="D24" s="65">
        <f>([7]Tab6_i4a_lm22!F24)</f>
        <v>129406</v>
      </c>
      <c r="E24" s="50">
        <f t="shared" si="0"/>
        <v>5.5035024724210331</v>
      </c>
      <c r="G24" s="234"/>
    </row>
    <row r="25" spans="2:7" ht="14.25" customHeight="1">
      <c r="B25" s="282" t="s">
        <v>26</v>
      </c>
      <c r="C25" s="282"/>
      <c r="D25" s="282"/>
      <c r="E25" s="282"/>
    </row>
    <row r="26" spans="2:7" ht="104.25" customHeight="1">
      <c r="B26" s="271" t="s">
        <v>129</v>
      </c>
      <c r="C26" s="271"/>
      <c r="D26" s="271"/>
      <c r="E26" s="271"/>
    </row>
    <row r="27" spans="2:7" ht="77.25" customHeight="1">
      <c r="B27" s="271" t="s">
        <v>132</v>
      </c>
      <c r="C27" s="271"/>
      <c r="D27" s="271"/>
      <c r="E27" s="271"/>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B1:E26"/>
  <sheetViews>
    <sheetView workbookViewId="0">
      <selection activeCell="B2" sqref="B2:E2"/>
    </sheetView>
  </sheetViews>
  <sheetFormatPr baseColWidth="10" defaultRowHeight="15.75"/>
  <cols>
    <col min="2" max="2" width="32.25" customWidth="1"/>
    <col min="3" max="3" width="21.75" customWidth="1"/>
    <col min="4" max="4" width="21.5" customWidth="1"/>
    <col min="5" max="5" width="22" customWidth="1"/>
  </cols>
  <sheetData>
    <row r="1" spans="2:5" ht="18" customHeight="1"/>
    <row r="2" spans="2:5" ht="30.75" customHeight="1">
      <c r="B2" s="286" t="s">
        <v>50</v>
      </c>
      <c r="C2" s="286"/>
      <c r="D2" s="286"/>
      <c r="E2" s="286"/>
    </row>
    <row r="3" spans="2:5">
      <c r="B3" s="273" t="s">
        <v>0</v>
      </c>
      <c r="C3" s="9">
        <v>43100</v>
      </c>
      <c r="D3" s="276">
        <v>43160</v>
      </c>
      <c r="E3" s="277"/>
    </row>
    <row r="4" spans="2:5">
      <c r="B4" s="274"/>
      <c r="C4" s="135" t="s">
        <v>22</v>
      </c>
      <c r="D4" s="278" t="s">
        <v>25</v>
      </c>
      <c r="E4" s="279"/>
    </row>
    <row r="5" spans="2:5">
      <c r="B5" s="275"/>
      <c r="C5" s="280" t="s">
        <v>1</v>
      </c>
      <c r="D5" s="281"/>
      <c r="E5" s="89" t="s">
        <v>2</v>
      </c>
    </row>
    <row r="6" spans="2:5">
      <c r="B6" s="3" t="s">
        <v>3</v>
      </c>
      <c r="C6" s="90">
        <v>108471</v>
      </c>
      <c r="D6" s="119">
        <v>6223</v>
      </c>
      <c r="E6" s="92">
        <v>5.7370172672880315</v>
      </c>
    </row>
    <row r="7" spans="2:5">
      <c r="B7" s="12" t="s">
        <v>4</v>
      </c>
      <c r="C7" s="93">
        <v>126688</v>
      </c>
      <c r="D7" s="120">
        <v>3506</v>
      </c>
      <c r="E7" s="95">
        <v>2.767428643596868</v>
      </c>
    </row>
    <row r="8" spans="2:5">
      <c r="B8" s="4" t="s">
        <v>5</v>
      </c>
      <c r="C8" s="90">
        <v>40070</v>
      </c>
      <c r="D8" s="121">
        <v>2234</v>
      </c>
      <c r="E8" s="97">
        <v>5.5752433241826802</v>
      </c>
    </row>
    <row r="9" spans="2:5">
      <c r="B9" s="12" t="s">
        <v>6</v>
      </c>
      <c r="C9" s="93">
        <v>21896</v>
      </c>
      <c r="D9" s="120">
        <v>1976</v>
      </c>
      <c r="E9" s="95">
        <v>9.0244793569601764</v>
      </c>
    </row>
    <row r="10" spans="2:5">
      <c r="B10" s="4" t="s">
        <v>7</v>
      </c>
      <c r="C10" s="90">
        <v>6842</v>
      </c>
      <c r="D10" s="121">
        <v>427</v>
      </c>
      <c r="E10" s="97">
        <v>6.2408652440806778</v>
      </c>
    </row>
    <row r="11" spans="2:5">
      <c r="B11" s="12" t="s">
        <v>8</v>
      </c>
      <c r="C11" s="93">
        <v>20758</v>
      </c>
      <c r="D11" s="120">
        <v>1108</v>
      </c>
      <c r="E11" s="95">
        <v>5.3377011272762305</v>
      </c>
    </row>
    <row r="12" spans="2:5">
      <c r="B12" s="4" t="s">
        <v>9</v>
      </c>
      <c r="C12" s="90">
        <v>61484</v>
      </c>
      <c r="D12" s="121">
        <v>4251</v>
      </c>
      <c r="E12" s="97">
        <v>6.9139938845878604</v>
      </c>
    </row>
    <row r="13" spans="2:5">
      <c r="B13" s="12" t="s">
        <v>10</v>
      </c>
      <c r="C13" s="93">
        <v>13674</v>
      </c>
      <c r="D13" s="120">
        <v>1853</v>
      </c>
      <c r="E13" s="95">
        <v>13.551265174784263</v>
      </c>
    </row>
    <row r="14" spans="2:5">
      <c r="B14" s="4" t="s">
        <v>11</v>
      </c>
      <c r="C14" s="90">
        <v>74860</v>
      </c>
      <c r="D14" s="121">
        <v>6949</v>
      </c>
      <c r="E14" s="97">
        <v>9.2826609671386588</v>
      </c>
    </row>
    <row r="15" spans="2:5">
      <c r="B15" s="12" t="s">
        <v>12</v>
      </c>
      <c r="C15" s="93">
        <v>174010</v>
      </c>
      <c r="D15" s="120">
        <v>22558</v>
      </c>
      <c r="E15" s="95">
        <v>12.963622780299982</v>
      </c>
    </row>
    <row r="16" spans="2:5">
      <c r="B16" s="4" t="s">
        <v>13</v>
      </c>
      <c r="C16" s="90">
        <v>38134</v>
      </c>
      <c r="D16" s="121">
        <v>1692</v>
      </c>
      <c r="E16" s="97">
        <v>4.4369853673886821</v>
      </c>
    </row>
    <row r="17" spans="2:5">
      <c r="B17" s="12" t="s">
        <v>14</v>
      </c>
      <c r="C17" s="93">
        <v>8283</v>
      </c>
      <c r="D17" s="120">
        <v>276</v>
      </c>
      <c r="E17" s="95">
        <v>3.3321260412893876</v>
      </c>
    </row>
    <row r="18" spans="2:5">
      <c r="B18" s="4" t="s">
        <v>15</v>
      </c>
      <c r="C18" s="90">
        <v>38070</v>
      </c>
      <c r="D18" s="121">
        <v>3403</v>
      </c>
      <c r="E18" s="97">
        <v>8.9387969529813489</v>
      </c>
    </row>
    <row r="19" spans="2:5">
      <c r="B19" s="12" t="s">
        <v>16</v>
      </c>
      <c r="C19" s="93">
        <v>18451</v>
      </c>
      <c r="D19" s="120">
        <v>396</v>
      </c>
      <c r="E19" s="95">
        <v>2.1462251368489511</v>
      </c>
    </row>
    <row r="20" spans="2:5">
      <c r="B20" s="4" t="s">
        <v>17</v>
      </c>
      <c r="C20" s="90">
        <v>25829</v>
      </c>
      <c r="D20" s="121">
        <v>2774</v>
      </c>
      <c r="E20" s="97">
        <v>10.739866042045762</v>
      </c>
    </row>
    <row r="21" spans="2:5">
      <c r="B21" s="13" t="s">
        <v>18</v>
      </c>
      <c r="C21" s="93">
        <v>18629</v>
      </c>
      <c r="D21" s="122">
        <v>784</v>
      </c>
      <c r="E21" s="95">
        <v>4.2084921359171181</v>
      </c>
    </row>
    <row r="22" spans="2:5">
      <c r="B22" s="10" t="s">
        <v>19</v>
      </c>
      <c r="C22" s="99">
        <v>150790</v>
      </c>
      <c r="D22" s="123">
        <v>10646</v>
      </c>
      <c r="E22" s="101">
        <v>7.0601498773128188</v>
      </c>
    </row>
    <row r="23" spans="2:5">
      <c r="B23" s="5" t="s">
        <v>20</v>
      </c>
      <c r="C23" s="102">
        <v>645359</v>
      </c>
      <c r="D23" s="124">
        <v>49764</v>
      </c>
      <c r="E23" s="97">
        <v>7.7110569465987142</v>
      </c>
    </row>
    <row r="24" spans="2:5">
      <c r="B24" s="11" t="s">
        <v>21</v>
      </c>
      <c r="C24" s="104">
        <v>796149</v>
      </c>
      <c r="D24" s="125">
        <v>60410</v>
      </c>
      <c r="E24" s="106">
        <v>7.5877756550595432</v>
      </c>
    </row>
    <row r="25" spans="2:5">
      <c r="B25" s="291" t="s">
        <v>26</v>
      </c>
      <c r="C25" s="291"/>
      <c r="D25" s="291"/>
      <c r="E25" s="291"/>
    </row>
    <row r="26" spans="2:5" ht="81" customHeight="1">
      <c r="B26" s="285" t="s">
        <v>54</v>
      </c>
      <c r="C26" s="285"/>
      <c r="D26" s="285"/>
      <c r="E26" s="285"/>
    </row>
  </sheetData>
  <mergeCells count="7">
    <mergeCell ref="B2:E2"/>
    <mergeCell ref="D3:E3"/>
    <mergeCell ref="D4:E4"/>
    <mergeCell ref="C5:D5"/>
    <mergeCell ref="B26:E26"/>
    <mergeCell ref="B3:B5"/>
    <mergeCell ref="B25:E2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E26"/>
  <sheetViews>
    <sheetView workbookViewId="0">
      <selection activeCell="B2" sqref="B2:E2"/>
    </sheetView>
  </sheetViews>
  <sheetFormatPr baseColWidth="10" defaultRowHeight="15.75"/>
  <cols>
    <col min="2" max="2" width="32.25" customWidth="1"/>
    <col min="3" max="3" width="21.75" customWidth="1"/>
    <col min="4" max="4" width="21.5" customWidth="1"/>
    <col min="5" max="5" width="22" customWidth="1"/>
  </cols>
  <sheetData>
    <row r="1" spans="2:5" ht="16.5" customHeight="1"/>
    <row r="2" spans="2:5" ht="32.25" customHeight="1">
      <c r="B2" s="286" t="s">
        <v>41</v>
      </c>
      <c r="C2" s="286"/>
      <c r="D2" s="286"/>
      <c r="E2" s="286"/>
    </row>
    <row r="3" spans="2:5">
      <c r="B3" s="273" t="s">
        <v>0</v>
      </c>
      <c r="C3" s="9">
        <v>42735</v>
      </c>
      <c r="D3" s="276">
        <v>42795</v>
      </c>
      <c r="E3" s="277"/>
    </row>
    <row r="4" spans="2:5">
      <c r="B4" s="274"/>
      <c r="C4" s="135" t="s">
        <v>22</v>
      </c>
      <c r="D4" s="278" t="s">
        <v>25</v>
      </c>
      <c r="E4" s="279"/>
    </row>
    <row r="5" spans="2:5">
      <c r="B5" s="275"/>
      <c r="C5" s="280" t="s">
        <v>1</v>
      </c>
      <c r="D5" s="281"/>
      <c r="E5" s="59" t="s">
        <v>2</v>
      </c>
    </row>
    <row r="6" spans="2:5">
      <c r="B6" s="3" t="s">
        <v>3</v>
      </c>
      <c r="C6" s="16">
        <v>103739</v>
      </c>
      <c r="D6" s="80">
        <v>6040</v>
      </c>
      <c r="E6" s="66">
        <v>5.8223040515138953</v>
      </c>
    </row>
    <row r="7" spans="2:5">
      <c r="B7" s="12" t="s">
        <v>4</v>
      </c>
      <c r="C7" s="18">
        <v>121079</v>
      </c>
      <c r="D7" s="81">
        <v>3349</v>
      </c>
      <c r="E7" s="67">
        <v>2.7659627185556537</v>
      </c>
    </row>
    <row r="8" spans="2:5">
      <c r="B8" s="4" t="s">
        <v>5</v>
      </c>
      <c r="C8" s="16">
        <v>38200</v>
      </c>
      <c r="D8" s="82">
        <v>2165</v>
      </c>
      <c r="E8" s="68">
        <v>5.667539267015707</v>
      </c>
    </row>
    <row r="9" spans="2:5">
      <c r="B9" s="12" t="s">
        <v>6</v>
      </c>
      <c r="C9" s="18">
        <v>20611</v>
      </c>
      <c r="D9" s="81">
        <v>2070</v>
      </c>
      <c r="E9" s="67">
        <v>10.043180825772646</v>
      </c>
    </row>
    <row r="10" spans="2:5">
      <c r="B10" s="4" t="s">
        <v>7</v>
      </c>
      <c r="C10" s="16">
        <v>6654</v>
      </c>
      <c r="D10" s="82">
        <v>436</v>
      </c>
      <c r="E10" s="68">
        <v>6.5524496543432527</v>
      </c>
    </row>
    <row r="11" spans="2:5">
      <c r="B11" s="12" t="s">
        <v>8</v>
      </c>
      <c r="C11" s="18">
        <v>19479</v>
      </c>
      <c r="D11" s="81">
        <v>1111</v>
      </c>
      <c r="E11" s="67">
        <v>5.7035782124339036</v>
      </c>
    </row>
    <row r="12" spans="2:5">
      <c r="B12" s="4" t="s">
        <v>9</v>
      </c>
      <c r="C12" s="16">
        <v>58813</v>
      </c>
      <c r="D12" s="82">
        <v>4082</v>
      </c>
      <c r="E12" s="68">
        <v>6.9406423749851216</v>
      </c>
    </row>
    <row r="13" spans="2:5">
      <c r="B13" s="12" t="s">
        <v>10</v>
      </c>
      <c r="C13" s="18">
        <v>13742</v>
      </c>
      <c r="D13" s="81">
        <v>2040</v>
      </c>
      <c r="E13" s="67">
        <v>14.845000727696114</v>
      </c>
    </row>
    <row r="14" spans="2:5">
      <c r="B14" s="4" t="s">
        <v>11</v>
      </c>
      <c r="C14" s="16">
        <v>71110</v>
      </c>
      <c r="D14" s="82">
        <v>6389</v>
      </c>
      <c r="E14" s="68">
        <v>8.9846716354943048</v>
      </c>
    </row>
    <row r="15" spans="2:5">
      <c r="B15" s="12" t="s">
        <v>12</v>
      </c>
      <c r="C15" s="18">
        <v>166215</v>
      </c>
      <c r="D15" s="81">
        <v>20796</v>
      </c>
      <c r="E15" s="67">
        <v>12.51150618175255</v>
      </c>
    </row>
    <row r="16" spans="2:5">
      <c r="B16" s="4" t="s">
        <v>13</v>
      </c>
      <c r="C16" s="16">
        <v>36378</v>
      </c>
      <c r="D16" s="82">
        <v>1624</v>
      </c>
      <c r="E16" s="68">
        <v>4.4642366265325197</v>
      </c>
    </row>
    <row r="17" spans="2:5">
      <c r="B17" s="12" t="s">
        <v>14</v>
      </c>
      <c r="C17" s="18">
        <v>7849</v>
      </c>
      <c r="D17" s="81">
        <v>226</v>
      </c>
      <c r="E17" s="67">
        <v>2.8793476876035164</v>
      </c>
    </row>
    <row r="18" spans="2:5">
      <c r="B18" s="4" t="s">
        <v>15</v>
      </c>
      <c r="C18" s="16">
        <v>37402</v>
      </c>
      <c r="D18" s="82">
        <v>3509</v>
      </c>
      <c r="E18" s="68">
        <v>9.3818512379017172</v>
      </c>
    </row>
    <row r="19" spans="2:5">
      <c r="B19" s="12" t="s">
        <v>16</v>
      </c>
      <c r="C19" s="18">
        <v>18053</v>
      </c>
      <c r="D19" s="81">
        <v>361</v>
      </c>
      <c r="E19" s="67">
        <v>1.9996676452667148</v>
      </c>
    </row>
    <row r="20" spans="2:5">
      <c r="B20" s="4" t="s">
        <v>17</v>
      </c>
      <c r="C20" s="16">
        <v>24756</v>
      </c>
      <c r="D20" s="82">
        <v>2725</v>
      </c>
      <c r="E20" s="68">
        <v>11.007432541606075</v>
      </c>
    </row>
    <row r="21" spans="2:5">
      <c r="B21" s="13" t="s">
        <v>18</v>
      </c>
      <c r="C21" s="18">
        <v>18439</v>
      </c>
      <c r="D21" s="83">
        <v>785</v>
      </c>
      <c r="E21" s="67">
        <v>4.2572807635988941</v>
      </c>
    </row>
    <row r="22" spans="2:5">
      <c r="B22" s="10" t="s">
        <v>19</v>
      </c>
      <c r="C22" s="22">
        <v>146447</v>
      </c>
      <c r="D22" s="51">
        <v>10930</v>
      </c>
      <c r="E22" s="69">
        <v>7.463450941296168</v>
      </c>
    </row>
    <row r="23" spans="2:5">
      <c r="B23" s="5" t="s">
        <v>20</v>
      </c>
      <c r="C23" s="23">
        <v>616072</v>
      </c>
      <c r="D23" s="52">
        <v>46778</v>
      </c>
      <c r="E23" s="68">
        <v>7.5929436819073093</v>
      </c>
    </row>
    <row r="24" spans="2:5">
      <c r="B24" s="11" t="s">
        <v>21</v>
      </c>
      <c r="C24" s="24">
        <v>762519</v>
      </c>
      <c r="D24" s="53">
        <v>57708</v>
      </c>
      <c r="E24" s="70">
        <v>7.568073713573038</v>
      </c>
    </row>
    <row r="25" spans="2:5">
      <c r="B25" s="291" t="s">
        <v>26</v>
      </c>
      <c r="C25" s="291"/>
      <c r="D25" s="291"/>
      <c r="E25" s="291"/>
    </row>
    <row r="26" spans="2:5" ht="48" customHeight="1">
      <c r="B26" s="285" t="s">
        <v>74</v>
      </c>
      <c r="C26" s="285"/>
      <c r="D26" s="285"/>
      <c r="E26" s="285"/>
    </row>
  </sheetData>
  <mergeCells count="7">
    <mergeCell ref="B2:E2"/>
    <mergeCell ref="D3:E3"/>
    <mergeCell ref="D4:E4"/>
    <mergeCell ref="C5:D5"/>
    <mergeCell ref="B26:E26"/>
    <mergeCell ref="B3:B5"/>
    <mergeCell ref="B25:E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E26"/>
  <sheetViews>
    <sheetView workbookViewId="0">
      <selection activeCell="B2" sqref="B2:E2"/>
    </sheetView>
  </sheetViews>
  <sheetFormatPr baseColWidth="10" defaultRowHeight="15.75"/>
  <cols>
    <col min="2" max="2" width="32.25" customWidth="1"/>
    <col min="3" max="3" width="21.75" customWidth="1"/>
    <col min="4" max="4" width="21.5" customWidth="1"/>
    <col min="5" max="5" width="22" customWidth="1"/>
  </cols>
  <sheetData>
    <row r="1" spans="2:5" ht="15.75" customHeight="1"/>
    <row r="2" spans="2:5" ht="32.25" customHeight="1">
      <c r="B2" s="286" t="s">
        <v>29</v>
      </c>
      <c r="C2" s="286"/>
      <c r="D2" s="286"/>
      <c r="E2" s="286"/>
    </row>
    <row r="3" spans="2:5">
      <c r="B3" s="273" t="s">
        <v>0</v>
      </c>
      <c r="C3" s="9">
        <v>42369</v>
      </c>
      <c r="D3" s="276">
        <v>42430</v>
      </c>
      <c r="E3" s="277"/>
    </row>
    <row r="4" spans="2:5">
      <c r="B4" s="274"/>
      <c r="C4" s="135" t="s">
        <v>22</v>
      </c>
      <c r="D4" s="278" t="s">
        <v>25</v>
      </c>
      <c r="E4" s="279"/>
    </row>
    <row r="5" spans="2:5">
      <c r="B5" s="275"/>
      <c r="C5" s="280" t="s">
        <v>1</v>
      </c>
      <c r="D5" s="281"/>
      <c r="E5" s="58" t="s">
        <v>2</v>
      </c>
    </row>
    <row r="6" spans="2:5">
      <c r="B6" s="3" t="s">
        <v>3</v>
      </c>
      <c r="C6" s="16">
        <v>99912</v>
      </c>
      <c r="D6" s="80">
        <v>5168</v>
      </c>
      <c r="E6" s="66">
        <v>5.1725518456241497</v>
      </c>
    </row>
    <row r="7" spans="2:5">
      <c r="B7" s="12" t="s">
        <v>4</v>
      </c>
      <c r="C7" s="18">
        <v>117017</v>
      </c>
      <c r="D7" s="81">
        <v>3195</v>
      </c>
      <c r="E7" s="67">
        <v>2.7303725099771827</v>
      </c>
    </row>
    <row r="8" spans="2:5">
      <c r="B8" s="4" t="s">
        <v>5</v>
      </c>
      <c r="C8" s="16">
        <v>37382</v>
      </c>
      <c r="D8" s="82">
        <v>2234</v>
      </c>
      <c r="E8" s="68">
        <v>5.9761382483548235</v>
      </c>
    </row>
    <row r="9" spans="2:5">
      <c r="B9" s="12" t="s">
        <v>6</v>
      </c>
      <c r="C9" s="18">
        <v>20714</v>
      </c>
      <c r="D9" s="81">
        <v>2099</v>
      </c>
      <c r="E9" s="67">
        <v>10.133243217147822</v>
      </c>
    </row>
    <row r="10" spans="2:5">
      <c r="B10" s="4" t="s">
        <v>7</v>
      </c>
      <c r="C10" s="16">
        <v>6338</v>
      </c>
      <c r="D10" s="82">
        <v>431</v>
      </c>
      <c r="E10" s="68">
        <v>6.8002524455664251</v>
      </c>
    </row>
    <row r="11" spans="2:5">
      <c r="B11" s="12" t="s">
        <v>8</v>
      </c>
      <c r="C11" s="18">
        <v>18760</v>
      </c>
      <c r="D11" s="81">
        <v>1034</v>
      </c>
      <c r="E11" s="67">
        <v>5.5117270788912576</v>
      </c>
    </row>
    <row r="12" spans="2:5">
      <c r="B12" s="4" t="s">
        <v>9</v>
      </c>
      <c r="C12" s="16">
        <v>56303</v>
      </c>
      <c r="D12" s="82">
        <v>3795</v>
      </c>
      <c r="E12" s="68">
        <v>6.7403157913432681</v>
      </c>
    </row>
    <row r="13" spans="2:5">
      <c r="B13" s="12" t="s">
        <v>10</v>
      </c>
      <c r="C13" s="18">
        <v>13279</v>
      </c>
      <c r="D13" s="81">
        <v>2108</v>
      </c>
      <c r="E13" s="67">
        <v>15.874689359138488</v>
      </c>
    </row>
    <row r="14" spans="2:5">
      <c r="B14" s="4" t="s">
        <v>11</v>
      </c>
      <c r="C14" s="16">
        <v>69445</v>
      </c>
      <c r="D14" s="82">
        <v>5652</v>
      </c>
      <c r="E14" s="68">
        <v>8.1388148894808854</v>
      </c>
    </row>
    <row r="15" spans="2:5">
      <c r="B15" s="12" t="s">
        <v>12</v>
      </c>
      <c r="C15" s="18">
        <v>161187</v>
      </c>
      <c r="D15" s="81">
        <v>18967</v>
      </c>
      <c r="E15" s="67">
        <v>11.767077990160498</v>
      </c>
    </row>
    <row r="16" spans="2:5">
      <c r="B16" s="4" t="s">
        <v>13</v>
      </c>
      <c r="C16" s="16">
        <v>34976</v>
      </c>
      <c r="D16" s="82">
        <v>1307</v>
      </c>
      <c r="E16" s="68">
        <v>3.736848124428179</v>
      </c>
    </row>
    <row r="17" spans="2:5">
      <c r="B17" s="12" t="s">
        <v>14</v>
      </c>
      <c r="C17" s="18">
        <v>7586</v>
      </c>
      <c r="D17" s="81">
        <v>227</v>
      </c>
      <c r="E17" s="67">
        <v>2.992354336936462</v>
      </c>
    </row>
    <row r="18" spans="2:5">
      <c r="B18" s="4" t="s">
        <v>15</v>
      </c>
      <c r="C18" s="16">
        <v>37043</v>
      </c>
      <c r="D18" s="82">
        <v>3462</v>
      </c>
      <c r="E18" s="68">
        <v>9.345895310854953</v>
      </c>
    </row>
    <row r="19" spans="2:5">
      <c r="B19" s="12" t="s">
        <v>16</v>
      </c>
      <c r="C19" s="18">
        <v>17846</v>
      </c>
      <c r="D19" s="81">
        <v>357</v>
      </c>
      <c r="E19" s="67">
        <v>2.0004482797265495</v>
      </c>
    </row>
    <row r="20" spans="2:5">
      <c r="B20" s="4" t="s">
        <v>17</v>
      </c>
      <c r="C20" s="16">
        <v>23782</v>
      </c>
      <c r="D20" s="82">
        <v>2295</v>
      </c>
      <c r="E20" s="68">
        <v>9.650155579850308</v>
      </c>
    </row>
    <row r="21" spans="2:5">
      <c r="B21" s="13" t="s">
        <v>18</v>
      </c>
      <c r="C21" s="18">
        <v>18508</v>
      </c>
      <c r="D21" s="83">
        <v>811</v>
      </c>
      <c r="E21" s="67">
        <v>4.3818889129025287</v>
      </c>
    </row>
    <row r="22" spans="2:5">
      <c r="B22" s="10" t="s">
        <v>19</v>
      </c>
      <c r="C22" s="22">
        <v>144772</v>
      </c>
      <c r="D22" s="51">
        <v>11071</v>
      </c>
      <c r="E22" s="69">
        <v>7.6471969717901249</v>
      </c>
    </row>
    <row r="23" spans="2:5">
      <c r="B23" s="5" t="s">
        <v>20</v>
      </c>
      <c r="C23" s="23">
        <v>595306</v>
      </c>
      <c r="D23" s="52">
        <v>42071</v>
      </c>
      <c r="E23" s="68">
        <v>7.0671217827470239</v>
      </c>
    </row>
    <row r="24" spans="2:5">
      <c r="B24" s="11" t="s">
        <v>21</v>
      </c>
      <c r="C24" s="24">
        <v>740078</v>
      </c>
      <c r="D24" s="53">
        <v>53142</v>
      </c>
      <c r="E24" s="70">
        <v>7.1805944778793585</v>
      </c>
    </row>
    <row r="25" spans="2:5">
      <c r="B25" s="291" t="s">
        <v>26</v>
      </c>
      <c r="C25" s="291"/>
      <c r="D25" s="291"/>
      <c r="E25" s="291"/>
    </row>
    <row r="26" spans="2:5" ht="33" customHeight="1">
      <c r="B26" s="285" t="s">
        <v>75</v>
      </c>
      <c r="C26" s="285"/>
      <c r="D26" s="285"/>
      <c r="E26" s="285"/>
    </row>
  </sheetData>
  <mergeCells count="7">
    <mergeCell ref="B2:E2"/>
    <mergeCell ref="D3:E3"/>
    <mergeCell ref="D4:E4"/>
    <mergeCell ref="C5:D5"/>
    <mergeCell ref="B26:E26"/>
    <mergeCell ref="B3:B5"/>
    <mergeCell ref="B25:E2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RowHeight="15.7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E5E89-7D22-4363-95A2-216B11FBBA89}">
  <sheetPr published="0">
    <tabColor rgb="FF002060"/>
  </sheetPr>
  <dimension ref="B1:M27"/>
  <sheetViews>
    <sheetView workbookViewId="0">
      <selection activeCell="C6" sqref="C6"/>
    </sheetView>
  </sheetViews>
  <sheetFormatPr baseColWidth="10" defaultColWidth="9.125" defaultRowHeight="15"/>
  <cols>
    <col min="1" max="1" width="9.125" style="149"/>
    <col min="2" max="2" width="26.625" style="149" customWidth="1"/>
    <col min="3" max="5" width="17.875" style="149" customWidth="1"/>
    <col min="6" max="16384" width="9.125" style="149"/>
  </cols>
  <sheetData>
    <row r="1" spans="2:13">
      <c r="C1" s="155"/>
      <c r="D1" s="155"/>
    </row>
    <row r="2" spans="2:13" ht="35.1" customHeight="1">
      <c r="B2" s="272" t="s">
        <v>149</v>
      </c>
      <c r="C2" s="272"/>
      <c r="D2" s="272"/>
      <c r="E2" s="272"/>
    </row>
    <row r="3" spans="2:13" ht="15" customHeight="1">
      <c r="B3" s="292" t="s">
        <v>0</v>
      </c>
      <c r="C3" s="239">
        <v>44561</v>
      </c>
      <c r="D3" s="295">
        <v>44621</v>
      </c>
      <c r="E3" s="296"/>
    </row>
    <row r="4" spans="2:13" ht="30">
      <c r="B4" s="293"/>
      <c r="C4" s="136" t="s">
        <v>22</v>
      </c>
      <c r="D4" s="297" t="s">
        <v>25</v>
      </c>
      <c r="E4" s="298"/>
    </row>
    <row r="5" spans="2:13">
      <c r="B5" s="294"/>
      <c r="C5" s="299" t="s">
        <v>1</v>
      </c>
      <c r="D5" s="300"/>
      <c r="E5" s="57" t="s">
        <v>2</v>
      </c>
    </row>
    <row r="6" spans="2:13">
      <c r="B6" s="32" t="s">
        <v>3</v>
      </c>
      <c r="C6" s="33">
        <v>109823</v>
      </c>
      <c r="D6" s="34">
        <v>8397</v>
      </c>
      <c r="E6" s="35">
        <v>7.6459393751764209</v>
      </c>
      <c r="G6" s="155"/>
      <c r="H6" s="155"/>
      <c r="K6" s="155"/>
      <c r="L6" s="155"/>
      <c r="M6" s="155"/>
    </row>
    <row r="7" spans="2:13">
      <c r="B7" s="36" t="s">
        <v>4</v>
      </c>
      <c r="C7" s="37">
        <v>129569</v>
      </c>
      <c r="D7" s="38">
        <v>4861</v>
      </c>
      <c r="E7" s="39">
        <v>3.7516689948984707</v>
      </c>
      <c r="G7" s="155"/>
      <c r="H7" s="155"/>
      <c r="K7" s="155"/>
      <c r="L7" s="155"/>
      <c r="M7" s="155"/>
    </row>
    <row r="8" spans="2:13">
      <c r="B8" s="40" t="s">
        <v>5</v>
      </c>
      <c r="C8" s="33">
        <v>37690</v>
      </c>
      <c r="D8" s="34">
        <v>1610</v>
      </c>
      <c r="E8" s="35">
        <v>4.2716901034757235</v>
      </c>
      <c r="G8" s="155"/>
      <c r="H8" s="155"/>
      <c r="K8" s="155"/>
      <c r="L8" s="155"/>
      <c r="M8" s="155"/>
    </row>
    <row r="9" spans="2:13">
      <c r="B9" s="36" t="s">
        <v>6</v>
      </c>
      <c r="C9" s="37">
        <v>21199</v>
      </c>
      <c r="D9" s="38">
        <v>1351</v>
      </c>
      <c r="E9" s="39">
        <v>6.3729421199113165</v>
      </c>
      <c r="G9" s="155"/>
      <c r="H9" s="155"/>
      <c r="K9" s="155"/>
      <c r="L9" s="155"/>
      <c r="M9" s="155"/>
    </row>
    <row r="10" spans="2:13">
      <c r="B10" s="40" t="s">
        <v>7</v>
      </c>
      <c r="C10" s="33">
        <v>6948</v>
      </c>
      <c r="D10" s="34">
        <v>450</v>
      </c>
      <c r="E10" s="35">
        <v>6.4766839378238332</v>
      </c>
      <c r="G10" s="155"/>
      <c r="H10" s="155"/>
      <c r="K10" s="155"/>
      <c r="L10" s="155"/>
      <c r="M10" s="155"/>
    </row>
    <row r="11" spans="2:13">
      <c r="B11" s="36" t="s">
        <v>8</v>
      </c>
      <c r="C11" s="37">
        <v>19490</v>
      </c>
      <c r="D11" s="38">
        <v>848</v>
      </c>
      <c r="E11" s="39">
        <v>4.3509492047203695</v>
      </c>
      <c r="G11" s="155"/>
      <c r="H11" s="155"/>
      <c r="K11" s="155"/>
      <c r="L11" s="155"/>
      <c r="M11" s="155"/>
    </row>
    <row r="12" spans="2:13">
      <c r="B12" s="40" t="s">
        <v>9</v>
      </c>
      <c r="C12" s="33">
        <v>60328</v>
      </c>
      <c r="D12" s="34">
        <v>4796</v>
      </c>
      <c r="E12" s="35">
        <v>7.9498740220129953</v>
      </c>
      <c r="G12" s="155"/>
      <c r="H12" s="155"/>
      <c r="K12" s="155"/>
      <c r="L12" s="155"/>
      <c r="M12" s="155"/>
    </row>
    <row r="13" spans="2:13">
      <c r="B13" s="36" t="s">
        <v>10</v>
      </c>
      <c r="C13" s="37">
        <v>13083</v>
      </c>
      <c r="D13" s="38">
        <v>1144</v>
      </c>
      <c r="E13" s="39">
        <v>8.7441718260337833</v>
      </c>
      <c r="G13" s="155"/>
      <c r="H13" s="155"/>
      <c r="K13" s="155"/>
      <c r="L13" s="155"/>
      <c r="M13" s="155"/>
    </row>
    <row r="14" spans="2:13">
      <c r="B14" s="40" t="s">
        <v>11</v>
      </c>
      <c r="C14" s="33">
        <v>76491</v>
      </c>
      <c r="D14" s="34">
        <v>8727</v>
      </c>
      <c r="E14" s="35">
        <v>11.40918539436012</v>
      </c>
      <c r="G14" s="155"/>
      <c r="H14" s="155"/>
      <c r="K14" s="155"/>
      <c r="L14" s="155"/>
      <c r="M14" s="155"/>
    </row>
    <row r="15" spans="2:13">
      <c r="B15" s="36" t="s">
        <v>12</v>
      </c>
      <c r="C15" s="37">
        <v>172990</v>
      </c>
      <c r="D15" s="38">
        <v>26314</v>
      </c>
      <c r="E15" s="39">
        <v>15.211283889242152</v>
      </c>
      <c r="G15" s="155"/>
      <c r="H15" s="155"/>
      <c r="K15" s="155"/>
      <c r="L15" s="155"/>
      <c r="M15" s="155"/>
    </row>
    <row r="16" spans="2:13">
      <c r="B16" s="40" t="s">
        <v>13</v>
      </c>
      <c r="C16" s="33">
        <v>38639</v>
      </c>
      <c r="D16" s="34">
        <v>1238</v>
      </c>
      <c r="E16" s="35">
        <v>3.2040166670980099</v>
      </c>
      <c r="G16" s="155"/>
      <c r="H16" s="155"/>
      <c r="K16" s="155"/>
      <c r="L16" s="155"/>
      <c r="M16" s="155"/>
    </row>
    <row r="17" spans="2:13">
      <c r="B17" s="36" t="s">
        <v>14</v>
      </c>
      <c r="C17" s="37">
        <v>8206</v>
      </c>
      <c r="D17" s="38">
        <v>429</v>
      </c>
      <c r="E17" s="39">
        <v>5.2278820375335124</v>
      </c>
      <c r="G17" s="155"/>
      <c r="H17" s="155"/>
      <c r="K17" s="155"/>
      <c r="L17" s="155"/>
      <c r="M17" s="155"/>
    </row>
    <row r="18" spans="2:13">
      <c r="B18" s="40" t="s">
        <v>15</v>
      </c>
      <c r="C18" s="33">
        <v>34861</v>
      </c>
      <c r="D18" s="34">
        <v>2772</v>
      </c>
      <c r="E18" s="35">
        <v>7.9515791285390547</v>
      </c>
      <c r="G18" s="155"/>
      <c r="H18" s="155"/>
      <c r="K18" s="155"/>
      <c r="L18" s="155"/>
      <c r="M18" s="155"/>
    </row>
    <row r="19" spans="2:13">
      <c r="B19" s="36" t="s">
        <v>16</v>
      </c>
      <c r="C19" s="37">
        <v>17170</v>
      </c>
      <c r="D19" s="38">
        <v>238</v>
      </c>
      <c r="E19" s="39">
        <v>1.3861386138613863</v>
      </c>
      <c r="G19" s="155"/>
      <c r="H19" s="155"/>
      <c r="K19" s="155"/>
      <c r="L19" s="155"/>
      <c r="M19" s="155"/>
    </row>
    <row r="20" spans="2:13">
      <c r="B20" s="40" t="s">
        <v>17</v>
      </c>
      <c r="C20" s="33">
        <v>25782</v>
      </c>
      <c r="D20" s="34">
        <v>3260</v>
      </c>
      <c r="E20" s="35">
        <v>12.644480645411527</v>
      </c>
      <c r="G20" s="155"/>
      <c r="H20" s="155"/>
      <c r="K20" s="155"/>
      <c r="L20" s="155"/>
      <c r="M20" s="155"/>
    </row>
    <row r="21" spans="2:13">
      <c r="B21" s="41" t="s">
        <v>18</v>
      </c>
      <c r="C21" s="37">
        <v>16876</v>
      </c>
      <c r="D21" s="42">
        <v>304</v>
      </c>
      <c r="E21" s="39">
        <v>1.801374733349135</v>
      </c>
      <c r="G21" s="155"/>
      <c r="H21" s="155"/>
      <c r="K21" s="155"/>
      <c r="L21" s="155"/>
      <c r="M21" s="155"/>
    </row>
    <row r="22" spans="2:13">
      <c r="B22" s="43" t="s">
        <v>19</v>
      </c>
      <c r="C22" s="44">
        <v>140879</v>
      </c>
      <c r="D22" s="63">
        <v>7419</v>
      </c>
      <c r="E22" s="45">
        <v>5.2662213672726246</v>
      </c>
      <c r="G22" s="155"/>
      <c r="H22" s="155"/>
      <c r="K22" s="155"/>
      <c r="L22" s="155"/>
      <c r="M22" s="155"/>
    </row>
    <row r="23" spans="2:13">
      <c r="B23" s="46" t="s">
        <v>20</v>
      </c>
      <c r="C23" s="47">
        <v>648266</v>
      </c>
      <c r="D23" s="64">
        <v>59320</v>
      </c>
      <c r="E23" s="35">
        <v>9.1505647373146211</v>
      </c>
      <c r="G23" s="155"/>
      <c r="H23" s="155"/>
      <c r="K23" s="155"/>
      <c r="L23" s="155"/>
      <c r="M23" s="155"/>
    </row>
    <row r="24" spans="2:13">
      <c r="B24" s="48" t="s">
        <v>21</v>
      </c>
      <c r="C24" s="49">
        <v>789145</v>
      </c>
      <c r="D24" s="65">
        <v>66739</v>
      </c>
      <c r="E24" s="50">
        <v>8.4571276508119553</v>
      </c>
      <c r="G24" s="155"/>
      <c r="H24" s="155"/>
      <c r="K24" s="155"/>
      <c r="L24" s="155"/>
      <c r="M24" s="155"/>
    </row>
    <row r="25" spans="2:13">
      <c r="B25" s="307" t="s">
        <v>26</v>
      </c>
      <c r="C25" s="307"/>
      <c r="D25" s="307"/>
      <c r="E25" s="307"/>
    </row>
    <row r="26" spans="2:13" ht="75.75" customHeight="1">
      <c r="B26" s="303" t="s">
        <v>143</v>
      </c>
      <c r="C26" s="303"/>
      <c r="D26" s="303"/>
      <c r="E26" s="303"/>
    </row>
    <row r="27" spans="2:13" ht="76.5" customHeight="1">
      <c r="B27" s="153"/>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685C-FF7D-4028-A315-B71A581215A8}">
  <sheetPr published="0"/>
  <dimension ref="B1:M28"/>
  <sheetViews>
    <sheetView workbookViewId="0"/>
  </sheetViews>
  <sheetFormatPr baseColWidth="10" defaultColWidth="9.375" defaultRowHeight="15"/>
  <cols>
    <col min="1" max="1" width="9.375" style="149"/>
    <col min="2" max="2" width="27.375" style="149" customWidth="1"/>
    <col min="3" max="5" width="18.375" style="149" customWidth="1"/>
    <col min="6" max="16384" width="9.375" style="149"/>
  </cols>
  <sheetData>
    <row r="1" spans="2:13">
      <c r="C1" s="155"/>
      <c r="D1" s="155"/>
    </row>
    <row r="2" spans="2:13" ht="35.1" customHeight="1">
      <c r="B2" s="272" t="s">
        <v>136</v>
      </c>
      <c r="C2" s="272"/>
      <c r="D2" s="272"/>
      <c r="E2" s="272"/>
    </row>
    <row r="3" spans="2:13">
      <c r="B3" s="292" t="s">
        <v>0</v>
      </c>
      <c r="C3" s="31">
        <v>44196</v>
      </c>
      <c r="D3" s="295" t="s">
        <v>128</v>
      </c>
      <c r="E3" s="296"/>
    </row>
    <row r="4" spans="2:13" ht="30">
      <c r="B4" s="293"/>
      <c r="C4" s="136" t="s">
        <v>22</v>
      </c>
      <c r="D4" s="297" t="s">
        <v>25</v>
      </c>
      <c r="E4" s="298"/>
    </row>
    <row r="5" spans="2:13">
      <c r="B5" s="294"/>
      <c r="C5" s="299" t="s">
        <v>1</v>
      </c>
      <c r="D5" s="300"/>
      <c r="E5" s="57" t="s">
        <v>2</v>
      </c>
    </row>
    <row r="6" spans="2:13">
      <c r="B6" s="32" t="s">
        <v>3</v>
      </c>
      <c r="C6" s="33">
        <f>[7]Tab10_i4a_lm22!C6</f>
        <v>110542</v>
      </c>
      <c r="D6" s="34">
        <f>[7]Tab10_i4a_lm22!F6</f>
        <v>8022</v>
      </c>
      <c r="E6" s="35">
        <f t="shared" ref="E6:E23" si="0">D6/$C6*100</f>
        <v>7.2569702013714235</v>
      </c>
      <c r="G6" s="155"/>
      <c r="H6" s="155"/>
      <c r="K6" s="155"/>
      <c r="L6" s="155"/>
      <c r="M6" s="155"/>
    </row>
    <row r="7" spans="2:13">
      <c r="B7" s="36" t="s">
        <v>4</v>
      </c>
      <c r="C7" s="37">
        <f>[7]Tab10_i4a_lm22!C7</f>
        <v>129488</v>
      </c>
      <c r="D7" s="38">
        <f>[7]Tab10_i4a_lm22!F7</f>
        <v>4877</v>
      </c>
      <c r="E7" s="39">
        <f t="shared" si="0"/>
        <v>3.7663721734832576</v>
      </c>
      <c r="G7" s="155"/>
      <c r="H7" s="155"/>
      <c r="K7" s="155"/>
      <c r="L7" s="155"/>
      <c r="M7" s="155"/>
    </row>
    <row r="8" spans="2:13">
      <c r="B8" s="40" t="s">
        <v>5</v>
      </c>
      <c r="C8" s="33">
        <f>[7]Tab10_i4a_lm22!C8</f>
        <v>38330</v>
      </c>
      <c r="D8" s="34">
        <f>[7]Tab10_i4a_lm22!F8</f>
        <v>1765</v>
      </c>
      <c r="E8" s="35">
        <f t="shared" si="0"/>
        <v>4.6047482389773027</v>
      </c>
      <c r="G8" s="155"/>
      <c r="H8" s="155"/>
      <c r="K8" s="155"/>
      <c r="L8" s="155"/>
      <c r="M8" s="155"/>
    </row>
    <row r="9" spans="2:13">
      <c r="B9" s="36" t="s">
        <v>6</v>
      </c>
      <c r="C9" s="37">
        <f>[7]Tab10_i4a_lm22!C9</f>
        <v>21760</v>
      </c>
      <c r="D9" s="38">
        <f>[7]Tab10_i4a_lm22!F9</f>
        <v>1365</v>
      </c>
      <c r="E9" s="39">
        <f t="shared" si="0"/>
        <v>6.2729779411764701</v>
      </c>
      <c r="G9" s="155"/>
      <c r="H9" s="155"/>
      <c r="K9" s="155"/>
      <c r="L9" s="155"/>
      <c r="M9" s="155"/>
    </row>
    <row r="10" spans="2:13">
      <c r="B10" s="40" t="s">
        <v>7</v>
      </c>
      <c r="C10" s="33">
        <f>[7]Tab10_i4a_lm22!C10</f>
        <v>6902</v>
      </c>
      <c r="D10" s="34">
        <f>[7]Tab10_i4a_lm22!F10</f>
        <v>482</v>
      </c>
      <c r="E10" s="35">
        <f t="shared" si="0"/>
        <v>6.9834830483917703</v>
      </c>
      <c r="G10" s="155"/>
      <c r="H10" s="155"/>
      <c r="K10" s="155"/>
      <c r="L10" s="155"/>
      <c r="M10" s="155"/>
    </row>
    <row r="11" spans="2:13">
      <c r="B11" s="36" t="s">
        <v>8</v>
      </c>
      <c r="C11" s="37">
        <f>[7]Tab10_i4a_lm22!C11</f>
        <v>19910</v>
      </c>
      <c r="D11" s="38">
        <f>[7]Tab10_i4a_lm22!F11</f>
        <v>904</v>
      </c>
      <c r="E11" s="39">
        <f t="shared" si="0"/>
        <v>4.540431943746861</v>
      </c>
      <c r="G11" s="155"/>
      <c r="H11" s="155"/>
      <c r="K11" s="155"/>
      <c r="L11" s="155"/>
      <c r="M11" s="155"/>
    </row>
    <row r="12" spans="2:13">
      <c r="B12" s="40" t="s">
        <v>9</v>
      </c>
      <c r="C12" s="33">
        <f>[7]Tab10_i4a_lm22!C12</f>
        <v>61517</v>
      </c>
      <c r="D12" s="34">
        <f>[7]Tab10_i4a_lm22!F12</f>
        <v>4716</v>
      </c>
      <c r="E12" s="35">
        <f t="shared" si="0"/>
        <v>7.6661735780353402</v>
      </c>
      <c r="G12" s="155"/>
      <c r="H12" s="155"/>
      <c r="K12" s="155"/>
      <c r="L12" s="155"/>
      <c r="M12" s="155"/>
    </row>
    <row r="13" spans="2:13">
      <c r="B13" s="36" t="s">
        <v>10</v>
      </c>
      <c r="C13" s="37">
        <f>[7]Tab10_i4a_lm22!C13</f>
        <v>13390</v>
      </c>
      <c r="D13" s="38">
        <f>[7]Tab10_i4a_lm22!F13</f>
        <v>1414</v>
      </c>
      <c r="E13" s="39">
        <f t="shared" si="0"/>
        <v>10.560119492158329</v>
      </c>
      <c r="G13" s="155"/>
      <c r="H13" s="155"/>
      <c r="K13" s="155"/>
      <c r="L13" s="155"/>
      <c r="M13" s="155"/>
    </row>
    <row r="14" spans="2:13">
      <c r="B14" s="40" t="s">
        <v>11</v>
      </c>
      <c r="C14" s="33">
        <f>[7]Tab10_i4a_lm22!C14</f>
        <v>76068</v>
      </c>
      <c r="D14" s="34">
        <f>[7]Tab10_i4a_lm22!F14</f>
        <v>8407</v>
      </c>
      <c r="E14" s="35">
        <f t="shared" si="0"/>
        <v>11.051953515275805</v>
      </c>
      <c r="G14" s="155"/>
      <c r="H14" s="155"/>
      <c r="K14" s="155"/>
      <c r="L14" s="155"/>
      <c r="M14" s="155"/>
    </row>
    <row r="15" spans="2:13">
      <c r="B15" s="36" t="s">
        <v>12</v>
      </c>
      <c r="C15" s="37">
        <f>[7]Tab10_i4a_lm22!C15</f>
        <v>175522</v>
      </c>
      <c r="D15" s="38">
        <f>[7]Tab10_i4a_lm22!F15</f>
        <v>25410</v>
      </c>
      <c r="E15" s="39">
        <f t="shared" si="0"/>
        <v>14.476817720855506</v>
      </c>
      <c r="G15" s="155"/>
      <c r="H15" s="155"/>
      <c r="K15" s="155"/>
      <c r="L15" s="155"/>
      <c r="M15" s="155"/>
    </row>
    <row r="16" spans="2:13">
      <c r="B16" s="40" t="s">
        <v>13</v>
      </c>
      <c r="C16" s="33">
        <f>[7]Tab10_i4a_lm22!C16</f>
        <v>39084</v>
      </c>
      <c r="D16" s="34">
        <f>[7]Tab10_i4a_lm22!F16</f>
        <v>1107</v>
      </c>
      <c r="E16" s="35">
        <f t="shared" si="0"/>
        <v>2.8323610684679155</v>
      </c>
      <c r="G16" s="155"/>
      <c r="H16" s="155"/>
      <c r="K16" s="155"/>
      <c r="L16" s="155"/>
      <c r="M16" s="155"/>
    </row>
    <row r="17" spans="2:13">
      <c r="B17" s="36" t="s">
        <v>14</v>
      </c>
      <c r="C17" s="37">
        <f>[7]Tab10_i4a_lm22!C17</f>
        <v>8210</v>
      </c>
      <c r="D17" s="38">
        <f>[7]Tab10_i4a_lm22!F17</f>
        <v>346</v>
      </c>
      <c r="E17" s="39">
        <f t="shared" si="0"/>
        <v>4.2143727161997564</v>
      </c>
      <c r="G17" s="155"/>
      <c r="H17" s="155"/>
      <c r="K17" s="155"/>
      <c r="L17" s="155"/>
      <c r="M17" s="155"/>
    </row>
    <row r="18" spans="2:13">
      <c r="B18" s="40" t="s">
        <v>15</v>
      </c>
      <c r="C18" s="33">
        <f>[7]Tab10_i4a_lm22!C18</f>
        <v>36141</v>
      </c>
      <c r="D18" s="34">
        <f>[7]Tab10_i4a_lm22!F18</f>
        <v>3176</v>
      </c>
      <c r="E18" s="35">
        <f t="shared" si="0"/>
        <v>8.7878033258625941</v>
      </c>
      <c r="G18" s="155"/>
      <c r="H18" s="155"/>
      <c r="K18" s="155"/>
      <c r="L18" s="155"/>
      <c r="M18" s="155"/>
    </row>
    <row r="19" spans="2:13">
      <c r="B19" s="36" t="s">
        <v>16</v>
      </c>
      <c r="C19" s="37">
        <f>[7]Tab10_i4a_lm22!C19</f>
        <v>17723</v>
      </c>
      <c r="D19" s="38">
        <f>[7]Tab10_i4a_lm22!F19</f>
        <v>273</v>
      </c>
      <c r="E19" s="39">
        <f t="shared" si="0"/>
        <v>1.5403712689725215</v>
      </c>
      <c r="G19" s="155"/>
      <c r="H19" s="155"/>
      <c r="K19" s="155"/>
      <c r="L19" s="155"/>
      <c r="M19" s="155"/>
    </row>
    <row r="20" spans="2:13">
      <c r="B20" s="40" t="s">
        <v>17</v>
      </c>
      <c r="C20" s="33">
        <f>[7]Tab10_i4a_lm22!C20</f>
        <v>26199</v>
      </c>
      <c r="D20" s="34">
        <f>[7]Tab10_i4a_lm22!F20</f>
        <v>3406</v>
      </c>
      <c r="E20" s="35">
        <f t="shared" si="0"/>
        <v>13.00049620214512</v>
      </c>
      <c r="G20" s="155"/>
      <c r="H20" s="155"/>
      <c r="K20" s="155"/>
      <c r="L20" s="155"/>
      <c r="M20" s="155"/>
    </row>
    <row r="21" spans="2:13">
      <c r="B21" s="41" t="s">
        <v>18</v>
      </c>
      <c r="C21" s="37">
        <f>[7]Tab10_i4a_lm22!C21</f>
        <v>17580</v>
      </c>
      <c r="D21" s="42">
        <f>[7]Tab10_i4a_lm22!F21</f>
        <v>331</v>
      </c>
      <c r="E21" s="39">
        <f t="shared" si="0"/>
        <v>1.8828213879408418</v>
      </c>
      <c r="G21" s="155"/>
      <c r="H21" s="155"/>
      <c r="K21" s="155"/>
      <c r="L21" s="155"/>
      <c r="M21" s="155"/>
    </row>
    <row r="22" spans="2:13">
      <c r="B22" s="43" t="s">
        <v>19</v>
      </c>
      <c r="C22" s="44">
        <f>[7]Tab10_i4a_lm22!C22</f>
        <v>144924</v>
      </c>
      <c r="D22" s="63">
        <f>[7]Tab10_i4a_lm22!F22</f>
        <v>8324</v>
      </c>
      <c r="E22" s="45">
        <f t="shared" si="0"/>
        <v>5.7437001462835697</v>
      </c>
      <c r="G22" s="155"/>
      <c r="H22" s="155"/>
      <c r="K22" s="155"/>
      <c r="L22" s="155"/>
      <c r="M22" s="155"/>
    </row>
    <row r="23" spans="2:13">
      <c r="B23" s="46" t="s">
        <v>20</v>
      </c>
      <c r="C23" s="47">
        <f>[7]Tab10_i4a_lm22!C23</f>
        <v>653442</v>
      </c>
      <c r="D23" s="64">
        <f>[7]Tab10_i4a_lm22!F23</f>
        <v>57677</v>
      </c>
      <c r="E23" s="35">
        <f t="shared" si="0"/>
        <v>8.8266441398012372</v>
      </c>
      <c r="G23" s="155"/>
      <c r="H23" s="155"/>
      <c r="K23" s="155"/>
      <c r="L23" s="155"/>
      <c r="M23" s="155"/>
    </row>
    <row r="24" spans="2:13">
      <c r="B24" s="48" t="s">
        <v>21</v>
      </c>
      <c r="C24" s="49">
        <f>[7]Tab10_i4a_lm22!C24</f>
        <v>798366</v>
      </c>
      <c r="D24" s="65">
        <f>[7]Tab10_i4a_lm22!F24</f>
        <v>66001</v>
      </c>
      <c r="E24" s="50">
        <f>D24/$C24*100</f>
        <v>8.2670103686780259</v>
      </c>
      <c r="G24" s="155"/>
      <c r="H24" s="155"/>
      <c r="K24" s="155"/>
      <c r="L24" s="155"/>
      <c r="M24" s="155"/>
    </row>
    <row r="25" spans="2:13">
      <c r="B25" s="307" t="s">
        <v>26</v>
      </c>
      <c r="C25" s="307"/>
      <c r="D25" s="307"/>
      <c r="E25" s="307"/>
    </row>
    <row r="26" spans="2:13" ht="105.75" customHeight="1">
      <c r="B26" s="310" t="s">
        <v>129</v>
      </c>
      <c r="C26" s="310"/>
      <c r="D26" s="310"/>
      <c r="E26" s="310"/>
    </row>
    <row r="27" spans="2:13" ht="76.5" customHeight="1">
      <c r="B27" s="303" t="s">
        <v>132</v>
      </c>
      <c r="C27" s="303"/>
      <c r="D27" s="303"/>
      <c r="E27" s="303"/>
    </row>
    <row r="28" spans="2:13">
      <c r="B28" s="153"/>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27"/>
  <sheetViews>
    <sheetView workbookViewId="0">
      <selection activeCell="B2" sqref="B2:E2"/>
    </sheetView>
  </sheetViews>
  <sheetFormatPr baseColWidth="10" defaultColWidth="9.5" defaultRowHeight="15"/>
  <cols>
    <col min="1" max="1" width="9.5" style="140" customWidth="1"/>
    <col min="2" max="2" width="26.75" style="140" customWidth="1"/>
    <col min="3" max="5" width="18" style="140" customWidth="1"/>
    <col min="6" max="16384" width="9.5" style="140"/>
  </cols>
  <sheetData>
    <row r="1" spans="2:13">
      <c r="C1" s="143"/>
      <c r="D1" s="143"/>
    </row>
    <row r="2" spans="2:13" ht="35.1" customHeight="1">
      <c r="B2" s="272" t="s">
        <v>83</v>
      </c>
      <c r="C2" s="272"/>
      <c r="D2" s="272"/>
      <c r="E2" s="272"/>
    </row>
    <row r="3" spans="2:13" ht="14.85" customHeight="1">
      <c r="B3" s="292" t="s">
        <v>0</v>
      </c>
      <c r="C3" s="31">
        <v>43830</v>
      </c>
      <c r="D3" s="295">
        <v>43891</v>
      </c>
      <c r="E3" s="296"/>
    </row>
    <row r="4" spans="2:13" ht="31.5" customHeight="1">
      <c r="B4" s="293"/>
      <c r="C4" s="136" t="s">
        <v>22</v>
      </c>
      <c r="D4" s="297" t="s">
        <v>25</v>
      </c>
      <c r="E4" s="298"/>
    </row>
    <row r="5" spans="2:13">
      <c r="B5" s="294"/>
      <c r="C5" s="299" t="s">
        <v>1</v>
      </c>
      <c r="D5" s="300"/>
      <c r="E5" s="57" t="s">
        <v>2</v>
      </c>
    </row>
    <row r="6" spans="2:13">
      <c r="B6" s="32" t="s">
        <v>3</v>
      </c>
      <c r="C6" s="33">
        <f>[8]Tab10_i4a_lm21!C6</f>
        <v>110107</v>
      </c>
      <c r="D6" s="34">
        <f>[8]Tab10_i4a_lm21!F6</f>
        <v>7775</v>
      </c>
      <c r="E6" s="35">
        <f t="shared" ref="E6:E23" si="0">D6/$C6*100</f>
        <v>7.0613130863614479</v>
      </c>
      <c r="G6" s="143"/>
      <c r="H6" s="143"/>
      <c r="K6" s="143"/>
      <c r="L6" s="143"/>
      <c r="M6" s="143"/>
    </row>
    <row r="7" spans="2:13">
      <c r="B7" s="36" t="s">
        <v>4</v>
      </c>
      <c r="C7" s="37">
        <f>[8]Tab10_i4a_lm21!C7</f>
        <v>129351</v>
      </c>
      <c r="D7" s="38">
        <f>[8]Tab10_i4a_lm21!F7</f>
        <v>5062</v>
      </c>
      <c r="E7" s="39">
        <f t="shared" si="0"/>
        <v>3.9133829657289079</v>
      </c>
      <c r="G7" s="143"/>
      <c r="H7" s="143"/>
      <c r="K7" s="143"/>
      <c r="L7" s="143"/>
      <c r="M7" s="143"/>
    </row>
    <row r="8" spans="2:13">
      <c r="B8" s="40" t="s">
        <v>5</v>
      </c>
      <c r="C8" s="33">
        <f>[8]Tab10_i4a_lm21!C8</f>
        <v>39152</v>
      </c>
      <c r="D8" s="34">
        <f>[8]Tab10_i4a_lm21!F8</f>
        <v>1837</v>
      </c>
      <c r="E8" s="35">
        <f t="shared" si="0"/>
        <v>4.691969758888435</v>
      </c>
      <c r="G8" s="143"/>
      <c r="H8" s="143"/>
      <c r="K8" s="143"/>
      <c r="L8" s="143"/>
      <c r="M8" s="143"/>
    </row>
    <row r="9" spans="2:13">
      <c r="B9" s="36" t="s">
        <v>6</v>
      </c>
      <c r="C9" s="37">
        <f>[8]Tab10_i4a_lm21!C9</f>
        <v>22262</v>
      </c>
      <c r="D9" s="38">
        <f>[8]Tab10_i4a_lm21!F9</f>
        <v>1585</v>
      </c>
      <c r="E9" s="39">
        <f t="shared" si="0"/>
        <v>7.1197556374090381</v>
      </c>
      <c r="G9" s="143"/>
      <c r="H9" s="143"/>
      <c r="K9" s="143"/>
      <c r="L9" s="143"/>
      <c r="M9" s="143"/>
    </row>
    <row r="10" spans="2:13">
      <c r="B10" s="40" t="s">
        <v>7</v>
      </c>
      <c r="C10" s="33">
        <f>[8]Tab10_i4a_lm21!C10</f>
        <v>6813</v>
      </c>
      <c r="D10" s="34">
        <f>[8]Tab10_i4a_lm21!F10</f>
        <v>455</v>
      </c>
      <c r="E10" s="35">
        <f t="shared" si="0"/>
        <v>6.6784089241156614</v>
      </c>
      <c r="G10" s="143"/>
      <c r="H10" s="143"/>
      <c r="K10" s="143"/>
      <c r="L10" s="143"/>
      <c r="M10" s="143"/>
    </row>
    <row r="11" spans="2:13">
      <c r="B11" s="36" t="s">
        <v>8</v>
      </c>
      <c r="C11" s="37">
        <f>[8]Tab10_i4a_lm21!C11</f>
        <v>20201</v>
      </c>
      <c r="D11" s="38">
        <f>[8]Tab10_i4a_lm21!F11</f>
        <v>1103</v>
      </c>
      <c r="E11" s="39">
        <f t="shared" si="0"/>
        <v>5.4601257363496858</v>
      </c>
      <c r="G11" s="143"/>
      <c r="H11" s="143"/>
      <c r="K11" s="143"/>
      <c r="L11" s="143"/>
      <c r="M11" s="143"/>
    </row>
    <row r="12" spans="2:13">
      <c r="B12" s="40" t="s">
        <v>9</v>
      </c>
      <c r="C12" s="33">
        <f>[8]Tab10_i4a_lm21!C12</f>
        <v>61820</v>
      </c>
      <c r="D12" s="34">
        <f>[8]Tab10_i4a_lm21!F12</f>
        <v>4807</v>
      </c>
      <c r="E12" s="35">
        <f t="shared" si="0"/>
        <v>7.7758007117437717</v>
      </c>
      <c r="G12" s="143"/>
      <c r="H12" s="143"/>
      <c r="K12" s="143"/>
      <c r="L12" s="143"/>
      <c r="M12" s="143"/>
    </row>
    <row r="13" spans="2:13">
      <c r="B13" s="36" t="s">
        <v>10</v>
      </c>
      <c r="C13" s="37">
        <f>[8]Tab10_i4a_lm21!C13</f>
        <v>13491</v>
      </c>
      <c r="D13" s="38">
        <f>[8]Tab10_i4a_lm21!F13</f>
        <v>1479</v>
      </c>
      <c r="E13" s="39">
        <f t="shared" si="0"/>
        <v>10.962864131643318</v>
      </c>
      <c r="G13" s="143"/>
      <c r="H13" s="143"/>
      <c r="K13" s="143"/>
      <c r="L13" s="143"/>
      <c r="M13" s="143"/>
    </row>
    <row r="14" spans="2:13">
      <c r="B14" s="40" t="s">
        <v>11</v>
      </c>
      <c r="C14" s="33">
        <f>[8]Tab10_i4a_lm21!C14</f>
        <v>75884</v>
      </c>
      <c r="D14" s="34">
        <f>[8]Tab10_i4a_lm21!F14</f>
        <v>8532</v>
      </c>
      <c r="E14" s="35">
        <f t="shared" si="0"/>
        <v>11.243476885773022</v>
      </c>
      <c r="G14" s="143"/>
      <c r="H14" s="143"/>
      <c r="K14" s="143"/>
      <c r="L14" s="143"/>
      <c r="M14" s="143"/>
    </row>
    <row r="15" spans="2:13">
      <c r="B15" s="36" t="s">
        <v>12</v>
      </c>
      <c r="C15" s="37">
        <f>[8]Tab10_i4a_lm21!C15</f>
        <v>175258</v>
      </c>
      <c r="D15" s="38">
        <f>[8]Tab10_i4a_lm21!F15</f>
        <v>25134</v>
      </c>
      <c r="E15" s="39">
        <f t="shared" si="0"/>
        <v>14.341142772369878</v>
      </c>
      <c r="G15" s="143"/>
      <c r="H15" s="143"/>
      <c r="K15" s="143"/>
      <c r="L15" s="143"/>
      <c r="M15" s="143"/>
    </row>
    <row r="16" spans="2:13">
      <c r="B16" s="40" t="s">
        <v>13</v>
      </c>
      <c r="C16" s="33">
        <f>[8]Tab10_i4a_lm21!C16</f>
        <v>39250</v>
      </c>
      <c r="D16" s="34">
        <f>[8]Tab10_i4a_lm21!F16</f>
        <v>1039</v>
      </c>
      <c r="E16" s="35">
        <f t="shared" si="0"/>
        <v>2.6471337579617833</v>
      </c>
      <c r="G16" s="143"/>
      <c r="H16" s="143"/>
      <c r="K16" s="143"/>
      <c r="L16" s="143"/>
      <c r="M16" s="143"/>
    </row>
    <row r="17" spans="2:13">
      <c r="B17" s="36" t="s">
        <v>14</v>
      </c>
      <c r="C17" s="37">
        <f>[8]Tab10_i4a_lm21!C17</f>
        <v>8407</v>
      </c>
      <c r="D17" s="38">
        <f>[8]Tab10_i4a_lm21!F17</f>
        <v>393</v>
      </c>
      <c r="E17" s="39">
        <f t="shared" si="0"/>
        <v>4.674675865350304</v>
      </c>
      <c r="G17" s="143"/>
      <c r="H17" s="143"/>
      <c r="K17" s="143"/>
      <c r="L17" s="143"/>
      <c r="M17" s="143"/>
    </row>
    <row r="18" spans="2:13">
      <c r="B18" s="40" t="s">
        <v>15</v>
      </c>
      <c r="C18" s="33">
        <f>[8]Tab10_i4a_lm21!C18</f>
        <v>37530</v>
      </c>
      <c r="D18" s="34">
        <f>[8]Tab10_i4a_lm21!F18</f>
        <v>3430</v>
      </c>
      <c r="E18" s="35">
        <f t="shared" si="0"/>
        <v>9.1393551825206512</v>
      </c>
      <c r="G18" s="143"/>
      <c r="H18" s="143"/>
      <c r="K18" s="143"/>
      <c r="L18" s="143"/>
      <c r="M18" s="143"/>
    </row>
    <row r="19" spans="2:13">
      <c r="B19" s="36" t="s">
        <v>16</v>
      </c>
      <c r="C19" s="37">
        <f>[8]Tab10_i4a_lm21!C19</f>
        <v>18381</v>
      </c>
      <c r="D19" s="38">
        <f>[8]Tab10_i4a_lm21!F19</f>
        <v>336</v>
      </c>
      <c r="E19" s="39">
        <f t="shared" si="0"/>
        <v>1.8279745389260649</v>
      </c>
      <c r="G19" s="143"/>
      <c r="H19" s="143"/>
      <c r="K19" s="143"/>
      <c r="L19" s="143"/>
      <c r="M19" s="143"/>
    </row>
    <row r="20" spans="2:13">
      <c r="B20" s="40" t="s">
        <v>17</v>
      </c>
      <c r="C20" s="33">
        <f>[8]Tab10_i4a_lm21!C20</f>
        <v>26152</v>
      </c>
      <c r="D20" s="34">
        <f>[8]Tab10_i4a_lm21!F20</f>
        <v>3419</v>
      </c>
      <c r="E20" s="35">
        <f t="shared" si="0"/>
        <v>13.073569899051698</v>
      </c>
      <c r="G20" s="143"/>
      <c r="H20" s="143"/>
      <c r="K20" s="143"/>
      <c r="L20" s="143"/>
      <c r="M20" s="143"/>
    </row>
    <row r="21" spans="2:13">
      <c r="B21" s="41" t="s">
        <v>18</v>
      </c>
      <c r="C21" s="37">
        <f>[8]Tab10_i4a_lm21!C21</f>
        <v>18356</v>
      </c>
      <c r="D21" s="42">
        <f>[8]Tab10_i4a_lm21!F21</f>
        <v>291</v>
      </c>
      <c r="E21" s="39">
        <f t="shared" si="0"/>
        <v>1.5853127042928743</v>
      </c>
      <c r="G21" s="143"/>
      <c r="H21" s="143"/>
      <c r="K21" s="143"/>
      <c r="L21" s="143"/>
      <c r="M21" s="143"/>
    </row>
    <row r="22" spans="2:13">
      <c r="B22" s="43" t="s">
        <v>19</v>
      </c>
      <c r="C22" s="44">
        <f>[8]Tab10_i4a_lm21!C22</f>
        <v>149172</v>
      </c>
      <c r="D22" s="63">
        <f>[8]Tab10_i4a_lm21!F22</f>
        <v>8958</v>
      </c>
      <c r="E22" s="45">
        <f t="shared" si="0"/>
        <v>6.0051484192743949</v>
      </c>
      <c r="G22" s="143"/>
      <c r="H22" s="143"/>
      <c r="K22" s="143"/>
      <c r="L22" s="143"/>
      <c r="M22" s="143"/>
    </row>
    <row r="23" spans="2:13">
      <c r="B23" s="46" t="s">
        <v>20</v>
      </c>
      <c r="C23" s="47">
        <f>[8]Tab10_i4a_lm21!C23</f>
        <v>653243</v>
      </c>
      <c r="D23" s="64">
        <f>[8]Tab10_i4a_lm21!F23</f>
        <v>57719</v>
      </c>
      <c r="E23" s="35">
        <f t="shared" si="0"/>
        <v>8.835762495732828</v>
      </c>
      <c r="G23" s="143"/>
      <c r="H23" s="143"/>
      <c r="K23" s="143"/>
      <c r="L23" s="143"/>
      <c r="M23" s="143"/>
    </row>
    <row r="24" spans="2:13">
      <c r="B24" s="48" t="s">
        <v>21</v>
      </c>
      <c r="C24" s="49">
        <f>[8]Tab10_i4a_lm21!C24</f>
        <v>802415</v>
      </c>
      <c r="D24" s="65">
        <f>[8]Tab10_i4a_lm21!F24</f>
        <v>66677</v>
      </c>
      <c r="E24" s="50">
        <f>D24/$C24*100</f>
        <v>8.3095405743910575</v>
      </c>
      <c r="G24" s="143"/>
      <c r="H24" s="143"/>
      <c r="K24" s="143"/>
      <c r="L24" s="143"/>
      <c r="M24" s="143"/>
    </row>
    <row r="25" spans="2:13">
      <c r="B25" s="309" t="s">
        <v>26</v>
      </c>
      <c r="C25" s="309"/>
      <c r="D25" s="309"/>
      <c r="E25" s="309"/>
    </row>
    <row r="26" spans="2:13" ht="58.35" customHeight="1">
      <c r="B26" s="283" t="s">
        <v>80</v>
      </c>
      <c r="C26" s="283"/>
      <c r="D26" s="283"/>
      <c r="E26" s="283"/>
    </row>
    <row r="27" spans="2:13">
      <c r="B27" s="1"/>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E27"/>
  <sheetViews>
    <sheetView workbookViewId="0">
      <selection activeCell="B2" sqref="B2:E2"/>
    </sheetView>
  </sheetViews>
  <sheetFormatPr baseColWidth="10" defaultRowHeight="15.75"/>
  <cols>
    <col min="2" max="2" width="32.5" customWidth="1"/>
    <col min="3" max="3" width="21.75" customWidth="1"/>
    <col min="4" max="4" width="22.25" customWidth="1"/>
    <col min="5" max="5" width="22" customWidth="1"/>
  </cols>
  <sheetData>
    <row r="1" spans="2:5" ht="17.25" customHeight="1"/>
    <row r="2" spans="2:5" ht="33" customHeight="1">
      <c r="B2" s="286" t="s">
        <v>69</v>
      </c>
      <c r="C2" s="286"/>
      <c r="D2" s="286"/>
      <c r="E2" s="286"/>
    </row>
    <row r="3" spans="2:5">
      <c r="B3" s="273" t="s">
        <v>0</v>
      </c>
      <c r="C3" s="9">
        <v>43465</v>
      </c>
      <c r="D3" s="276">
        <v>43525</v>
      </c>
      <c r="E3" s="277"/>
    </row>
    <row r="4" spans="2:5">
      <c r="B4" s="274"/>
      <c r="C4" s="135" t="s">
        <v>22</v>
      </c>
      <c r="D4" s="278" t="s">
        <v>64</v>
      </c>
      <c r="E4" s="279"/>
    </row>
    <row r="5" spans="2:5">
      <c r="B5" s="275"/>
      <c r="C5" s="280" t="s">
        <v>1</v>
      </c>
      <c r="D5" s="281"/>
      <c r="E5" s="130" t="s">
        <v>2</v>
      </c>
    </row>
    <row r="6" spans="2:5">
      <c r="B6" s="3" t="s">
        <v>3</v>
      </c>
      <c r="C6" s="16">
        <v>109354</v>
      </c>
      <c r="D6" s="17">
        <v>7435</v>
      </c>
      <c r="E6" s="108">
        <v>6.7990196974962043</v>
      </c>
    </row>
    <row r="7" spans="2:5">
      <c r="B7" s="12" t="s">
        <v>4</v>
      </c>
      <c r="C7" s="18">
        <v>127859</v>
      </c>
      <c r="D7" s="19">
        <v>4686</v>
      </c>
      <c r="E7" s="110">
        <v>3.6649746986915277</v>
      </c>
    </row>
    <row r="8" spans="2:5">
      <c r="B8" s="4" t="s">
        <v>5</v>
      </c>
      <c r="C8" s="16">
        <v>39696</v>
      </c>
      <c r="D8" s="20">
        <v>2007</v>
      </c>
      <c r="E8" s="112">
        <v>5.055925030229746</v>
      </c>
    </row>
    <row r="9" spans="2:5">
      <c r="B9" s="12" t="s">
        <v>6</v>
      </c>
      <c r="C9" s="18">
        <v>22515</v>
      </c>
      <c r="D9" s="19">
        <v>1652</v>
      </c>
      <c r="E9" s="110">
        <v>7.3373306684432604</v>
      </c>
    </row>
    <row r="10" spans="2:5">
      <c r="B10" s="4" t="s">
        <v>7</v>
      </c>
      <c r="C10" s="16">
        <v>6791</v>
      </c>
      <c r="D10" s="20">
        <v>490</v>
      </c>
      <c r="E10" s="112">
        <v>7.2154321896627893</v>
      </c>
    </row>
    <row r="11" spans="2:5">
      <c r="B11" s="12" t="s">
        <v>8</v>
      </c>
      <c r="C11" s="18">
        <v>20445</v>
      </c>
      <c r="D11" s="19">
        <v>1131</v>
      </c>
      <c r="E11" s="110">
        <v>5.5319148936170208</v>
      </c>
    </row>
    <row r="12" spans="2:5">
      <c r="B12" s="4" t="s">
        <v>9</v>
      </c>
      <c r="C12" s="16">
        <v>61948</v>
      </c>
      <c r="D12" s="20">
        <v>4499</v>
      </c>
      <c r="E12" s="112">
        <v>7.2625427778136507</v>
      </c>
    </row>
    <row r="13" spans="2:5">
      <c r="B13" s="12" t="s">
        <v>10</v>
      </c>
      <c r="C13" s="18">
        <v>13770</v>
      </c>
      <c r="D13" s="19">
        <v>1677</v>
      </c>
      <c r="E13" s="110">
        <v>12.178649237472767</v>
      </c>
    </row>
    <row r="14" spans="2:5">
      <c r="B14" s="4" t="s">
        <v>11</v>
      </c>
      <c r="C14" s="16">
        <v>75784</v>
      </c>
      <c r="D14" s="20">
        <v>8162</v>
      </c>
      <c r="E14" s="112">
        <v>10.770083394911854</v>
      </c>
    </row>
    <row r="15" spans="2:5">
      <c r="B15" s="12" t="s">
        <v>12</v>
      </c>
      <c r="C15" s="18">
        <v>175494</v>
      </c>
      <c r="D15" s="19">
        <v>23635</v>
      </c>
      <c r="E15" s="110">
        <v>13.467696901318563</v>
      </c>
    </row>
    <row r="16" spans="2:5">
      <c r="B16" s="4" t="s">
        <v>13</v>
      </c>
      <c r="C16" s="16">
        <v>38779</v>
      </c>
      <c r="D16" s="20">
        <v>1007</v>
      </c>
      <c r="E16" s="112">
        <v>2.596766291033807</v>
      </c>
    </row>
    <row r="17" spans="2:5">
      <c r="B17" s="12" t="s">
        <v>14</v>
      </c>
      <c r="C17" s="18">
        <v>8343</v>
      </c>
      <c r="D17" s="19">
        <v>320</v>
      </c>
      <c r="E17" s="110">
        <v>3.835550761117104</v>
      </c>
    </row>
    <row r="18" spans="2:5">
      <c r="B18" s="4" t="s">
        <v>15</v>
      </c>
      <c r="C18" s="16">
        <v>38268</v>
      </c>
      <c r="D18" s="20">
        <v>3564</v>
      </c>
      <c r="E18" s="112">
        <v>9.313264346190028</v>
      </c>
    </row>
    <row r="19" spans="2:5">
      <c r="B19" s="12" t="s">
        <v>16</v>
      </c>
      <c r="C19" s="18">
        <v>18597</v>
      </c>
      <c r="D19" s="19">
        <v>274</v>
      </c>
      <c r="E19" s="110">
        <v>1.4733559176211215</v>
      </c>
    </row>
    <row r="20" spans="2:5">
      <c r="B20" s="4" t="s">
        <v>17</v>
      </c>
      <c r="C20" s="16">
        <v>26219</v>
      </c>
      <c r="D20" s="20">
        <v>3263</v>
      </c>
      <c r="E20" s="112">
        <v>12.445173347572371</v>
      </c>
    </row>
    <row r="21" spans="2:5">
      <c r="B21" s="13" t="s">
        <v>18</v>
      </c>
      <c r="C21" s="18">
        <v>18789</v>
      </c>
      <c r="D21" s="21">
        <v>345</v>
      </c>
      <c r="E21" s="110">
        <v>1.8361807440523712</v>
      </c>
    </row>
    <row r="22" spans="2:5">
      <c r="B22" s="10" t="s">
        <v>19</v>
      </c>
      <c r="C22" s="22">
        <v>151635</v>
      </c>
      <c r="D22" s="60">
        <v>9519</v>
      </c>
      <c r="E22" s="115">
        <v>6.2775744386190517</v>
      </c>
    </row>
    <row r="23" spans="2:5">
      <c r="B23" s="5" t="s">
        <v>20</v>
      </c>
      <c r="C23" s="23">
        <v>651016</v>
      </c>
      <c r="D23" s="61">
        <v>54628</v>
      </c>
      <c r="E23" s="112">
        <v>8.3911916143382026</v>
      </c>
    </row>
    <row r="24" spans="2:5">
      <c r="B24" s="11" t="s">
        <v>21</v>
      </c>
      <c r="C24" s="24">
        <v>802651</v>
      </c>
      <c r="D24" s="62">
        <v>64147</v>
      </c>
      <c r="E24" s="118">
        <v>7.9918918683213507</v>
      </c>
    </row>
    <row r="25" spans="2:5">
      <c r="B25" s="291" t="s">
        <v>26</v>
      </c>
      <c r="C25" s="291"/>
      <c r="D25" s="291"/>
      <c r="E25" s="291"/>
    </row>
    <row r="26" spans="2:5" ht="76.150000000000006" customHeight="1">
      <c r="B26" s="285" t="s">
        <v>62</v>
      </c>
      <c r="C26" s="285"/>
      <c r="D26" s="285"/>
      <c r="E26" s="285"/>
    </row>
    <row r="27" spans="2:5" ht="31.15" customHeight="1"/>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sheetPr>
  <dimension ref="B1:E27"/>
  <sheetViews>
    <sheetView workbookViewId="0">
      <selection activeCell="B2" sqref="B2:E2"/>
    </sheetView>
  </sheetViews>
  <sheetFormatPr baseColWidth="10" defaultRowHeight="15.75"/>
  <cols>
    <col min="2" max="2" width="32.5" customWidth="1"/>
    <col min="3" max="3" width="21.75" customWidth="1"/>
    <col min="4" max="4" width="22.25" customWidth="1"/>
    <col min="5" max="5" width="22" customWidth="1"/>
  </cols>
  <sheetData>
    <row r="1" spans="2:5" ht="17.25" customHeight="1"/>
    <row r="2" spans="2:5" ht="34.5" customHeight="1">
      <c r="B2" s="286" t="s">
        <v>49</v>
      </c>
      <c r="C2" s="286"/>
      <c r="D2" s="286"/>
      <c r="E2" s="286"/>
    </row>
    <row r="3" spans="2:5">
      <c r="B3" s="273" t="s">
        <v>0</v>
      </c>
      <c r="C3" s="9">
        <v>43100</v>
      </c>
      <c r="D3" s="276">
        <v>43160</v>
      </c>
      <c r="E3" s="277"/>
    </row>
    <row r="4" spans="2:5">
      <c r="B4" s="274"/>
      <c r="C4" s="135" t="s">
        <v>22</v>
      </c>
      <c r="D4" s="278" t="s">
        <v>25</v>
      </c>
      <c r="E4" s="279"/>
    </row>
    <row r="5" spans="2:5">
      <c r="B5" s="275"/>
      <c r="C5" s="280" t="s">
        <v>1</v>
      </c>
      <c r="D5" s="281"/>
      <c r="E5" s="89" t="s">
        <v>2</v>
      </c>
    </row>
    <row r="6" spans="2:5">
      <c r="B6" s="3" t="s">
        <v>3</v>
      </c>
      <c r="C6" s="16">
        <v>104970</v>
      </c>
      <c r="D6" s="17">
        <v>6730</v>
      </c>
      <c r="E6" s="108">
        <v>6.4113556254167854</v>
      </c>
    </row>
    <row r="7" spans="2:5">
      <c r="B7" s="12" t="s">
        <v>4</v>
      </c>
      <c r="C7" s="18">
        <v>122312</v>
      </c>
      <c r="D7" s="19">
        <v>4198</v>
      </c>
      <c r="E7" s="110">
        <v>3.4322061612924322</v>
      </c>
    </row>
    <row r="8" spans="2:5">
      <c r="B8" s="4" t="s">
        <v>5</v>
      </c>
      <c r="C8" s="16">
        <v>37994</v>
      </c>
      <c r="D8" s="20">
        <v>1888</v>
      </c>
      <c r="E8" s="112">
        <v>4.9692056640522191</v>
      </c>
    </row>
    <row r="9" spans="2:5">
      <c r="B9" s="12" t="s">
        <v>6</v>
      </c>
      <c r="C9" s="18">
        <v>21287</v>
      </c>
      <c r="D9" s="19">
        <v>1673</v>
      </c>
      <c r="E9" s="110">
        <v>7.8592568234133502</v>
      </c>
    </row>
    <row r="10" spans="2:5">
      <c r="B10" s="4" t="s">
        <v>7</v>
      </c>
      <c r="C10" s="16">
        <v>6651</v>
      </c>
      <c r="D10" s="20">
        <v>458</v>
      </c>
      <c r="E10" s="112">
        <v>6.8861825289430163</v>
      </c>
    </row>
    <row r="11" spans="2:5">
      <c r="B11" s="12" t="s">
        <v>8</v>
      </c>
      <c r="C11" s="18">
        <v>19374</v>
      </c>
      <c r="D11" s="19">
        <v>1154</v>
      </c>
      <c r="E11" s="110">
        <v>5.9564364612367093</v>
      </c>
    </row>
    <row r="12" spans="2:5">
      <c r="B12" s="4" t="s">
        <v>9</v>
      </c>
      <c r="C12" s="16">
        <v>59412</v>
      </c>
      <c r="D12" s="20">
        <v>4121</v>
      </c>
      <c r="E12" s="112">
        <v>6.9363091631320275</v>
      </c>
    </row>
    <row r="13" spans="2:5">
      <c r="B13" s="12" t="s">
        <v>10</v>
      </c>
      <c r="C13" s="18">
        <v>13997</v>
      </c>
      <c r="D13" s="19">
        <v>1799</v>
      </c>
      <c r="E13" s="110">
        <v>12.852754161606059</v>
      </c>
    </row>
    <row r="14" spans="2:5">
      <c r="B14" s="4" t="s">
        <v>11</v>
      </c>
      <c r="C14" s="16">
        <v>72122</v>
      </c>
      <c r="D14" s="20">
        <v>7607</v>
      </c>
      <c r="E14" s="112">
        <v>10.547405784642688</v>
      </c>
    </row>
    <row r="15" spans="2:5">
      <c r="B15" s="12" t="s">
        <v>12</v>
      </c>
      <c r="C15" s="18">
        <v>167692</v>
      </c>
      <c r="D15" s="19">
        <v>21068</v>
      </c>
      <c r="E15" s="110">
        <v>12.563509290842736</v>
      </c>
    </row>
    <row r="16" spans="2:5">
      <c r="B16" s="4" t="s">
        <v>13</v>
      </c>
      <c r="C16" s="16">
        <v>37051</v>
      </c>
      <c r="D16" s="20">
        <v>816</v>
      </c>
      <c r="E16" s="112">
        <v>2.2023697066206038</v>
      </c>
    </row>
    <row r="17" spans="2:5">
      <c r="B17" s="12" t="s">
        <v>14</v>
      </c>
      <c r="C17" s="18">
        <v>7959</v>
      </c>
      <c r="D17" s="19">
        <v>278</v>
      </c>
      <c r="E17" s="110">
        <v>3.4929011182309337</v>
      </c>
    </row>
    <row r="18" spans="2:5">
      <c r="B18" s="4" t="s">
        <v>15</v>
      </c>
      <c r="C18" s="16">
        <v>37682</v>
      </c>
      <c r="D18" s="20">
        <v>3581</v>
      </c>
      <c r="E18" s="112">
        <v>9.503211082214321</v>
      </c>
    </row>
    <row r="19" spans="2:5">
      <c r="B19" s="12" t="s">
        <v>16</v>
      </c>
      <c r="C19" s="18">
        <v>18315</v>
      </c>
      <c r="D19" s="19">
        <v>244</v>
      </c>
      <c r="E19" s="110">
        <v>1.3322413322413322</v>
      </c>
    </row>
    <row r="20" spans="2:5">
      <c r="B20" s="4" t="s">
        <v>17</v>
      </c>
      <c r="C20" s="16">
        <v>25132</v>
      </c>
      <c r="D20" s="20">
        <v>3139</v>
      </c>
      <c r="E20" s="112">
        <v>12.490052522680248</v>
      </c>
    </row>
    <row r="21" spans="2:5">
      <c r="B21" s="13" t="s">
        <v>18</v>
      </c>
      <c r="C21" s="18">
        <v>18678</v>
      </c>
      <c r="D21" s="21">
        <v>291</v>
      </c>
      <c r="E21" s="110">
        <v>1.5579826533890138</v>
      </c>
    </row>
    <row r="22" spans="2:5">
      <c r="B22" s="10" t="s">
        <v>19</v>
      </c>
      <c r="C22" s="22">
        <v>147953</v>
      </c>
      <c r="D22" s="60">
        <v>9476</v>
      </c>
      <c r="E22" s="115">
        <v>6.4047366393381679</v>
      </c>
    </row>
    <row r="23" spans="2:5">
      <c r="B23" s="5" t="s">
        <v>20</v>
      </c>
      <c r="C23" s="23">
        <v>622675</v>
      </c>
      <c r="D23" s="61">
        <v>49569</v>
      </c>
      <c r="E23" s="112">
        <v>7.9606536315092136</v>
      </c>
    </row>
    <row r="24" spans="2:5">
      <c r="B24" s="11" t="s">
        <v>21</v>
      </c>
      <c r="C24" s="24">
        <v>770628</v>
      </c>
      <c r="D24" s="62">
        <v>59045</v>
      </c>
      <c r="E24" s="118">
        <v>7.6619328651437533</v>
      </c>
    </row>
    <row r="25" spans="2:5">
      <c r="B25" s="291" t="s">
        <v>26</v>
      </c>
      <c r="C25" s="291"/>
      <c r="D25" s="291"/>
      <c r="E25" s="291"/>
    </row>
    <row r="26" spans="2:5" ht="76.150000000000006" customHeight="1">
      <c r="B26" s="285" t="s">
        <v>54</v>
      </c>
      <c r="C26" s="285"/>
      <c r="D26" s="285"/>
      <c r="E26" s="285"/>
    </row>
    <row r="27" spans="2:5" ht="31.15"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E27"/>
  <sheetViews>
    <sheetView workbookViewId="0">
      <selection activeCell="B2" sqref="B2:E2"/>
    </sheetView>
  </sheetViews>
  <sheetFormatPr baseColWidth="10" defaultRowHeight="15.75"/>
  <cols>
    <col min="2" max="2" width="32.5" customWidth="1"/>
    <col min="3" max="3" width="21.75" customWidth="1"/>
    <col min="4" max="4" width="22.25" customWidth="1"/>
    <col min="5" max="5" width="22" customWidth="1"/>
  </cols>
  <sheetData>
    <row r="1" spans="2:5" ht="19.5" customHeight="1"/>
    <row r="2" spans="2:5" ht="28.5" customHeight="1">
      <c r="B2" s="286" t="s">
        <v>42</v>
      </c>
      <c r="C2" s="286"/>
      <c r="D2" s="286"/>
      <c r="E2" s="286"/>
    </row>
    <row r="3" spans="2:5">
      <c r="B3" s="273" t="s">
        <v>0</v>
      </c>
      <c r="C3" s="9">
        <v>42735</v>
      </c>
      <c r="D3" s="276">
        <v>42795</v>
      </c>
      <c r="E3" s="277"/>
    </row>
    <row r="4" spans="2:5">
      <c r="B4" s="274"/>
      <c r="C4" s="135" t="s">
        <v>22</v>
      </c>
      <c r="D4" s="278" t="s">
        <v>25</v>
      </c>
      <c r="E4" s="279"/>
    </row>
    <row r="5" spans="2:5">
      <c r="B5" s="275"/>
      <c r="C5" s="280" t="s">
        <v>1</v>
      </c>
      <c r="D5" s="281"/>
      <c r="E5" s="59" t="s">
        <v>2</v>
      </c>
    </row>
    <row r="6" spans="2:5">
      <c r="B6" s="3" t="s">
        <v>3</v>
      </c>
      <c r="C6" s="84">
        <v>101539</v>
      </c>
      <c r="D6" s="80">
        <v>5785</v>
      </c>
      <c r="E6" s="66">
        <v>5.6973182717970436</v>
      </c>
    </row>
    <row r="7" spans="2:5">
      <c r="B7" s="12" t="s">
        <v>4</v>
      </c>
      <c r="C7" s="85">
        <v>118885</v>
      </c>
      <c r="D7" s="81">
        <v>4034</v>
      </c>
      <c r="E7" s="67">
        <v>3.3931951045127646</v>
      </c>
    </row>
    <row r="8" spans="2:5">
      <c r="B8" s="4" t="s">
        <v>5</v>
      </c>
      <c r="C8" s="84">
        <v>37590</v>
      </c>
      <c r="D8" s="82">
        <v>1790</v>
      </c>
      <c r="E8" s="68">
        <v>4.7619047619047619</v>
      </c>
    </row>
    <row r="9" spans="2:5">
      <c r="B9" s="12" t="s">
        <v>6</v>
      </c>
      <c r="C9" s="85">
        <v>21542</v>
      </c>
      <c r="D9" s="81">
        <v>1727</v>
      </c>
      <c r="E9" s="67">
        <v>8.0168972240274812</v>
      </c>
    </row>
    <row r="10" spans="2:5">
      <c r="B10" s="4" t="s">
        <v>7</v>
      </c>
      <c r="C10" s="84">
        <v>6407</v>
      </c>
      <c r="D10" s="82">
        <v>482</v>
      </c>
      <c r="E10" s="68">
        <v>7.52302169502107</v>
      </c>
    </row>
    <row r="11" spans="2:5">
      <c r="B11" s="12" t="s">
        <v>8</v>
      </c>
      <c r="C11" s="85">
        <v>18781</v>
      </c>
      <c r="D11" s="81">
        <v>1126</v>
      </c>
      <c r="E11" s="67">
        <v>5.9954209041052131</v>
      </c>
    </row>
    <row r="12" spans="2:5">
      <c r="B12" s="4" t="s">
        <v>9</v>
      </c>
      <c r="C12" s="84">
        <v>57312</v>
      </c>
      <c r="D12" s="82">
        <v>3893</v>
      </c>
      <c r="E12" s="68">
        <v>6.7926437744276935</v>
      </c>
    </row>
    <row r="13" spans="2:5">
      <c r="B13" s="12" t="s">
        <v>10</v>
      </c>
      <c r="C13" s="85">
        <v>13509</v>
      </c>
      <c r="D13" s="81">
        <v>1876</v>
      </c>
      <c r="E13" s="67">
        <v>13.887038270782442</v>
      </c>
    </row>
    <row r="14" spans="2:5">
      <c r="B14" s="4" t="s">
        <v>11</v>
      </c>
      <c r="C14" s="84">
        <v>71108</v>
      </c>
      <c r="D14" s="82">
        <v>6999</v>
      </c>
      <c r="E14" s="68">
        <v>9.8427743713787468</v>
      </c>
    </row>
    <row r="15" spans="2:5">
      <c r="B15" s="12" t="s">
        <v>12</v>
      </c>
      <c r="C15" s="85">
        <v>163872</v>
      </c>
      <c r="D15" s="81">
        <v>18936</v>
      </c>
      <c r="E15" s="67">
        <v>11.555360281195078</v>
      </c>
    </row>
    <row r="16" spans="2:5">
      <c r="B16" s="4" t="s">
        <v>13</v>
      </c>
      <c r="C16" s="84">
        <v>35881</v>
      </c>
      <c r="D16" s="82">
        <v>721</v>
      </c>
      <c r="E16" s="68">
        <v>2.0094200273125051</v>
      </c>
    </row>
    <row r="17" spans="2:5">
      <c r="B17" s="12" t="s">
        <v>14</v>
      </c>
      <c r="C17" s="85">
        <v>7860</v>
      </c>
      <c r="D17" s="81">
        <v>245</v>
      </c>
      <c r="E17" s="67">
        <v>3.1170483460559799</v>
      </c>
    </row>
    <row r="18" spans="2:5">
      <c r="B18" s="4" t="s">
        <v>15</v>
      </c>
      <c r="C18" s="84">
        <v>37374</v>
      </c>
      <c r="D18" s="82">
        <v>3289</v>
      </c>
      <c r="E18" s="68">
        <v>8.8002354578048898</v>
      </c>
    </row>
    <row r="19" spans="2:5">
      <c r="B19" s="12" t="s">
        <v>16</v>
      </c>
      <c r="C19" s="85">
        <v>18214</v>
      </c>
      <c r="D19" s="81">
        <v>274</v>
      </c>
      <c r="E19" s="67">
        <v>1.5043373229383989</v>
      </c>
    </row>
    <row r="20" spans="2:5">
      <c r="B20" s="4" t="s">
        <v>17</v>
      </c>
      <c r="C20" s="84">
        <v>24700</v>
      </c>
      <c r="D20" s="82">
        <v>2865</v>
      </c>
      <c r="E20" s="68">
        <v>11.599190283400809</v>
      </c>
    </row>
    <row r="21" spans="2:5">
      <c r="B21" s="13" t="s">
        <v>18</v>
      </c>
      <c r="C21" s="85">
        <v>18643</v>
      </c>
      <c r="D21" s="83">
        <v>309</v>
      </c>
      <c r="E21" s="67">
        <v>1.6574585635359116</v>
      </c>
    </row>
    <row r="22" spans="2:5">
      <c r="B22" s="10" t="s">
        <v>19</v>
      </c>
      <c r="C22" s="86">
        <v>146872</v>
      </c>
      <c r="D22" s="51">
        <v>9265</v>
      </c>
      <c r="E22" s="69">
        <v>6.3082139550084433</v>
      </c>
    </row>
    <row r="23" spans="2:5">
      <c r="B23" s="5" t="s">
        <v>20</v>
      </c>
      <c r="C23" s="87">
        <v>606345</v>
      </c>
      <c r="D23" s="52">
        <v>45086</v>
      </c>
      <c r="E23" s="68">
        <v>7.4357007974008198</v>
      </c>
    </row>
    <row r="24" spans="2:5">
      <c r="B24" s="11" t="s">
        <v>21</v>
      </c>
      <c r="C24" s="88">
        <v>753217</v>
      </c>
      <c r="D24" s="53">
        <v>54351</v>
      </c>
      <c r="E24" s="70">
        <v>7.2158488191318035</v>
      </c>
    </row>
    <row r="25" spans="2:5">
      <c r="B25" s="291" t="s">
        <v>26</v>
      </c>
      <c r="C25" s="291"/>
      <c r="D25" s="291"/>
      <c r="E25" s="291"/>
    </row>
    <row r="26" spans="2:5" ht="63" customHeight="1">
      <c r="B26" s="285" t="s">
        <v>74</v>
      </c>
      <c r="C26" s="285"/>
      <c r="D26" s="285"/>
      <c r="E26" s="285"/>
    </row>
    <row r="27" spans="2:5" ht="31.15"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28"/>
  <sheetViews>
    <sheetView workbookViewId="0">
      <selection activeCell="B2" sqref="B2:E2"/>
    </sheetView>
  </sheetViews>
  <sheetFormatPr baseColWidth="10" defaultColWidth="9.5" defaultRowHeight="15"/>
  <cols>
    <col min="1" max="1" width="9.5" style="138" customWidth="1"/>
    <col min="2" max="2" width="26.75" style="1" customWidth="1"/>
    <col min="3" max="5" width="18" style="1" customWidth="1"/>
    <col min="6" max="35" width="10" style="1" customWidth="1"/>
    <col min="36" max="36" width="9.625" style="1" customWidth="1"/>
    <col min="37" max="37" width="10.125" style="1" customWidth="1"/>
    <col min="38" max="38" width="10" style="1" customWidth="1"/>
    <col min="39" max="120" width="9.5" style="1"/>
    <col min="121" max="121" width="27.625" style="1" customWidth="1"/>
    <col min="122" max="376" width="9.5" style="1"/>
    <col min="377" max="377" width="27.625" style="1" customWidth="1"/>
    <col min="378" max="632" width="9.5" style="1"/>
    <col min="633" max="633" width="27.625" style="1" customWidth="1"/>
    <col min="634" max="888" width="9.5" style="1"/>
    <col min="889" max="889" width="27.625" style="1" customWidth="1"/>
    <col min="890" max="1144" width="9.5" style="1"/>
    <col min="1145" max="1145" width="27.625" style="1" customWidth="1"/>
    <col min="1146" max="1400" width="9.5" style="1"/>
    <col min="1401" max="1401" width="27.625" style="1" customWidth="1"/>
    <col min="1402" max="1656" width="9.5" style="1"/>
    <col min="1657" max="1657" width="27.625" style="1" customWidth="1"/>
    <col min="1658" max="1912" width="9.5" style="1"/>
    <col min="1913" max="1913" width="27.625" style="1" customWidth="1"/>
    <col min="1914" max="2168" width="9.5" style="1"/>
    <col min="2169" max="2169" width="27.625" style="1" customWidth="1"/>
    <col min="2170" max="2424" width="9.5" style="1"/>
    <col min="2425" max="2425" width="27.625" style="1" customWidth="1"/>
    <col min="2426" max="2680" width="9.5" style="1"/>
    <col min="2681" max="2681" width="27.625" style="1" customWidth="1"/>
    <col min="2682" max="2936" width="9.5" style="1"/>
    <col min="2937" max="2937" width="27.625" style="1" customWidth="1"/>
    <col min="2938" max="3192" width="9.5" style="1"/>
    <col min="3193" max="3193" width="27.625" style="1" customWidth="1"/>
    <col min="3194" max="3448" width="9.5" style="1"/>
    <col min="3449" max="3449" width="27.625" style="1" customWidth="1"/>
    <col min="3450" max="3704" width="9.5" style="1"/>
    <col min="3705" max="3705" width="27.625" style="1" customWidth="1"/>
    <col min="3706" max="3960" width="9.5" style="1"/>
    <col min="3961" max="3961" width="27.625" style="1" customWidth="1"/>
    <col min="3962" max="4216" width="9.5" style="1"/>
    <col min="4217" max="4217" width="27.625" style="1" customWidth="1"/>
    <col min="4218" max="4472" width="9.5" style="1"/>
    <col min="4473" max="4473" width="27.625" style="1" customWidth="1"/>
    <col min="4474" max="4728" width="9.5" style="1"/>
    <col min="4729" max="4729" width="27.625" style="1" customWidth="1"/>
    <col min="4730" max="4984" width="9.5" style="1"/>
    <col min="4985" max="4985" width="27.625" style="1" customWidth="1"/>
    <col min="4986" max="5240" width="9.5" style="1"/>
    <col min="5241" max="5241" width="27.625" style="1" customWidth="1"/>
    <col min="5242" max="5496" width="9.5" style="1"/>
    <col min="5497" max="5497" width="27.625" style="1" customWidth="1"/>
    <col min="5498" max="5752" width="9.5" style="1"/>
    <col min="5753" max="5753" width="27.625" style="1" customWidth="1"/>
    <col min="5754" max="6008" width="9.5" style="1"/>
    <col min="6009" max="6009" width="27.625" style="1" customWidth="1"/>
    <col min="6010" max="6264" width="9.5" style="1"/>
    <col min="6265" max="6265" width="27.625" style="1" customWidth="1"/>
    <col min="6266" max="6520" width="9.5" style="1"/>
    <col min="6521" max="6521" width="27.625" style="1" customWidth="1"/>
    <col min="6522" max="6776" width="9.5" style="1"/>
    <col min="6777" max="6777" width="27.625" style="1" customWidth="1"/>
    <col min="6778" max="7032" width="9.5" style="1"/>
    <col min="7033" max="7033" width="27.625" style="1" customWidth="1"/>
    <col min="7034" max="7288" width="9.5" style="1"/>
    <col min="7289" max="7289" width="27.625" style="1" customWidth="1"/>
    <col min="7290" max="7544" width="9.5" style="1"/>
    <col min="7545" max="7545" width="27.625" style="1" customWidth="1"/>
    <col min="7546" max="7800" width="9.5" style="1"/>
    <col min="7801" max="7801" width="27.625" style="1" customWidth="1"/>
    <col min="7802" max="8056" width="9.5" style="1"/>
    <col min="8057" max="8057" width="27.625" style="1" customWidth="1"/>
    <col min="8058" max="8312" width="9.5" style="1"/>
    <col min="8313" max="8313" width="27.625" style="1" customWidth="1"/>
    <col min="8314" max="8568" width="9.5" style="1"/>
    <col min="8569" max="8569" width="27.625" style="1" customWidth="1"/>
    <col min="8570" max="8824" width="9.5" style="1"/>
    <col min="8825" max="8825" width="27.625" style="1" customWidth="1"/>
    <col min="8826" max="9080" width="9.5" style="1"/>
    <col min="9081" max="9081" width="27.625" style="1" customWidth="1"/>
    <col min="9082" max="9336" width="9.5" style="1"/>
    <col min="9337" max="9337" width="27.625" style="1" customWidth="1"/>
    <col min="9338" max="9592" width="9.5" style="1"/>
    <col min="9593" max="9593" width="27.625" style="1" customWidth="1"/>
    <col min="9594" max="9848" width="9.5" style="1"/>
    <col min="9849" max="9849" width="27.625" style="1" customWidth="1"/>
    <col min="9850" max="10104" width="9.5" style="1"/>
    <col min="10105" max="10105" width="27.625" style="1" customWidth="1"/>
    <col min="10106" max="10360" width="9.5" style="1"/>
    <col min="10361" max="10361" width="27.625" style="1" customWidth="1"/>
    <col min="10362" max="10616" width="9.5" style="1"/>
    <col min="10617" max="10617" width="27.625" style="1" customWidth="1"/>
    <col min="10618" max="10872" width="9.5" style="1"/>
    <col min="10873" max="10873" width="27.625" style="1" customWidth="1"/>
    <col min="10874" max="11128" width="9.5" style="1"/>
    <col min="11129" max="11129" width="27.625" style="1" customWidth="1"/>
    <col min="11130" max="11384" width="9.5" style="1"/>
    <col min="11385" max="11385" width="27.625" style="1" customWidth="1"/>
    <col min="11386" max="11640" width="9.5" style="1"/>
    <col min="11641" max="11641" width="27.625" style="1" customWidth="1"/>
    <col min="11642" max="11896" width="9.5" style="1"/>
    <col min="11897" max="11897" width="27.625" style="1" customWidth="1"/>
    <col min="11898" max="12152" width="9.5" style="1"/>
    <col min="12153" max="12153" width="27.625" style="1" customWidth="1"/>
    <col min="12154" max="12408" width="9.5" style="1"/>
    <col min="12409" max="12409" width="27.625" style="1" customWidth="1"/>
    <col min="12410" max="12664" width="9.5" style="1"/>
    <col min="12665" max="12665" width="27.625" style="1" customWidth="1"/>
    <col min="12666" max="12920" width="9.5" style="1"/>
    <col min="12921" max="12921" width="27.625" style="1" customWidth="1"/>
    <col min="12922" max="13176" width="9.5" style="1"/>
    <col min="13177" max="13177" width="27.625" style="1" customWidth="1"/>
    <col min="13178" max="13432" width="9.5" style="1"/>
    <col min="13433" max="13433" width="27.625" style="1" customWidth="1"/>
    <col min="13434" max="13688" width="9.5" style="1"/>
    <col min="13689" max="13689" width="27.625" style="1" customWidth="1"/>
    <col min="13690" max="13944" width="9.5" style="1"/>
    <col min="13945" max="13945" width="27.625" style="1" customWidth="1"/>
    <col min="13946" max="16384" width="9.5" style="1"/>
  </cols>
  <sheetData>
    <row r="2" spans="2:7" s="1" customFormat="1" ht="35.1" customHeight="1">
      <c r="B2" s="272" t="s">
        <v>79</v>
      </c>
      <c r="C2" s="272"/>
      <c r="D2" s="272"/>
      <c r="E2" s="272"/>
    </row>
    <row r="3" spans="2:7" s="1" customFormat="1">
      <c r="B3" s="273" t="s">
        <v>0</v>
      </c>
      <c r="C3" s="9">
        <v>43830</v>
      </c>
      <c r="D3" s="276">
        <v>43891</v>
      </c>
      <c r="E3" s="277"/>
    </row>
    <row r="4" spans="2:7" s="1" customFormat="1" ht="30">
      <c r="B4" s="274"/>
      <c r="C4" s="135" t="s">
        <v>22</v>
      </c>
      <c r="D4" s="278" t="s">
        <v>25</v>
      </c>
      <c r="E4" s="279"/>
    </row>
    <row r="5" spans="2:7" s="1" customFormat="1">
      <c r="B5" s="275"/>
      <c r="C5" s="280" t="s">
        <v>1</v>
      </c>
      <c r="D5" s="281"/>
      <c r="E5" s="134" t="s">
        <v>2</v>
      </c>
    </row>
    <row r="6" spans="2:7" s="1" customFormat="1">
      <c r="B6" s="3" t="s">
        <v>3</v>
      </c>
      <c r="C6" s="33">
        <f>([8]Tab6_i4a_lm21!C6)</f>
        <v>328592</v>
      </c>
      <c r="D6" s="34">
        <f>([8]Tab6_i4a_lm21!F6)</f>
        <v>15446</v>
      </c>
      <c r="E6" s="35">
        <f t="shared" ref="E6:E24" si="0">D6/$C6*100</f>
        <v>4.7006622194088719</v>
      </c>
      <c r="G6" s="137"/>
    </row>
    <row r="7" spans="2:7" s="1" customFormat="1">
      <c r="B7" s="12" t="s">
        <v>4</v>
      </c>
      <c r="C7" s="37">
        <f>([8]Tab6_i4a_lm21!C7)</f>
        <v>386391</v>
      </c>
      <c r="D7" s="38">
        <f>([8]Tab6_i4a_lm21!F7)</f>
        <v>9237</v>
      </c>
      <c r="E7" s="39">
        <f t="shared" si="0"/>
        <v>2.3905836316063263</v>
      </c>
      <c r="G7" s="137"/>
    </row>
    <row r="8" spans="2:7" s="1" customFormat="1">
      <c r="B8" s="4" t="s">
        <v>5</v>
      </c>
      <c r="C8" s="33">
        <f>([8]Tab6_i4a_lm21!C8)</f>
        <v>116834</v>
      </c>
      <c r="D8" s="34">
        <f>([8]Tab6_i4a_lm21!F8)</f>
        <v>4078</v>
      </c>
      <c r="E8" s="35">
        <f t="shared" si="0"/>
        <v>3.4904223085745589</v>
      </c>
      <c r="G8" s="137"/>
    </row>
    <row r="9" spans="2:7" s="1" customFormat="1">
      <c r="B9" s="12" t="s">
        <v>6</v>
      </c>
      <c r="C9" s="37">
        <f>([8]Tab6_i4a_lm21!C9)</f>
        <v>62959</v>
      </c>
      <c r="D9" s="38">
        <f>([8]Tab6_i4a_lm21!F9)</f>
        <v>3448</v>
      </c>
      <c r="E9" s="39">
        <f t="shared" si="0"/>
        <v>5.4765799965056621</v>
      </c>
      <c r="G9" s="137"/>
    </row>
    <row r="10" spans="2:7" s="1" customFormat="1">
      <c r="B10" s="4" t="s">
        <v>7</v>
      </c>
      <c r="C10" s="33">
        <f>([8]Tab6_i4a_lm21!C10)</f>
        <v>20737</v>
      </c>
      <c r="D10" s="34">
        <f>([8]Tab6_i4a_lm21!F10)</f>
        <v>905</v>
      </c>
      <c r="E10" s="35">
        <f t="shared" si="0"/>
        <v>4.3641799681728317</v>
      </c>
      <c r="G10" s="137"/>
    </row>
    <row r="11" spans="2:7" s="1" customFormat="1">
      <c r="B11" s="12" t="s">
        <v>8</v>
      </c>
      <c r="C11" s="37">
        <f>([8]Tab6_i4a_lm21!C11)</f>
        <v>60938</v>
      </c>
      <c r="D11" s="38">
        <f>([8]Tab6_i4a_lm21!F11)</f>
        <v>2156</v>
      </c>
      <c r="E11" s="39">
        <f t="shared" si="0"/>
        <v>3.5380222521251108</v>
      </c>
      <c r="G11" s="137"/>
    </row>
    <row r="12" spans="2:7" s="1" customFormat="1">
      <c r="B12" s="4" t="s">
        <v>9</v>
      </c>
      <c r="C12" s="33">
        <f>([8]Tab6_i4a_lm21!C12)</f>
        <v>182875</v>
      </c>
      <c r="D12" s="34">
        <f>([8]Tab6_i4a_lm21!F12)</f>
        <v>9489</v>
      </c>
      <c r="E12" s="35">
        <f t="shared" si="0"/>
        <v>5.1887901572112103</v>
      </c>
      <c r="G12" s="137"/>
    </row>
    <row r="13" spans="2:7" s="1" customFormat="1">
      <c r="B13" s="12" t="s">
        <v>10</v>
      </c>
      <c r="C13" s="37">
        <f>([8]Tab6_i4a_lm21!C13)</f>
        <v>39337</v>
      </c>
      <c r="D13" s="38">
        <f>([8]Tab6_i4a_lm21!F13)</f>
        <v>3194</v>
      </c>
      <c r="E13" s="39">
        <f t="shared" si="0"/>
        <v>8.1195820728576145</v>
      </c>
      <c r="G13" s="137"/>
    </row>
    <row r="14" spans="2:7" s="1" customFormat="1">
      <c r="B14" s="4" t="s">
        <v>11</v>
      </c>
      <c r="C14" s="33">
        <f>([8]Tab6_i4a_lm21!C14)</f>
        <v>224293</v>
      </c>
      <c r="D14" s="34">
        <f>([8]Tab6_i4a_lm21!F14)</f>
        <v>16237</v>
      </c>
      <c r="E14" s="35">
        <f t="shared" si="0"/>
        <v>7.2391915931393314</v>
      </c>
      <c r="G14" s="137"/>
    </row>
    <row r="15" spans="2:7" s="1" customFormat="1">
      <c r="B15" s="12" t="s">
        <v>12</v>
      </c>
      <c r="C15" s="37">
        <f>([8]Tab6_i4a_lm21!C15)</f>
        <v>519351</v>
      </c>
      <c r="D15" s="38">
        <f>([8]Tab6_i4a_lm21!F15)</f>
        <v>51083</v>
      </c>
      <c r="E15" s="39">
        <f t="shared" si="0"/>
        <v>9.8359298432081577</v>
      </c>
      <c r="G15" s="137"/>
    </row>
    <row r="16" spans="2:7" s="1" customFormat="1">
      <c r="B16" s="4" t="s">
        <v>13</v>
      </c>
      <c r="C16" s="33">
        <f>([8]Tab6_i4a_lm21!C16)</f>
        <v>114890</v>
      </c>
      <c r="D16" s="34">
        <f>([8]Tab6_i4a_lm21!F16)</f>
        <v>3002</v>
      </c>
      <c r="E16" s="35">
        <f t="shared" si="0"/>
        <v>2.6129341108886761</v>
      </c>
      <c r="G16" s="137"/>
    </row>
    <row r="17" spans="2:7" s="1" customFormat="1">
      <c r="B17" s="12" t="s">
        <v>14</v>
      </c>
      <c r="C17" s="37">
        <f>([8]Tab6_i4a_lm21!C17)</f>
        <v>24549</v>
      </c>
      <c r="D17" s="38">
        <f>([8]Tab6_i4a_lm21!F17)</f>
        <v>737</v>
      </c>
      <c r="E17" s="39">
        <f t="shared" si="0"/>
        <v>3.0021589474113002</v>
      </c>
      <c r="G17" s="137"/>
    </row>
    <row r="18" spans="2:7" s="1" customFormat="1">
      <c r="B18" s="4" t="s">
        <v>15</v>
      </c>
      <c r="C18" s="33">
        <f>([8]Tab6_i4a_lm21!C18)</f>
        <v>107915</v>
      </c>
      <c r="D18" s="34">
        <f>([8]Tab6_i4a_lm21!F18)</f>
        <v>6979</v>
      </c>
      <c r="E18" s="35">
        <f t="shared" si="0"/>
        <v>6.4671269054348333</v>
      </c>
      <c r="G18" s="137"/>
    </row>
    <row r="19" spans="2:7" s="1" customFormat="1">
      <c r="B19" s="12" t="s">
        <v>16</v>
      </c>
      <c r="C19" s="37">
        <f>([8]Tab6_i4a_lm21!C19)</f>
        <v>52535</v>
      </c>
      <c r="D19" s="38">
        <f>([8]Tab6_i4a_lm21!F19)</f>
        <v>653</v>
      </c>
      <c r="E19" s="39">
        <f t="shared" si="0"/>
        <v>1.2429808698962597</v>
      </c>
      <c r="G19" s="137"/>
    </row>
    <row r="20" spans="2:7" s="1" customFormat="1">
      <c r="B20" s="4" t="s">
        <v>17</v>
      </c>
      <c r="C20" s="33">
        <f>([8]Tab6_i4a_lm21!C20)</f>
        <v>76706</v>
      </c>
      <c r="D20" s="34">
        <f>([8]Tab6_i4a_lm21!F20)</f>
        <v>6469</v>
      </c>
      <c r="E20" s="35">
        <f t="shared" si="0"/>
        <v>8.4334993351237184</v>
      </c>
      <c r="G20" s="137"/>
    </row>
    <row r="21" spans="2:7" s="1" customFormat="1">
      <c r="B21" s="13" t="s">
        <v>18</v>
      </c>
      <c r="C21" s="37">
        <f>([8]Tab6_i4a_lm21!C21)</f>
        <v>52515</v>
      </c>
      <c r="D21" s="42">
        <f>([8]Tab6_i4a_lm21!F21)</f>
        <v>1002</v>
      </c>
      <c r="E21" s="39">
        <f t="shared" si="0"/>
        <v>1.9080262782062267</v>
      </c>
      <c r="G21" s="137"/>
    </row>
    <row r="22" spans="2:7" s="1" customFormat="1">
      <c r="B22" s="10" t="s">
        <v>19</v>
      </c>
      <c r="C22" s="44">
        <f>([8]Tab6_i4a_lm21!C22)</f>
        <v>432095</v>
      </c>
      <c r="D22" s="63">
        <f>([8]Tab6_i4a_lm21!F22)</f>
        <v>19354</v>
      </c>
      <c r="E22" s="45">
        <f t="shared" si="0"/>
        <v>4.4791076036519746</v>
      </c>
      <c r="G22" s="137"/>
    </row>
    <row r="23" spans="2:7" s="1" customFormat="1">
      <c r="B23" s="5" t="s">
        <v>20</v>
      </c>
      <c r="C23" s="47">
        <f>([8]Tab6_i4a_lm21!C23)</f>
        <v>1939322</v>
      </c>
      <c r="D23" s="64">
        <f>([8]Tab6_i4a_lm21!F23)</f>
        <v>114761</v>
      </c>
      <c r="E23" s="35">
        <f t="shared" si="0"/>
        <v>5.9175835678654707</v>
      </c>
      <c r="G23" s="137"/>
    </row>
    <row r="24" spans="2:7" s="1" customFormat="1">
      <c r="B24" s="11" t="s">
        <v>21</v>
      </c>
      <c r="C24" s="49">
        <f>([8]Tab6_i4a_lm21!C24)</f>
        <v>2371417</v>
      </c>
      <c r="D24" s="65">
        <f>([8]Tab6_i4a_lm21!F24)</f>
        <v>134115</v>
      </c>
      <c r="E24" s="50">
        <f t="shared" si="0"/>
        <v>5.6554794032428708</v>
      </c>
      <c r="G24" s="137"/>
    </row>
    <row r="25" spans="2:7" s="1" customFormat="1">
      <c r="B25" s="284" t="s">
        <v>26</v>
      </c>
      <c r="C25" s="284"/>
      <c r="D25" s="284"/>
      <c r="E25" s="284"/>
    </row>
    <row r="26" spans="2:7" s="1" customFormat="1" ht="58.35" customHeight="1">
      <c r="B26" s="283" t="s">
        <v>80</v>
      </c>
      <c r="C26" s="283"/>
      <c r="D26" s="283"/>
      <c r="E26" s="283"/>
    </row>
    <row r="28" spans="2:7" s="1" customFormat="1">
      <c r="D28" s="6"/>
      <c r="E28" s="6"/>
      <c r="F28" s="6"/>
      <c r="G28" s="6"/>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E27"/>
  <sheetViews>
    <sheetView workbookViewId="0">
      <selection activeCell="B2" sqref="B2:E2"/>
    </sheetView>
  </sheetViews>
  <sheetFormatPr baseColWidth="10" defaultRowHeight="15.75"/>
  <cols>
    <col min="2" max="2" width="32.5" customWidth="1"/>
    <col min="3" max="3" width="21.75" customWidth="1"/>
    <col min="4" max="4" width="22.25" customWidth="1"/>
    <col min="5" max="5" width="22" customWidth="1"/>
  </cols>
  <sheetData>
    <row r="1" spans="2:5" ht="31.9" customHeight="1"/>
    <row r="2" spans="2:5" ht="32.25" customHeight="1">
      <c r="B2" s="286" t="s">
        <v>30</v>
      </c>
      <c r="C2" s="286"/>
      <c r="D2" s="286"/>
      <c r="E2" s="286"/>
    </row>
    <row r="3" spans="2:5">
      <c r="B3" s="273" t="s">
        <v>0</v>
      </c>
      <c r="C3" s="9">
        <v>42369</v>
      </c>
      <c r="D3" s="276">
        <v>42430</v>
      </c>
      <c r="E3" s="277"/>
    </row>
    <row r="4" spans="2:5">
      <c r="B4" s="274"/>
      <c r="C4" s="135" t="s">
        <v>22</v>
      </c>
      <c r="D4" s="278" t="s">
        <v>25</v>
      </c>
      <c r="E4" s="279"/>
    </row>
    <row r="5" spans="2:5">
      <c r="B5" s="275"/>
      <c r="C5" s="280" t="s">
        <v>1</v>
      </c>
      <c r="D5" s="281"/>
      <c r="E5" s="58" t="s">
        <v>2</v>
      </c>
    </row>
    <row r="6" spans="2:5">
      <c r="B6" s="3" t="s">
        <v>3</v>
      </c>
      <c r="C6" s="84">
        <v>96971</v>
      </c>
      <c r="D6" s="80">
        <v>4743</v>
      </c>
      <c r="E6" s="66">
        <v>4.8911530251312252</v>
      </c>
    </row>
    <row r="7" spans="2:5">
      <c r="B7" s="12" t="s">
        <v>4</v>
      </c>
      <c r="C7" s="85">
        <v>114022</v>
      </c>
      <c r="D7" s="81">
        <v>3347</v>
      </c>
      <c r="E7" s="67">
        <v>2.9353984318815667</v>
      </c>
    </row>
    <row r="8" spans="2:5">
      <c r="B8" s="4" t="s">
        <v>5</v>
      </c>
      <c r="C8" s="84">
        <v>35075</v>
      </c>
      <c r="D8" s="82">
        <v>1793</v>
      </c>
      <c r="E8" s="68">
        <v>5.1119030648610124</v>
      </c>
    </row>
    <row r="9" spans="2:5">
      <c r="B9" s="12" t="s">
        <v>6</v>
      </c>
      <c r="C9" s="85">
        <v>20144</v>
      </c>
      <c r="D9" s="81">
        <v>1763</v>
      </c>
      <c r="E9" s="67">
        <v>8.7519857029388408</v>
      </c>
    </row>
    <row r="10" spans="2:5">
      <c r="B10" s="4" t="s">
        <v>7</v>
      </c>
      <c r="C10" s="84">
        <v>5843</v>
      </c>
      <c r="D10" s="82">
        <v>427</v>
      </c>
      <c r="E10" s="68">
        <v>7.3078897826459013</v>
      </c>
    </row>
    <row r="11" spans="2:5">
      <c r="B11" s="12" t="s">
        <v>8</v>
      </c>
      <c r="C11" s="85">
        <v>17661</v>
      </c>
      <c r="D11" s="81">
        <v>1033</v>
      </c>
      <c r="E11" s="67">
        <v>5.8490459203895586</v>
      </c>
    </row>
    <row r="12" spans="2:5">
      <c r="B12" s="4" t="s">
        <v>9</v>
      </c>
      <c r="C12" s="84">
        <v>54505</v>
      </c>
      <c r="D12" s="82">
        <v>3386</v>
      </c>
      <c r="E12" s="68">
        <v>6.212274103293276</v>
      </c>
    </row>
    <row r="13" spans="2:5">
      <c r="B13" s="12" t="s">
        <v>10</v>
      </c>
      <c r="C13" s="85">
        <v>13209</v>
      </c>
      <c r="D13" s="81">
        <v>1936</v>
      </c>
      <c r="E13" s="67">
        <v>14.656673480202892</v>
      </c>
    </row>
    <row r="14" spans="2:5">
      <c r="B14" s="4" t="s">
        <v>11</v>
      </c>
      <c r="C14" s="84">
        <v>67120</v>
      </c>
      <c r="D14" s="82">
        <v>5602</v>
      </c>
      <c r="E14" s="68">
        <v>8.3462455303933254</v>
      </c>
    </row>
    <row r="15" spans="2:5">
      <c r="B15" s="12" t="s">
        <v>12</v>
      </c>
      <c r="C15" s="85">
        <v>154524</v>
      </c>
      <c r="D15" s="81">
        <v>15179</v>
      </c>
      <c r="E15" s="67">
        <v>9.8230695555382983</v>
      </c>
    </row>
    <row r="16" spans="2:5">
      <c r="B16" s="4" t="s">
        <v>13</v>
      </c>
      <c r="C16" s="84">
        <v>34039</v>
      </c>
      <c r="D16" s="82">
        <v>599</v>
      </c>
      <c r="E16" s="68">
        <v>1.7597461735068598</v>
      </c>
    </row>
    <row r="17" spans="2:5">
      <c r="B17" s="12" t="s">
        <v>14</v>
      </c>
      <c r="C17" s="85">
        <v>7175</v>
      </c>
      <c r="D17" s="81">
        <v>203</v>
      </c>
      <c r="E17" s="67">
        <v>2.8292682926829271</v>
      </c>
    </row>
    <row r="18" spans="2:5">
      <c r="B18" s="4" t="s">
        <v>15</v>
      </c>
      <c r="C18" s="84">
        <v>36148</v>
      </c>
      <c r="D18" s="82">
        <v>3459</v>
      </c>
      <c r="E18" s="68">
        <v>9.5689941352218657</v>
      </c>
    </row>
    <row r="19" spans="2:5">
      <c r="B19" s="12" t="s">
        <v>16</v>
      </c>
      <c r="C19" s="85">
        <v>17670</v>
      </c>
      <c r="D19" s="81">
        <v>249</v>
      </c>
      <c r="E19" s="67">
        <v>1.4091680814940577</v>
      </c>
    </row>
    <row r="20" spans="2:5">
      <c r="B20" s="4" t="s">
        <v>17</v>
      </c>
      <c r="C20" s="84">
        <v>23263</v>
      </c>
      <c r="D20" s="82">
        <v>2346</v>
      </c>
      <c r="E20" s="68">
        <v>10.084683832695697</v>
      </c>
    </row>
    <row r="21" spans="2:5">
      <c r="B21" s="13" t="s">
        <v>18</v>
      </c>
      <c r="C21" s="85">
        <v>18239</v>
      </c>
      <c r="D21" s="83">
        <v>290</v>
      </c>
      <c r="E21" s="67">
        <v>1.589999451724327</v>
      </c>
    </row>
    <row r="22" spans="2:5">
      <c r="B22" s="10" t="s">
        <v>19</v>
      </c>
      <c r="C22" s="86">
        <v>140485</v>
      </c>
      <c r="D22" s="51">
        <v>9490</v>
      </c>
      <c r="E22" s="69">
        <v>6.755169591059544</v>
      </c>
    </row>
    <row r="23" spans="2:5">
      <c r="B23" s="5" t="s">
        <v>20</v>
      </c>
      <c r="C23" s="87">
        <v>575123</v>
      </c>
      <c r="D23" s="52">
        <v>36865</v>
      </c>
      <c r="E23" s="68">
        <v>6.4099331795111656</v>
      </c>
    </row>
    <row r="24" spans="2:5">
      <c r="B24" s="11" t="s">
        <v>21</v>
      </c>
      <c r="C24" s="88">
        <v>715608</v>
      </c>
      <c r="D24" s="53">
        <v>46355</v>
      </c>
      <c r="E24" s="70">
        <v>6.4777084660875781</v>
      </c>
    </row>
    <row r="25" spans="2:5">
      <c r="B25" s="291" t="s">
        <v>26</v>
      </c>
      <c r="C25" s="291"/>
      <c r="D25" s="291"/>
      <c r="E25" s="291"/>
    </row>
    <row r="26" spans="2:5" ht="31.15" customHeight="1">
      <c r="B26" s="285" t="s">
        <v>75</v>
      </c>
      <c r="C26" s="285"/>
      <c r="D26" s="285"/>
      <c r="E26" s="285"/>
    </row>
    <row r="27" spans="2:5" ht="31.15"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baseColWidth="10" defaultRowHeight="15.75"/>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2EF58-FD8E-4E6C-AAE7-EF97F00006C8}">
  <sheetPr published="0">
    <tabColor rgb="FF002060"/>
  </sheetPr>
  <dimension ref="B2:H29"/>
  <sheetViews>
    <sheetView workbookViewId="0">
      <selection activeCell="C10" sqref="C10"/>
    </sheetView>
  </sheetViews>
  <sheetFormatPr baseColWidth="10" defaultColWidth="9.125" defaultRowHeight="15"/>
  <cols>
    <col min="1" max="1" width="9.125" style="149"/>
    <col min="2" max="2" width="26.625" style="149" customWidth="1"/>
    <col min="3" max="5" width="17.875" style="149" customWidth="1"/>
    <col min="6" max="16384" width="9.125" style="149"/>
  </cols>
  <sheetData>
    <row r="2" spans="2:7" ht="35.1" customHeight="1">
      <c r="B2" s="272" t="s">
        <v>150</v>
      </c>
      <c r="C2" s="272"/>
      <c r="D2" s="272"/>
      <c r="E2" s="272"/>
    </row>
    <row r="3" spans="2:7" ht="15" customHeight="1">
      <c r="B3" s="292" t="s">
        <v>0</v>
      </c>
      <c r="C3" s="239">
        <v>44561</v>
      </c>
      <c r="D3" s="295">
        <v>44621</v>
      </c>
      <c r="E3" s="296"/>
    </row>
    <row r="4" spans="2:7" ht="30">
      <c r="B4" s="293"/>
      <c r="C4" s="136" t="s">
        <v>22</v>
      </c>
      <c r="D4" s="297" t="s">
        <v>25</v>
      </c>
      <c r="E4" s="298"/>
    </row>
    <row r="5" spans="2:7">
      <c r="B5" s="294"/>
      <c r="C5" s="299" t="s">
        <v>1</v>
      </c>
      <c r="D5" s="300"/>
      <c r="E5" s="57" t="s">
        <v>2</v>
      </c>
    </row>
    <row r="6" spans="2:7">
      <c r="B6" s="32" t="s">
        <v>3</v>
      </c>
      <c r="C6" s="33">
        <v>111115</v>
      </c>
      <c r="D6" s="34">
        <v>1067</v>
      </c>
      <c r="E6" s="35">
        <v>0.96026639067632624</v>
      </c>
      <c r="G6" s="154"/>
    </row>
    <row r="7" spans="2:7">
      <c r="B7" s="36" t="s">
        <v>4</v>
      </c>
      <c r="C7" s="37">
        <v>129633</v>
      </c>
      <c r="D7" s="38">
        <v>1443</v>
      </c>
      <c r="E7" s="39">
        <v>1.1131424868667701</v>
      </c>
      <c r="G7" s="154"/>
    </row>
    <row r="8" spans="2:7">
      <c r="B8" s="40" t="s">
        <v>5</v>
      </c>
      <c r="C8" s="33">
        <v>37705</v>
      </c>
      <c r="D8" s="34">
        <v>715</v>
      </c>
      <c r="E8" s="35">
        <v>1.8963002254342924</v>
      </c>
      <c r="G8" s="154"/>
    </row>
    <row r="9" spans="2:7">
      <c r="B9" s="36" t="s">
        <v>6</v>
      </c>
      <c r="C9" s="37">
        <v>22509</v>
      </c>
      <c r="D9" s="38">
        <v>194</v>
      </c>
      <c r="E9" s="39">
        <v>0.86187747123372871</v>
      </c>
      <c r="G9" s="154"/>
    </row>
    <row r="10" spans="2:7">
      <c r="B10" s="40" t="s">
        <v>7</v>
      </c>
      <c r="C10" s="33">
        <v>6926</v>
      </c>
      <c r="D10" s="34">
        <v>129</v>
      </c>
      <c r="E10" s="35">
        <v>1.8625469246318223</v>
      </c>
      <c r="G10" s="154"/>
    </row>
    <row r="11" spans="2:7">
      <c r="B11" s="36" t="s">
        <v>8</v>
      </c>
      <c r="C11" s="37">
        <v>19419</v>
      </c>
      <c r="D11" s="38">
        <v>298</v>
      </c>
      <c r="E11" s="39">
        <v>1.5345795355064629</v>
      </c>
      <c r="G11" s="154"/>
    </row>
    <row r="12" spans="2:7">
      <c r="B12" s="40" t="s">
        <v>9</v>
      </c>
      <c r="C12" s="33">
        <v>61762</v>
      </c>
      <c r="D12" s="34">
        <v>613</v>
      </c>
      <c r="E12" s="35">
        <v>0.99251967229040516</v>
      </c>
      <c r="G12" s="154"/>
    </row>
    <row r="13" spans="2:7">
      <c r="B13" s="36" t="s">
        <v>10</v>
      </c>
      <c r="C13" s="37">
        <v>13619</v>
      </c>
      <c r="D13" s="38">
        <v>258</v>
      </c>
      <c r="E13" s="39">
        <v>1.8944122182245393</v>
      </c>
      <c r="G13" s="154"/>
    </row>
    <row r="14" spans="2:7">
      <c r="B14" s="40" t="s">
        <v>11</v>
      </c>
      <c r="C14" s="33">
        <v>77243</v>
      </c>
      <c r="D14" s="34">
        <v>2310</v>
      </c>
      <c r="E14" s="35">
        <v>2.9905622515956138</v>
      </c>
      <c r="G14" s="154"/>
    </row>
    <row r="15" spans="2:7">
      <c r="B15" s="36" t="s">
        <v>12</v>
      </c>
      <c r="C15" s="37">
        <v>176766</v>
      </c>
      <c r="D15" s="38">
        <v>5178</v>
      </c>
      <c r="E15" s="39">
        <v>2.9292963578968805</v>
      </c>
      <c r="G15" s="154"/>
    </row>
    <row r="16" spans="2:7">
      <c r="B16" s="40" t="s">
        <v>13</v>
      </c>
      <c r="C16" s="33">
        <v>39566</v>
      </c>
      <c r="D16" s="34">
        <v>250</v>
      </c>
      <c r="E16" s="35">
        <v>0.63185563362482944</v>
      </c>
      <c r="G16" s="154"/>
    </row>
    <row r="17" spans="2:8">
      <c r="B17" s="36" t="s">
        <v>14</v>
      </c>
      <c r="C17" s="37">
        <v>8290</v>
      </c>
      <c r="D17" s="38">
        <v>106</v>
      </c>
      <c r="E17" s="39">
        <v>1.278648974668275</v>
      </c>
      <c r="G17" s="154"/>
    </row>
    <row r="18" spans="2:8">
      <c r="B18" s="40" t="s">
        <v>15</v>
      </c>
      <c r="C18" s="33">
        <v>36387</v>
      </c>
      <c r="D18" s="34">
        <v>179</v>
      </c>
      <c r="E18" s="35">
        <v>0.49193393244840189</v>
      </c>
      <c r="G18" s="154"/>
    </row>
    <row r="19" spans="2:8">
      <c r="B19" s="36" t="s">
        <v>16</v>
      </c>
      <c r="C19" s="37">
        <v>17945</v>
      </c>
      <c r="D19" s="38">
        <v>56</v>
      </c>
      <c r="E19" s="39">
        <v>0.31206464196154915</v>
      </c>
      <c r="G19" s="154"/>
    </row>
    <row r="20" spans="2:8">
      <c r="B20" s="40" t="s">
        <v>17</v>
      </c>
      <c r="C20" s="33">
        <v>26678</v>
      </c>
      <c r="D20" s="34">
        <v>1042</v>
      </c>
      <c r="E20" s="35">
        <v>3.9058400179923534</v>
      </c>
      <c r="G20" s="154"/>
    </row>
    <row r="21" spans="2:8">
      <c r="B21" s="41" t="s">
        <v>18</v>
      </c>
      <c r="C21" s="37">
        <v>17771</v>
      </c>
      <c r="D21" s="42">
        <v>10</v>
      </c>
      <c r="E21" s="39">
        <v>5.6271453491643683E-2</v>
      </c>
      <c r="G21" s="154"/>
      <c r="H21" s="227"/>
    </row>
    <row r="22" spans="2:8">
      <c r="B22" s="43" t="s">
        <v>19</v>
      </c>
      <c r="C22" s="44">
        <v>145936</v>
      </c>
      <c r="D22" s="63">
        <v>1412</v>
      </c>
      <c r="E22" s="45">
        <v>0.96754741804626687</v>
      </c>
    </row>
    <row r="23" spans="2:8">
      <c r="B23" s="46" t="s">
        <v>20</v>
      </c>
      <c r="C23" s="47">
        <v>657398</v>
      </c>
      <c r="D23" s="64">
        <v>12436</v>
      </c>
      <c r="E23" s="35">
        <v>1.8917003094016105</v>
      </c>
    </row>
    <row r="24" spans="2:8">
      <c r="B24" s="48" t="s">
        <v>21</v>
      </c>
      <c r="C24" s="49">
        <v>803334</v>
      </c>
      <c r="D24" s="65">
        <v>13848</v>
      </c>
      <c r="E24" s="50">
        <v>1.7238159968331976</v>
      </c>
      <c r="G24" s="154"/>
    </row>
    <row r="25" spans="2:8">
      <c r="B25" s="301" t="s">
        <v>26</v>
      </c>
      <c r="C25" s="301"/>
      <c r="D25" s="301"/>
      <c r="E25" s="301"/>
    </row>
    <row r="26" spans="2:8" ht="81.75" customHeight="1">
      <c r="B26" s="303" t="s">
        <v>143</v>
      </c>
      <c r="C26" s="303"/>
      <c r="D26" s="303"/>
      <c r="E26" s="303"/>
    </row>
    <row r="27" spans="2:8" ht="73.5" customHeight="1">
      <c r="B27" s="153"/>
    </row>
    <row r="29" spans="2:8">
      <c r="C29" s="15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44938-6947-4143-BAC2-926DD36560DB}">
  <sheetPr published="0"/>
  <dimension ref="B2:H30"/>
  <sheetViews>
    <sheetView workbookViewId="0"/>
  </sheetViews>
  <sheetFormatPr baseColWidth="10" defaultColWidth="9.375" defaultRowHeight="15"/>
  <cols>
    <col min="1" max="1" width="9.375" style="149"/>
    <col min="2" max="2" width="27.375" style="149" customWidth="1"/>
    <col min="3" max="5" width="18.375" style="149" customWidth="1"/>
    <col min="6" max="16384" width="9.375" style="149"/>
  </cols>
  <sheetData>
    <row r="2" spans="2:7" ht="35.1" customHeight="1">
      <c r="B2" s="272" t="s">
        <v>135</v>
      </c>
      <c r="C2" s="272"/>
      <c r="D2" s="272"/>
      <c r="E2" s="272"/>
    </row>
    <row r="3" spans="2:7">
      <c r="B3" s="292" t="s">
        <v>0</v>
      </c>
      <c r="C3" s="31">
        <v>44196</v>
      </c>
      <c r="D3" s="295" t="s">
        <v>128</v>
      </c>
      <c r="E3" s="296"/>
    </row>
    <row r="4" spans="2:7" ht="30">
      <c r="B4" s="293"/>
      <c r="C4" s="136" t="s">
        <v>22</v>
      </c>
      <c r="D4" s="297" t="s">
        <v>25</v>
      </c>
      <c r="E4" s="298"/>
    </row>
    <row r="5" spans="2:7">
      <c r="B5" s="294"/>
      <c r="C5" s="299" t="s">
        <v>1</v>
      </c>
      <c r="D5" s="300"/>
      <c r="E5" s="57" t="s">
        <v>2</v>
      </c>
    </row>
    <row r="6" spans="2:7">
      <c r="B6" s="32" t="s">
        <v>3</v>
      </c>
      <c r="C6" s="33">
        <f>[7]Tab11_i4a_lm22!C6</f>
        <v>110454</v>
      </c>
      <c r="D6" s="34">
        <f>[7]Tab11_i4a_lm22!F6</f>
        <v>1080</v>
      </c>
      <c r="E6" s="35">
        <f t="shared" ref="E6:E24" si="0">D6/$C6*100</f>
        <v>0.97778260633385838</v>
      </c>
      <c r="G6" s="154"/>
    </row>
    <row r="7" spans="2:7">
      <c r="B7" s="36" t="s">
        <v>4</v>
      </c>
      <c r="C7" s="37">
        <f>[7]Tab11_i4a_lm22!C7</f>
        <v>129649</v>
      </c>
      <c r="D7" s="38">
        <f>[7]Tab11_i4a_lm22!F7</f>
        <v>1637</v>
      </c>
      <c r="E7" s="39">
        <f t="shared" si="0"/>
        <v>1.262639896952541</v>
      </c>
      <c r="G7" s="154"/>
    </row>
    <row r="8" spans="2:7">
      <c r="B8" s="40" t="s">
        <v>5</v>
      </c>
      <c r="C8" s="33">
        <f>[7]Tab11_i4a_lm22!C8</f>
        <v>38440</v>
      </c>
      <c r="D8" s="34">
        <f>[7]Tab11_i4a_lm22!F8</f>
        <v>654</v>
      </c>
      <c r="E8" s="35">
        <f t="shared" si="0"/>
        <v>1.7013527575442247</v>
      </c>
      <c r="G8" s="154"/>
    </row>
    <row r="9" spans="2:7">
      <c r="B9" s="36" t="s">
        <v>6</v>
      </c>
      <c r="C9" s="37">
        <f>[7]Tab11_i4a_lm22!C9</f>
        <v>22920</v>
      </c>
      <c r="D9" s="38">
        <f>[7]Tab11_i4a_lm22!F9</f>
        <v>215</v>
      </c>
      <c r="E9" s="39">
        <f t="shared" si="0"/>
        <v>0.93804537521815012</v>
      </c>
      <c r="G9" s="154"/>
    </row>
    <row r="10" spans="2:7">
      <c r="B10" s="40" t="s">
        <v>7</v>
      </c>
      <c r="C10" s="33">
        <f>[7]Tab11_i4a_lm22!C10</f>
        <v>6755</v>
      </c>
      <c r="D10" s="34">
        <f>[7]Tab11_i4a_lm22!F10</f>
        <v>116</v>
      </c>
      <c r="E10" s="35">
        <f t="shared" si="0"/>
        <v>1.7172464840858623</v>
      </c>
      <c r="G10" s="154"/>
    </row>
    <row r="11" spans="2:7">
      <c r="B11" s="36" t="s">
        <v>8</v>
      </c>
      <c r="C11" s="37">
        <f>[7]Tab11_i4a_lm22!C11</f>
        <v>19827</v>
      </c>
      <c r="D11" s="38">
        <f>[7]Tab11_i4a_lm22!F11</f>
        <v>363</v>
      </c>
      <c r="E11" s="39">
        <f t="shared" si="0"/>
        <v>1.8308367377818127</v>
      </c>
      <c r="G11" s="154"/>
    </row>
    <row r="12" spans="2:7">
      <c r="B12" s="40" t="s">
        <v>9</v>
      </c>
      <c r="C12" s="33">
        <f>[7]Tab11_i4a_lm22!C12</f>
        <v>62034</v>
      </c>
      <c r="D12" s="34">
        <f>[7]Tab11_i4a_lm22!F12</f>
        <v>701</v>
      </c>
      <c r="E12" s="35">
        <f t="shared" si="0"/>
        <v>1.1300254699036012</v>
      </c>
      <c r="G12" s="154"/>
    </row>
    <row r="13" spans="2:7">
      <c r="B13" s="36" t="s">
        <v>10</v>
      </c>
      <c r="C13" s="37">
        <f>[7]Tab11_i4a_lm22!C13</f>
        <v>13669</v>
      </c>
      <c r="D13" s="38">
        <f>[7]Tab11_i4a_lm22!F13</f>
        <v>265</v>
      </c>
      <c r="E13" s="39">
        <f t="shared" si="0"/>
        <v>1.9386933938108128</v>
      </c>
      <c r="G13" s="154"/>
    </row>
    <row r="14" spans="2:7">
      <c r="B14" s="40" t="s">
        <v>11</v>
      </c>
      <c r="C14" s="33">
        <f>[7]Tab11_i4a_lm22!C14</f>
        <v>76877</v>
      </c>
      <c r="D14" s="34">
        <f>[7]Tab11_i4a_lm22!F14</f>
        <v>2314</v>
      </c>
      <c r="E14" s="35">
        <f t="shared" si="0"/>
        <v>3.0100029917920832</v>
      </c>
      <c r="G14" s="154"/>
    </row>
    <row r="15" spans="2:7">
      <c r="B15" s="36" t="s">
        <v>12</v>
      </c>
      <c r="C15" s="37">
        <f>[7]Tab11_i4a_lm22!C15</f>
        <v>176136</v>
      </c>
      <c r="D15" s="38">
        <f>[7]Tab11_i4a_lm22!F15</f>
        <v>5780</v>
      </c>
      <c r="E15" s="39">
        <f t="shared" si="0"/>
        <v>3.281555161920334</v>
      </c>
      <c r="G15" s="154"/>
    </row>
    <row r="16" spans="2:7">
      <c r="B16" s="40" t="s">
        <v>13</v>
      </c>
      <c r="C16" s="33">
        <f>[7]Tab11_i4a_lm22!C16</f>
        <v>39823</v>
      </c>
      <c r="D16" s="34">
        <f>[7]Tab11_i4a_lm22!F16</f>
        <v>238</v>
      </c>
      <c r="E16" s="35">
        <f t="shared" si="0"/>
        <v>0.5976445772543505</v>
      </c>
      <c r="G16" s="154"/>
    </row>
    <row r="17" spans="2:8">
      <c r="B17" s="36" t="s">
        <v>14</v>
      </c>
      <c r="C17" s="37">
        <f>[7]Tab11_i4a_lm22!C17</f>
        <v>8467</v>
      </c>
      <c r="D17" s="38">
        <f>[7]Tab11_i4a_lm22!F17</f>
        <v>99</v>
      </c>
      <c r="E17" s="39">
        <f t="shared" si="0"/>
        <v>1.1692453053029408</v>
      </c>
      <c r="G17" s="154"/>
    </row>
    <row r="18" spans="2:8">
      <c r="B18" s="40" t="s">
        <v>15</v>
      </c>
      <c r="C18" s="33">
        <f>[7]Tab11_i4a_lm22!C18</f>
        <v>37683</v>
      </c>
      <c r="D18" s="34">
        <f>[7]Tab11_i4a_lm22!F18</f>
        <v>243</v>
      </c>
      <c r="E18" s="35">
        <f t="shared" si="0"/>
        <v>0.64485311679006452</v>
      </c>
      <c r="G18" s="154"/>
    </row>
    <row r="19" spans="2:8">
      <c r="B19" s="36" t="s">
        <v>16</v>
      </c>
      <c r="C19" s="37">
        <f>[7]Tab11_i4a_lm22!C19</f>
        <v>18517</v>
      </c>
      <c r="D19" s="38">
        <f>[7]Tab11_i4a_lm22!F19</f>
        <v>71</v>
      </c>
      <c r="E19" s="39">
        <f t="shared" si="0"/>
        <v>0.38343144137819302</v>
      </c>
      <c r="G19" s="154"/>
    </row>
    <row r="20" spans="2:8">
      <c r="B20" s="40" t="s">
        <v>17</v>
      </c>
      <c r="C20" s="33">
        <f>[7]Tab11_i4a_lm22!C20</f>
        <v>26529</v>
      </c>
      <c r="D20" s="34">
        <f>[7]Tab11_i4a_lm22!F20</f>
        <v>1016</v>
      </c>
      <c r="E20" s="35">
        <f t="shared" si="0"/>
        <v>3.8297711937879302</v>
      </c>
      <c r="G20" s="154"/>
    </row>
    <row r="21" spans="2:8">
      <c r="B21" s="41" t="s">
        <v>18</v>
      </c>
      <c r="C21" s="37">
        <f>[7]Tab11_i4a_lm22!C21</f>
        <v>18418</v>
      </c>
      <c r="D21" s="42">
        <f>[7]Tab11_i4a_lm22!F21</f>
        <v>9</v>
      </c>
      <c r="E21" s="39">
        <f>D21/$C21*100</f>
        <v>4.8865240525572805E-2</v>
      </c>
      <c r="G21" s="154"/>
      <c r="H21" s="227"/>
    </row>
    <row r="22" spans="2:8">
      <c r="B22" s="43" t="s">
        <v>19</v>
      </c>
      <c r="C22" s="44">
        <f>[7]Tab11_i4a_lm22!C22</f>
        <v>149647</v>
      </c>
      <c r="D22" s="63">
        <f>[7]Tab11_i4a_lm22!F22</f>
        <v>1457</v>
      </c>
      <c r="E22" s="45">
        <f t="shared" si="0"/>
        <v>0.97362459655054889</v>
      </c>
    </row>
    <row r="23" spans="2:8">
      <c r="B23" s="46" t="s">
        <v>20</v>
      </c>
      <c r="C23" s="47">
        <f>[7]Tab11_i4a_lm22!C23</f>
        <v>656551</v>
      </c>
      <c r="D23" s="64">
        <f>[7]Tab11_i4a_lm22!F23</f>
        <v>13344</v>
      </c>
      <c r="E23" s="35">
        <f t="shared" si="0"/>
        <v>2.0324392164508165</v>
      </c>
    </row>
    <row r="24" spans="2:8">
      <c r="B24" s="48" t="s">
        <v>21</v>
      </c>
      <c r="C24" s="49">
        <f>[7]Tab11_i4a_lm22!C24</f>
        <v>806198</v>
      </c>
      <c r="D24" s="65">
        <f>[7]Tab11_i4a_lm22!F24</f>
        <v>14801</v>
      </c>
      <c r="E24" s="50">
        <f t="shared" si="0"/>
        <v>1.835901354257887</v>
      </c>
      <c r="G24" s="154"/>
    </row>
    <row r="25" spans="2:8" ht="15" customHeight="1">
      <c r="B25" s="301" t="s">
        <v>26</v>
      </c>
      <c r="C25" s="301"/>
      <c r="D25" s="301"/>
      <c r="E25" s="301"/>
    </row>
    <row r="26" spans="2:8" ht="108.75" customHeight="1">
      <c r="B26" s="271" t="s">
        <v>129</v>
      </c>
      <c r="C26" s="271"/>
      <c r="D26" s="271"/>
      <c r="E26" s="271"/>
    </row>
    <row r="27" spans="2:8" ht="73.5" customHeight="1">
      <c r="B27" s="303" t="s">
        <v>132</v>
      </c>
      <c r="C27" s="303"/>
      <c r="D27" s="303"/>
      <c r="E27" s="303"/>
    </row>
    <row r="28" spans="2:8">
      <c r="B28" s="153"/>
    </row>
    <row r="30" spans="2:8">
      <c r="C30" s="155"/>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59EA-8DE1-4503-9D66-DF1FA8E8E271}">
  <dimension ref="B2:G29"/>
  <sheetViews>
    <sheetView workbookViewId="0">
      <selection activeCell="B42" sqref="B42"/>
    </sheetView>
  </sheetViews>
  <sheetFormatPr baseColWidth="10" defaultColWidth="9.375" defaultRowHeight="15"/>
  <cols>
    <col min="1" max="1" width="9.375" style="149"/>
    <col min="2" max="2" width="26.75" style="149" customWidth="1"/>
    <col min="3" max="5" width="18" style="149" customWidth="1"/>
    <col min="6" max="16384" width="9.375" style="149"/>
  </cols>
  <sheetData>
    <row r="2" spans="2:7" ht="35.1" customHeight="1">
      <c r="B2" s="272" t="s">
        <v>86</v>
      </c>
      <c r="C2" s="272"/>
      <c r="D2" s="272"/>
      <c r="E2" s="272"/>
    </row>
    <row r="3" spans="2:7">
      <c r="B3" s="292" t="s">
        <v>0</v>
      </c>
      <c r="C3" s="31">
        <v>43830</v>
      </c>
      <c r="D3" s="295">
        <v>43891</v>
      </c>
      <c r="E3" s="296"/>
    </row>
    <row r="4" spans="2:7" ht="30">
      <c r="B4" s="293"/>
      <c r="C4" s="136" t="s">
        <v>22</v>
      </c>
      <c r="D4" s="297" t="s">
        <v>25</v>
      </c>
      <c r="E4" s="298"/>
    </row>
    <row r="5" spans="2:7">
      <c r="B5" s="294"/>
      <c r="C5" s="299" t="s">
        <v>1</v>
      </c>
      <c r="D5" s="300"/>
      <c r="E5" s="57" t="s">
        <v>2</v>
      </c>
    </row>
    <row r="6" spans="2:7">
      <c r="B6" s="32" t="s">
        <v>3</v>
      </c>
      <c r="C6" s="33">
        <f>[10]Tab11_i4a_lm21!C6</f>
        <v>109920</v>
      </c>
      <c r="D6" s="34">
        <f>[10]Tab11_i4a_lm21!F6</f>
        <v>867</v>
      </c>
      <c r="E6" s="35">
        <f t="shared" ref="E6:E24" si="0">D6/$C6*100</f>
        <v>0.78875545851528395</v>
      </c>
      <c r="G6" s="154"/>
    </row>
    <row r="7" spans="2:7">
      <c r="B7" s="36" t="s">
        <v>4</v>
      </c>
      <c r="C7" s="37">
        <f>[10]Tab11_i4a_lm21!C7</f>
        <v>128468</v>
      </c>
      <c r="D7" s="38">
        <f>[10]Tab11_i4a_lm21!F7</f>
        <v>1561</v>
      </c>
      <c r="E7" s="39">
        <f t="shared" si="0"/>
        <v>1.2150885823707072</v>
      </c>
      <c r="G7" s="154"/>
    </row>
    <row r="8" spans="2:7">
      <c r="B8" s="40" t="s">
        <v>5</v>
      </c>
      <c r="C8" s="33">
        <f>[10]Tab11_i4a_lm21!C8</f>
        <v>39212</v>
      </c>
      <c r="D8" s="34">
        <f>[10]Tab11_i4a_lm21!F8</f>
        <v>757</v>
      </c>
      <c r="E8" s="35">
        <f t="shared" si="0"/>
        <v>1.9305314699581761</v>
      </c>
      <c r="G8" s="154"/>
    </row>
    <row r="9" spans="2:7">
      <c r="B9" s="36" t="s">
        <v>6</v>
      </c>
      <c r="C9" s="37">
        <f>[10]Tab11_i4a_lm21!C9</f>
        <v>23203</v>
      </c>
      <c r="D9" s="38">
        <f>[10]Tab11_i4a_lm21!F9</f>
        <v>368</v>
      </c>
      <c r="E9" s="39">
        <f t="shared" si="0"/>
        <v>1.5860018101107616</v>
      </c>
      <c r="G9" s="154"/>
    </row>
    <row r="10" spans="2:7">
      <c r="B10" s="40" t="s">
        <v>7</v>
      </c>
      <c r="C10" s="33">
        <f>[10]Tab11_i4a_lm21!C10</f>
        <v>6702</v>
      </c>
      <c r="D10" s="34">
        <f>[10]Tab11_i4a_lm21!F10</f>
        <v>137</v>
      </c>
      <c r="E10" s="35">
        <f t="shared" si="0"/>
        <v>2.0441659206207099</v>
      </c>
      <c r="G10" s="154"/>
    </row>
    <row r="11" spans="2:7">
      <c r="B11" s="36" t="s">
        <v>8</v>
      </c>
      <c r="C11" s="37">
        <f>[10]Tab11_i4a_lm21!C11</f>
        <v>20159</v>
      </c>
      <c r="D11" s="38">
        <f>[10]Tab11_i4a_lm21!F11</f>
        <v>371</v>
      </c>
      <c r="E11" s="39">
        <f t="shared" si="0"/>
        <v>1.8403690659258891</v>
      </c>
      <c r="G11" s="154"/>
    </row>
    <row r="12" spans="2:7">
      <c r="B12" s="40" t="s">
        <v>9</v>
      </c>
      <c r="C12" s="33">
        <f>[10]Tab11_i4a_lm21!C12</f>
        <v>62265</v>
      </c>
      <c r="D12" s="34">
        <f>[10]Tab11_i4a_lm21!F12</f>
        <v>538</v>
      </c>
      <c r="E12" s="35">
        <f t="shared" si="0"/>
        <v>0.86404882357664825</v>
      </c>
      <c r="G12" s="154"/>
    </row>
    <row r="13" spans="2:7">
      <c r="B13" s="36" t="s">
        <v>10</v>
      </c>
      <c r="C13" s="37">
        <f>[10]Tab11_i4a_lm21!C13</f>
        <v>13924</v>
      </c>
      <c r="D13" s="38">
        <f>[10]Tab11_i4a_lm21!F13</f>
        <v>291</v>
      </c>
      <c r="E13" s="39">
        <f t="shared" si="0"/>
        <v>2.0899166906061475</v>
      </c>
      <c r="G13" s="154"/>
    </row>
    <row r="14" spans="2:7">
      <c r="B14" s="40" t="s">
        <v>11</v>
      </c>
      <c r="C14" s="33">
        <f>[10]Tab11_i4a_lm21!C14</f>
        <v>76701</v>
      </c>
      <c r="D14" s="34">
        <f>[10]Tab11_i4a_lm21!F14</f>
        <v>2211</v>
      </c>
      <c r="E14" s="35">
        <f t="shared" si="0"/>
        <v>2.8826221300895685</v>
      </c>
      <c r="G14" s="154"/>
    </row>
    <row r="15" spans="2:7">
      <c r="B15" s="36" t="s">
        <v>12</v>
      </c>
      <c r="C15" s="37">
        <f>[10]Tab11_i4a_lm21!C15</f>
        <v>176773</v>
      </c>
      <c r="D15" s="38">
        <f>[10]Tab11_i4a_lm21!F15</f>
        <v>5318</v>
      </c>
      <c r="E15" s="39">
        <f t="shared" si="0"/>
        <v>3.0083779762746574</v>
      </c>
      <c r="G15" s="154"/>
    </row>
    <row r="16" spans="2:7">
      <c r="B16" s="40" t="s">
        <v>13</v>
      </c>
      <c r="C16" s="33">
        <f>[10]Tab11_i4a_lm21!C16</f>
        <v>39386</v>
      </c>
      <c r="D16" s="34">
        <f>[10]Tab11_i4a_lm21!F16</f>
        <v>183</v>
      </c>
      <c r="E16" s="35">
        <f t="shared" si="0"/>
        <v>0.46463210277763672</v>
      </c>
      <c r="G16" s="154"/>
    </row>
    <row r="17" spans="2:7">
      <c r="B17" s="36" t="s">
        <v>14</v>
      </c>
      <c r="C17" s="37">
        <f>[10]Tab11_i4a_lm21!C17</f>
        <v>8391</v>
      </c>
      <c r="D17" s="38">
        <f>[10]Tab11_i4a_lm21!F17</f>
        <v>89</v>
      </c>
      <c r="E17" s="39">
        <f t="shared" si="0"/>
        <v>1.0606602312000952</v>
      </c>
      <c r="G17" s="154"/>
    </row>
    <row r="18" spans="2:7">
      <c r="B18" s="40" t="s">
        <v>15</v>
      </c>
      <c r="C18" s="33">
        <f>[10]Tab11_i4a_lm21!C18</f>
        <v>38442</v>
      </c>
      <c r="D18" s="34">
        <f>[10]Tab11_i4a_lm21!F18</f>
        <v>286</v>
      </c>
      <c r="E18" s="35">
        <f t="shared" si="0"/>
        <v>0.74397794079392332</v>
      </c>
      <c r="G18" s="154"/>
    </row>
    <row r="19" spans="2:7">
      <c r="B19" s="36" t="s">
        <v>16</v>
      </c>
      <c r="C19" s="37">
        <f>[10]Tab11_i4a_lm21!C19</f>
        <v>18725</v>
      </c>
      <c r="D19" s="38">
        <f>[10]Tab11_i4a_lm21!F19</f>
        <v>97</v>
      </c>
      <c r="E19" s="39">
        <f t="shared" si="0"/>
        <v>0.51802403204272363</v>
      </c>
      <c r="G19" s="154"/>
    </row>
    <row r="20" spans="2:7">
      <c r="B20" s="40" t="s">
        <v>17</v>
      </c>
      <c r="C20" s="33">
        <f>[10]Tab11_i4a_lm21!C20</f>
        <v>26634</v>
      </c>
      <c r="D20" s="34">
        <f>[10]Tab11_i4a_lm21!F20</f>
        <v>970</v>
      </c>
      <c r="E20" s="35">
        <f t="shared" si="0"/>
        <v>3.64196140271833</v>
      </c>
      <c r="G20" s="154"/>
    </row>
    <row r="21" spans="2:7">
      <c r="B21" s="41" t="s">
        <v>18</v>
      </c>
      <c r="C21" s="37">
        <f>[10]Tab11_i4a_lm21!C21</f>
        <v>18911</v>
      </c>
      <c r="D21" s="42">
        <f>[10]Tab11_i4a_lm21!F21</f>
        <v>9</v>
      </c>
      <c r="E21" s="39">
        <f>D21/$C21*100</f>
        <v>4.7591348950346363E-2</v>
      </c>
      <c r="G21" s="154"/>
    </row>
    <row r="22" spans="2:7">
      <c r="B22" s="43" t="s">
        <v>19</v>
      </c>
      <c r="C22" s="44">
        <f>[10]Tab11_i4a_lm21!C22</f>
        <v>152417</v>
      </c>
      <c r="D22" s="63">
        <f>[10]Tab11_i4a_lm21!F22</f>
        <v>1808</v>
      </c>
      <c r="E22" s="45">
        <f t="shared" si="0"/>
        <v>1.1862193849767415</v>
      </c>
    </row>
    <row r="23" spans="2:7">
      <c r="B23" s="46" t="s">
        <v>20</v>
      </c>
      <c r="C23" s="47">
        <f>[10]Tab11_i4a_lm21!C23</f>
        <v>655399</v>
      </c>
      <c r="D23" s="64">
        <f>[10]Tab11_i4a_lm21!F23</f>
        <v>12245</v>
      </c>
      <c r="E23" s="35">
        <f t="shared" si="0"/>
        <v>1.8683275378815041</v>
      </c>
    </row>
    <row r="24" spans="2:7">
      <c r="B24" s="48" t="s">
        <v>21</v>
      </c>
      <c r="C24" s="49">
        <f>[10]Tab11_i4a_lm21!C24</f>
        <v>807816</v>
      </c>
      <c r="D24" s="65">
        <f>[10]Tab11_i4a_lm21!F24</f>
        <v>14053</v>
      </c>
      <c r="E24" s="50">
        <f t="shared" si="0"/>
        <v>1.7396288263664004</v>
      </c>
      <c r="G24" s="154"/>
    </row>
    <row r="25" spans="2:7">
      <c r="B25" s="301" t="s">
        <v>26</v>
      </c>
      <c r="C25" s="301"/>
      <c r="D25" s="301"/>
      <c r="E25" s="301"/>
    </row>
    <row r="26" spans="2:7" ht="75.75" customHeight="1">
      <c r="B26" s="303" t="s">
        <v>80</v>
      </c>
      <c r="C26" s="303"/>
      <c r="D26" s="303"/>
      <c r="E26" s="303"/>
    </row>
    <row r="27" spans="2:7">
      <c r="B27" s="153"/>
    </row>
    <row r="29" spans="2:7">
      <c r="C29" s="155"/>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E30"/>
  <sheetViews>
    <sheetView workbookViewId="0">
      <selection activeCell="B2" sqref="B2:E2"/>
    </sheetView>
  </sheetViews>
  <sheetFormatPr baseColWidth="10" defaultRowHeight="15.75"/>
  <cols>
    <col min="2" max="2" width="32.5" customWidth="1"/>
    <col min="3" max="3" width="21.75" customWidth="1"/>
    <col min="4" max="4" width="21.25" customWidth="1"/>
    <col min="5" max="5" width="21.75" customWidth="1"/>
  </cols>
  <sheetData>
    <row r="1" spans="2:5" ht="18" customHeight="1"/>
    <row r="2" spans="2:5" ht="30" customHeight="1">
      <c r="B2" s="286" t="s">
        <v>70</v>
      </c>
      <c r="C2" s="286"/>
      <c r="D2" s="286"/>
      <c r="E2" s="286"/>
    </row>
    <row r="3" spans="2:5">
      <c r="B3" s="273" t="s">
        <v>0</v>
      </c>
      <c r="C3" s="9">
        <v>43465</v>
      </c>
      <c r="D3" s="276">
        <v>43525</v>
      </c>
      <c r="E3" s="277"/>
    </row>
    <row r="4" spans="2:5">
      <c r="B4" s="274"/>
      <c r="C4" s="135" t="s">
        <v>71</v>
      </c>
      <c r="D4" s="278" t="s">
        <v>64</v>
      </c>
      <c r="E4" s="279"/>
    </row>
    <row r="5" spans="2:5">
      <c r="B5" s="275"/>
      <c r="C5" s="280" t="s">
        <v>1</v>
      </c>
      <c r="D5" s="281"/>
      <c r="E5" s="130" t="s">
        <v>2</v>
      </c>
    </row>
    <row r="6" spans="2:5">
      <c r="B6" s="3" t="s">
        <v>3</v>
      </c>
      <c r="C6" s="90">
        <v>105856</v>
      </c>
      <c r="D6" s="17">
        <v>814</v>
      </c>
      <c r="E6" s="108">
        <v>0.76896916565900841</v>
      </c>
    </row>
    <row r="7" spans="2:5">
      <c r="B7" s="12" t="s">
        <v>4</v>
      </c>
      <c r="C7" s="93">
        <v>123344</v>
      </c>
      <c r="D7" s="19">
        <v>1274</v>
      </c>
      <c r="E7" s="110">
        <v>1.0328836424957841</v>
      </c>
    </row>
    <row r="8" spans="2:5">
      <c r="B8" s="4" t="s">
        <v>5</v>
      </c>
      <c r="C8" s="90">
        <v>37560</v>
      </c>
      <c r="D8" s="20">
        <v>728</v>
      </c>
      <c r="E8" s="112">
        <v>1.9382321618743341</v>
      </c>
    </row>
    <row r="9" spans="2:5">
      <c r="B9" s="12" t="s">
        <v>6</v>
      </c>
      <c r="C9" s="93">
        <v>21929</v>
      </c>
      <c r="D9" s="19">
        <v>269</v>
      </c>
      <c r="E9" s="110">
        <v>1.2266861233982398</v>
      </c>
    </row>
    <row r="10" spans="2:5">
      <c r="B10" s="4" t="s">
        <v>7</v>
      </c>
      <c r="C10" s="90">
        <v>6614</v>
      </c>
      <c r="D10" s="20">
        <v>125</v>
      </c>
      <c r="E10" s="112">
        <v>1.8899304505594194</v>
      </c>
    </row>
    <row r="11" spans="2:5">
      <c r="B11" s="12" t="s">
        <v>8</v>
      </c>
      <c r="C11" s="93">
        <v>19032</v>
      </c>
      <c r="D11" s="19">
        <v>352</v>
      </c>
      <c r="E11" s="110">
        <v>1.8495166036149642</v>
      </c>
    </row>
    <row r="12" spans="2:5">
      <c r="B12" s="4" t="s">
        <v>9</v>
      </c>
      <c r="C12" s="90">
        <v>59882</v>
      </c>
      <c r="D12" s="20">
        <v>487</v>
      </c>
      <c r="E12" s="112">
        <v>0.81326608997695471</v>
      </c>
    </row>
    <row r="13" spans="2:5">
      <c r="B13" s="12" t="s">
        <v>10</v>
      </c>
      <c r="C13" s="93">
        <v>14127</v>
      </c>
      <c r="D13" s="19">
        <v>319</v>
      </c>
      <c r="E13" s="110">
        <v>2.2580873504636512</v>
      </c>
    </row>
    <row r="14" spans="2:5">
      <c r="B14" s="4" t="s">
        <v>11</v>
      </c>
      <c r="C14" s="90">
        <v>73037</v>
      </c>
      <c r="D14" s="20">
        <v>2003</v>
      </c>
      <c r="E14" s="112">
        <v>2.7424456097594372</v>
      </c>
    </row>
    <row r="15" spans="2:5">
      <c r="B15" s="12" t="s">
        <v>12</v>
      </c>
      <c r="C15" s="93">
        <v>169193</v>
      </c>
      <c r="D15" s="19">
        <v>4300</v>
      </c>
      <c r="E15" s="110">
        <v>2.5414763022110844</v>
      </c>
    </row>
    <row r="16" spans="2:5">
      <c r="B16" s="4" t="s">
        <v>13</v>
      </c>
      <c r="C16" s="90">
        <v>37502</v>
      </c>
      <c r="D16" s="20">
        <v>150</v>
      </c>
      <c r="E16" s="112">
        <v>0.39997866780438379</v>
      </c>
    </row>
    <row r="17" spans="2:5">
      <c r="B17" s="12" t="s">
        <v>14</v>
      </c>
      <c r="C17" s="93">
        <v>8016</v>
      </c>
      <c r="D17" s="19">
        <v>54</v>
      </c>
      <c r="E17" s="110">
        <v>0.67365269461077848</v>
      </c>
    </row>
    <row r="18" spans="2:5">
      <c r="B18" s="4" t="s">
        <v>15</v>
      </c>
      <c r="C18" s="90">
        <v>37905</v>
      </c>
      <c r="D18" s="20">
        <v>268</v>
      </c>
      <c r="E18" s="112">
        <v>0.70703073473156575</v>
      </c>
    </row>
    <row r="19" spans="2:5">
      <c r="B19" s="12" t="s">
        <v>16</v>
      </c>
      <c r="C19" s="93">
        <v>18423</v>
      </c>
      <c r="D19" s="19">
        <v>51</v>
      </c>
      <c r="E19" s="110">
        <v>0.27682787819573362</v>
      </c>
    </row>
    <row r="20" spans="2:5">
      <c r="B20" s="4" t="s">
        <v>17</v>
      </c>
      <c r="C20" s="90">
        <v>25546</v>
      </c>
      <c r="D20" s="20">
        <v>833</v>
      </c>
      <c r="E20" s="112">
        <v>3.2607844672355752</v>
      </c>
    </row>
    <row r="21" spans="2:5">
      <c r="B21" s="13" t="s">
        <v>18</v>
      </c>
      <c r="C21" s="93">
        <v>18797</v>
      </c>
      <c r="D21" s="21">
        <v>11</v>
      </c>
      <c r="E21" s="110">
        <v>5.851997659200936E-2</v>
      </c>
    </row>
    <row r="22" spans="2:5">
      <c r="B22" s="10" t="s">
        <v>19</v>
      </c>
      <c r="C22" s="99">
        <v>148741</v>
      </c>
      <c r="D22" s="60">
        <v>1646</v>
      </c>
      <c r="E22" s="115">
        <v>1.1066215771038248</v>
      </c>
    </row>
    <row r="23" spans="2:5">
      <c r="B23" s="5" t="s">
        <v>20</v>
      </c>
      <c r="C23" s="102">
        <v>628022</v>
      </c>
      <c r="D23" s="61">
        <v>10392</v>
      </c>
      <c r="E23" s="112">
        <v>1.6547191021970566</v>
      </c>
    </row>
    <row r="24" spans="2:5">
      <c r="B24" s="11" t="s">
        <v>21</v>
      </c>
      <c r="C24" s="104">
        <v>776763</v>
      </c>
      <c r="D24" s="62">
        <v>12038</v>
      </c>
      <c r="E24" s="118">
        <v>1.5497648574919249</v>
      </c>
    </row>
    <row r="25" spans="2:5">
      <c r="B25" s="290" t="s">
        <v>26</v>
      </c>
      <c r="C25" s="290"/>
      <c r="D25" s="290"/>
      <c r="E25" s="290"/>
    </row>
    <row r="26" spans="2:5" ht="79.150000000000006" customHeight="1">
      <c r="B26" s="285" t="s">
        <v>62</v>
      </c>
      <c r="C26" s="285"/>
      <c r="D26" s="285"/>
      <c r="E26" s="285"/>
    </row>
    <row r="30" spans="2:5" ht="64.900000000000006" customHeight="1">
      <c r="B30" s="311"/>
      <c r="C30" s="311"/>
      <c r="D30" s="311"/>
      <c r="E30" s="311"/>
    </row>
  </sheetData>
  <mergeCells count="8">
    <mergeCell ref="B30:E30"/>
    <mergeCell ref="B2:E2"/>
    <mergeCell ref="D3:E3"/>
    <mergeCell ref="D4:E4"/>
    <mergeCell ref="C5:D5"/>
    <mergeCell ref="B26:E26"/>
    <mergeCell ref="B3:B5"/>
    <mergeCell ref="B25:E25"/>
  </mergeCells>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sheetPr>
  <dimension ref="B1:E30"/>
  <sheetViews>
    <sheetView workbookViewId="0">
      <selection activeCell="B2" sqref="B2:E2"/>
    </sheetView>
  </sheetViews>
  <sheetFormatPr baseColWidth="10" defaultRowHeight="15.75"/>
  <cols>
    <col min="2" max="2" width="32.5" customWidth="1"/>
    <col min="3" max="3" width="21.75" customWidth="1"/>
    <col min="4" max="4" width="21.25" customWidth="1"/>
    <col min="5" max="5" width="21.75" customWidth="1"/>
  </cols>
  <sheetData>
    <row r="1" spans="2:5" ht="15" customHeight="1"/>
    <row r="2" spans="2:5" ht="30.75" customHeight="1">
      <c r="B2" s="286" t="s">
        <v>48</v>
      </c>
      <c r="C2" s="286"/>
      <c r="D2" s="286"/>
      <c r="E2" s="286"/>
    </row>
    <row r="3" spans="2:5">
      <c r="B3" s="273" t="s">
        <v>0</v>
      </c>
      <c r="C3" s="9">
        <v>43100</v>
      </c>
      <c r="D3" s="276">
        <v>43160</v>
      </c>
      <c r="E3" s="277"/>
    </row>
    <row r="4" spans="2:5">
      <c r="B4" s="274"/>
      <c r="C4" s="135" t="s">
        <v>22</v>
      </c>
      <c r="D4" s="278" t="s">
        <v>25</v>
      </c>
      <c r="E4" s="279"/>
    </row>
    <row r="5" spans="2:5">
      <c r="B5" s="275"/>
      <c r="C5" s="280" t="s">
        <v>1</v>
      </c>
      <c r="D5" s="281"/>
      <c r="E5" s="89" t="s">
        <v>2</v>
      </c>
    </row>
    <row r="6" spans="2:5">
      <c r="B6" s="3" t="s">
        <v>3</v>
      </c>
      <c r="C6" s="90">
        <v>102731</v>
      </c>
      <c r="D6" s="17">
        <v>723</v>
      </c>
      <c r="E6" s="108">
        <v>0.7037797743621691</v>
      </c>
    </row>
    <row r="7" spans="2:5">
      <c r="B7" s="12" t="s">
        <v>4</v>
      </c>
      <c r="C7" s="93">
        <v>119982</v>
      </c>
      <c r="D7" s="19">
        <v>1229</v>
      </c>
      <c r="E7" s="110">
        <v>1.0243203147138737</v>
      </c>
    </row>
    <row r="8" spans="2:5">
      <c r="B8" s="4" t="s">
        <v>5</v>
      </c>
      <c r="C8" s="90">
        <v>37325</v>
      </c>
      <c r="D8" s="20">
        <v>667</v>
      </c>
      <c r="E8" s="112">
        <v>1.7870060281312792</v>
      </c>
    </row>
    <row r="9" spans="2:5">
      <c r="B9" s="12" t="s">
        <v>6</v>
      </c>
      <c r="C9" s="93">
        <v>22202</v>
      </c>
      <c r="D9" s="19">
        <v>259</v>
      </c>
      <c r="E9" s="110">
        <v>1.1665615710296369</v>
      </c>
    </row>
    <row r="10" spans="2:5">
      <c r="B10" s="4" t="s">
        <v>7</v>
      </c>
      <c r="C10" s="90">
        <v>6393</v>
      </c>
      <c r="D10" s="20">
        <v>130</v>
      </c>
      <c r="E10" s="112">
        <v>2.0334741123103397</v>
      </c>
    </row>
    <row r="11" spans="2:5">
      <c r="B11" s="12" t="s">
        <v>8</v>
      </c>
      <c r="C11" s="93">
        <v>18716</v>
      </c>
      <c r="D11" s="19">
        <v>375</v>
      </c>
      <c r="E11" s="110">
        <v>2.0036332549690106</v>
      </c>
    </row>
    <row r="12" spans="2:5">
      <c r="B12" s="4" t="s">
        <v>9</v>
      </c>
      <c r="C12" s="90">
        <v>57911</v>
      </c>
      <c r="D12" s="20">
        <v>384</v>
      </c>
      <c r="E12" s="112">
        <v>0.66308646025798201</v>
      </c>
    </row>
    <row r="13" spans="2:5">
      <c r="B13" s="12" t="s">
        <v>10</v>
      </c>
      <c r="C13" s="93">
        <v>13736</v>
      </c>
      <c r="D13" s="19">
        <v>318</v>
      </c>
      <c r="E13" s="110">
        <v>2.3150844496214327</v>
      </c>
    </row>
    <row r="14" spans="2:5">
      <c r="B14" s="4" t="s">
        <v>11</v>
      </c>
      <c r="C14" s="90">
        <v>72135</v>
      </c>
      <c r="D14" s="20">
        <v>1831</v>
      </c>
      <c r="E14" s="112">
        <v>2.5382962500866428</v>
      </c>
    </row>
    <row r="15" spans="2:5">
      <c r="B15" s="12" t="s">
        <v>12</v>
      </c>
      <c r="C15" s="93">
        <v>165218</v>
      </c>
      <c r="D15" s="19">
        <v>3912</v>
      </c>
      <c r="E15" s="110">
        <v>2.3677807502814461</v>
      </c>
    </row>
    <row r="16" spans="2:5">
      <c r="B16" s="4" t="s">
        <v>13</v>
      </c>
      <c r="C16" s="90">
        <v>36459</v>
      </c>
      <c r="D16" s="20">
        <v>107</v>
      </c>
      <c r="E16" s="112">
        <v>0.29348034778792614</v>
      </c>
    </row>
    <row r="17" spans="2:5">
      <c r="B17" s="12" t="s">
        <v>14</v>
      </c>
      <c r="C17" s="93">
        <v>7984</v>
      </c>
      <c r="D17" s="19">
        <v>58</v>
      </c>
      <c r="E17" s="110">
        <v>0.72645290581162325</v>
      </c>
    </row>
    <row r="18" spans="2:5">
      <c r="B18" s="4" t="s">
        <v>15</v>
      </c>
      <c r="C18" s="90">
        <v>37625</v>
      </c>
      <c r="D18" s="20">
        <v>337</v>
      </c>
      <c r="E18" s="112">
        <v>0.89568106312292362</v>
      </c>
    </row>
    <row r="19" spans="2:5">
      <c r="B19" s="12" t="s">
        <v>16</v>
      </c>
      <c r="C19" s="93">
        <v>18472</v>
      </c>
      <c r="D19" s="19">
        <v>53</v>
      </c>
      <c r="E19" s="110">
        <v>0.286920744911217</v>
      </c>
    </row>
    <row r="20" spans="2:5">
      <c r="B20" s="4" t="s">
        <v>17</v>
      </c>
      <c r="C20" s="90">
        <v>25160</v>
      </c>
      <c r="D20" s="20">
        <v>826</v>
      </c>
      <c r="E20" s="112">
        <v>3.2829888712241657</v>
      </c>
    </row>
    <row r="21" spans="2:5">
      <c r="B21" s="13" t="s">
        <v>18</v>
      </c>
      <c r="C21" s="93">
        <v>18819</v>
      </c>
      <c r="D21" s="21">
        <v>9</v>
      </c>
      <c r="E21" s="110">
        <v>4.7824007651841229E-2</v>
      </c>
    </row>
    <row r="22" spans="2:5">
      <c r="B22" s="10" t="s">
        <v>19</v>
      </c>
      <c r="C22" s="99">
        <v>148179</v>
      </c>
      <c r="D22" s="60">
        <v>1643</v>
      </c>
      <c r="E22" s="115">
        <v>1.1087940936300016</v>
      </c>
    </row>
    <row r="23" spans="2:5">
      <c r="B23" s="5" t="s">
        <v>20</v>
      </c>
      <c r="C23" s="102">
        <v>612689</v>
      </c>
      <c r="D23" s="61">
        <v>9575</v>
      </c>
      <c r="E23" s="112">
        <v>1.5627830759161663</v>
      </c>
    </row>
    <row r="24" spans="2:5">
      <c r="B24" s="11" t="s">
        <v>21</v>
      </c>
      <c r="C24" s="104">
        <v>760868</v>
      </c>
      <c r="D24" s="62">
        <v>11218</v>
      </c>
      <c r="E24" s="118">
        <v>1.4743687472728517</v>
      </c>
    </row>
    <row r="25" spans="2:5">
      <c r="B25" s="290" t="s">
        <v>26</v>
      </c>
      <c r="C25" s="290"/>
      <c r="D25" s="290"/>
      <c r="E25" s="290"/>
    </row>
    <row r="26" spans="2:5" ht="79.150000000000006" customHeight="1">
      <c r="B26" s="285" t="s">
        <v>54</v>
      </c>
      <c r="C26" s="285"/>
      <c r="D26" s="285"/>
      <c r="E26" s="285"/>
    </row>
    <row r="30" spans="2:5" ht="64.900000000000006" customHeight="1">
      <c r="B30" s="311"/>
      <c r="C30" s="311"/>
      <c r="D30" s="311"/>
      <c r="E30" s="311"/>
    </row>
  </sheetData>
  <mergeCells count="8">
    <mergeCell ref="B30:E30"/>
    <mergeCell ref="B2:E2"/>
    <mergeCell ref="D3:E3"/>
    <mergeCell ref="D4:E4"/>
    <mergeCell ref="C5:D5"/>
    <mergeCell ref="B26:E26"/>
    <mergeCell ref="B3:B5"/>
    <mergeCell ref="B25:E2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27"/>
  <sheetViews>
    <sheetView workbookViewId="0">
      <selection activeCell="B2" sqref="B2:E2"/>
    </sheetView>
  </sheetViews>
  <sheetFormatPr baseColWidth="10" defaultRowHeight="15.75"/>
  <cols>
    <col min="2" max="2" width="32.5" customWidth="1"/>
    <col min="3" max="3" width="21.75" customWidth="1"/>
    <col min="4" max="4" width="21.25" customWidth="1"/>
    <col min="5" max="5" width="21.75" customWidth="1"/>
  </cols>
  <sheetData>
    <row r="1" spans="2:5" ht="19.5" customHeight="1"/>
    <row r="2" spans="2:5" ht="32.25" customHeight="1">
      <c r="B2" s="286" t="s">
        <v>43</v>
      </c>
      <c r="C2" s="286"/>
      <c r="D2" s="286"/>
      <c r="E2" s="286"/>
    </row>
    <row r="3" spans="2:5">
      <c r="B3" s="273" t="s">
        <v>0</v>
      </c>
      <c r="C3" s="9">
        <v>42735</v>
      </c>
      <c r="D3" s="276">
        <v>42795</v>
      </c>
      <c r="E3" s="277"/>
    </row>
    <row r="4" spans="2:5">
      <c r="B4" s="274"/>
      <c r="C4" s="135" t="s">
        <v>22</v>
      </c>
      <c r="D4" s="278" t="s">
        <v>25</v>
      </c>
      <c r="E4" s="279"/>
    </row>
    <row r="5" spans="2:5">
      <c r="B5" s="275"/>
      <c r="C5" s="280" t="s">
        <v>1</v>
      </c>
      <c r="D5" s="281"/>
      <c r="E5" s="59" t="s">
        <v>2</v>
      </c>
    </row>
    <row r="6" spans="2:5">
      <c r="B6" s="3" t="s">
        <v>3</v>
      </c>
      <c r="C6" s="75">
        <v>98495</v>
      </c>
      <c r="D6" s="80">
        <v>657</v>
      </c>
      <c r="E6" s="66">
        <v>0.66703893598659825</v>
      </c>
    </row>
    <row r="7" spans="2:5">
      <c r="B7" s="12" t="s">
        <v>4</v>
      </c>
      <c r="C7" s="76">
        <v>115493</v>
      </c>
      <c r="D7" s="81">
        <v>1013</v>
      </c>
      <c r="E7" s="67">
        <v>0.8771094352038652</v>
      </c>
    </row>
    <row r="8" spans="2:5">
      <c r="B8" s="4" t="s">
        <v>5</v>
      </c>
      <c r="C8" s="75">
        <v>35450</v>
      </c>
      <c r="D8" s="82">
        <v>682</v>
      </c>
      <c r="E8" s="68">
        <v>1.9238363892806771</v>
      </c>
    </row>
    <row r="9" spans="2:5">
      <c r="B9" s="12" t="s">
        <v>6</v>
      </c>
      <c r="C9" s="76">
        <v>20843</v>
      </c>
      <c r="D9" s="81">
        <v>255</v>
      </c>
      <c r="E9" s="67">
        <v>1.2234323274000865</v>
      </c>
    </row>
    <row r="10" spans="2:5">
      <c r="B10" s="4" t="s">
        <v>7</v>
      </c>
      <c r="C10" s="75">
        <v>5925</v>
      </c>
      <c r="D10" s="82">
        <v>116</v>
      </c>
      <c r="E10" s="68">
        <v>1.9578059071729956</v>
      </c>
    </row>
    <row r="11" spans="2:5">
      <c r="B11" s="12" t="s">
        <v>8</v>
      </c>
      <c r="C11" s="76">
        <v>17684</v>
      </c>
      <c r="D11" s="81">
        <v>348</v>
      </c>
      <c r="E11" s="67">
        <v>1.9678805700067858</v>
      </c>
    </row>
    <row r="12" spans="2:5">
      <c r="B12" s="4" t="s">
        <v>9</v>
      </c>
      <c r="C12" s="75">
        <v>55477</v>
      </c>
      <c r="D12" s="82">
        <v>413</v>
      </c>
      <c r="E12" s="68">
        <v>0.74445265605566269</v>
      </c>
    </row>
    <row r="13" spans="2:5">
      <c r="B13" s="12" t="s">
        <v>10</v>
      </c>
      <c r="C13" s="76">
        <v>13421</v>
      </c>
      <c r="D13" s="81">
        <v>368</v>
      </c>
      <c r="E13" s="67">
        <v>2.7419715371432831</v>
      </c>
    </row>
    <row r="14" spans="2:5">
      <c r="B14" s="4" t="s">
        <v>11</v>
      </c>
      <c r="C14" s="75">
        <v>68538</v>
      </c>
      <c r="D14" s="82">
        <v>1636</v>
      </c>
      <c r="E14" s="68">
        <v>2.3869969943680878</v>
      </c>
    </row>
    <row r="15" spans="2:5">
      <c r="B15" s="12" t="s">
        <v>12</v>
      </c>
      <c r="C15" s="76">
        <v>156907</v>
      </c>
      <c r="D15" s="81">
        <v>3084</v>
      </c>
      <c r="E15" s="67">
        <v>1.965495484586411</v>
      </c>
    </row>
    <row r="16" spans="2:5">
      <c r="B16" s="4" t="s">
        <v>13</v>
      </c>
      <c r="C16" s="75">
        <v>34758</v>
      </c>
      <c r="D16" s="82">
        <v>102</v>
      </c>
      <c r="E16" s="68">
        <v>0.29345762126704644</v>
      </c>
    </row>
    <row r="17" spans="2:5">
      <c r="B17" s="12" t="s">
        <v>14</v>
      </c>
      <c r="C17" s="76">
        <v>7377</v>
      </c>
      <c r="D17" s="81">
        <v>43</v>
      </c>
      <c r="E17" s="67">
        <v>0.58289277484072111</v>
      </c>
    </row>
    <row r="18" spans="2:5">
      <c r="B18" s="4" t="s">
        <v>15</v>
      </c>
      <c r="C18" s="75">
        <v>36420</v>
      </c>
      <c r="D18" s="82">
        <v>238</v>
      </c>
      <c r="E18" s="68">
        <v>0.65348709500274582</v>
      </c>
    </row>
    <row r="19" spans="2:5">
      <c r="B19" s="12" t="s">
        <v>16</v>
      </c>
      <c r="C19" s="76">
        <v>17911</v>
      </c>
      <c r="D19" s="81">
        <v>50</v>
      </c>
      <c r="E19" s="67">
        <v>0.27915805929317183</v>
      </c>
    </row>
    <row r="20" spans="2:5">
      <c r="B20" s="4" t="s">
        <v>17</v>
      </c>
      <c r="C20" s="75">
        <v>24139</v>
      </c>
      <c r="D20" s="82">
        <v>795</v>
      </c>
      <c r="E20" s="68">
        <v>3.29342557686731</v>
      </c>
    </row>
    <row r="21" spans="2:5">
      <c r="B21" s="13" t="s">
        <v>18</v>
      </c>
      <c r="C21" s="76">
        <v>18365</v>
      </c>
      <c r="D21" s="83">
        <v>9</v>
      </c>
      <c r="E21" s="67">
        <v>4.9006261911244214E-2</v>
      </c>
    </row>
    <row r="22" spans="2:5">
      <c r="B22" s="10" t="s">
        <v>19</v>
      </c>
      <c r="C22" s="77">
        <v>142410</v>
      </c>
      <c r="D22" s="51">
        <v>1602</v>
      </c>
      <c r="E22" s="69">
        <v>1.1249210027385719</v>
      </c>
    </row>
    <row r="23" spans="2:5">
      <c r="B23" s="5" t="s">
        <v>20</v>
      </c>
      <c r="C23" s="78">
        <v>584793</v>
      </c>
      <c r="D23" s="52">
        <v>8207</v>
      </c>
      <c r="E23" s="68">
        <v>1.403402571508209</v>
      </c>
    </row>
    <row r="24" spans="2:5">
      <c r="B24" s="11" t="s">
        <v>21</v>
      </c>
      <c r="C24" s="79">
        <v>727203</v>
      </c>
      <c r="D24" s="53">
        <v>9809</v>
      </c>
      <c r="E24" s="70">
        <v>1.3488668226066174</v>
      </c>
    </row>
    <row r="25" spans="2:5">
      <c r="B25" s="290" t="s">
        <v>26</v>
      </c>
      <c r="C25" s="290"/>
      <c r="D25" s="290"/>
      <c r="E25" s="290"/>
    </row>
    <row r="26" spans="2:5" ht="49.15" customHeight="1">
      <c r="B26" s="285" t="s">
        <v>77</v>
      </c>
      <c r="C26" s="285"/>
      <c r="D26" s="285"/>
      <c r="E26" s="285"/>
    </row>
    <row r="27" spans="2:5" ht="64.900000000000006" customHeight="1">
      <c r="B27" s="311" t="s">
        <v>35</v>
      </c>
      <c r="C27" s="311"/>
      <c r="D27" s="311"/>
      <c r="E27" s="311"/>
    </row>
  </sheetData>
  <mergeCells count="8">
    <mergeCell ref="B27:E27"/>
    <mergeCell ref="B2:E2"/>
    <mergeCell ref="D3:E3"/>
    <mergeCell ref="D4:E4"/>
    <mergeCell ref="C5:D5"/>
    <mergeCell ref="B26:E26"/>
    <mergeCell ref="B3:B5"/>
    <mergeCell ref="B25:E25"/>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26"/>
  <sheetViews>
    <sheetView workbookViewId="0">
      <selection activeCell="B2" sqref="B2:E2"/>
    </sheetView>
  </sheetViews>
  <sheetFormatPr baseColWidth="10" defaultRowHeight="15.75"/>
  <cols>
    <col min="2" max="2" width="32.5" customWidth="1"/>
    <col min="3" max="3" width="21.75" customWidth="1"/>
    <col min="4" max="4" width="21.25" customWidth="1"/>
    <col min="5" max="5" width="21.75" customWidth="1"/>
  </cols>
  <sheetData>
    <row r="1" spans="2:5" ht="15.75" customHeight="1"/>
    <row r="2" spans="2:5" ht="30.75" customHeight="1">
      <c r="B2" s="286" t="s">
        <v>31</v>
      </c>
      <c r="C2" s="286"/>
      <c r="D2" s="286"/>
      <c r="E2" s="286"/>
    </row>
    <row r="3" spans="2:5">
      <c r="B3" s="273" t="s">
        <v>0</v>
      </c>
      <c r="C3" s="9">
        <v>42369</v>
      </c>
      <c r="D3" s="276">
        <v>42430</v>
      </c>
      <c r="E3" s="277"/>
    </row>
    <row r="4" spans="2:5">
      <c r="B4" s="274"/>
      <c r="C4" s="135" t="s">
        <v>22</v>
      </c>
      <c r="D4" s="278" t="s">
        <v>25</v>
      </c>
      <c r="E4" s="279"/>
    </row>
    <row r="5" spans="2:5">
      <c r="B5" s="275"/>
      <c r="C5" s="280" t="s">
        <v>1</v>
      </c>
      <c r="D5" s="281"/>
      <c r="E5" s="58" t="s">
        <v>2</v>
      </c>
    </row>
    <row r="6" spans="2:5">
      <c r="B6" s="3" t="s">
        <v>3</v>
      </c>
      <c r="C6" s="75">
        <v>95706</v>
      </c>
      <c r="D6" s="80">
        <v>514</v>
      </c>
      <c r="E6" s="66">
        <v>0.53706141725701628</v>
      </c>
    </row>
    <row r="7" spans="2:5">
      <c r="B7" s="12" t="s">
        <v>4</v>
      </c>
      <c r="C7" s="76">
        <v>112941</v>
      </c>
      <c r="D7" s="81">
        <v>869</v>
      </c>
      <c r="E7" s="67">
        <v>0.76942828556502951</v>
      </c>
    </row>
    <row r="8" spans="2:5">
      <c r="B8" s="4" t="s">
        <v>5</v>
      </c>
      <c r="C8" s="75">
        <v>34882</v>
      </c>
      <c r="D8" s="82">
        <v>627</v>
      </c>
      <c r="E8" s="68">
        <v>1.7974886761080211</v>
      </c>
    </row>
    <row r="9" spans="2:5">
      <c r="B9" s="12" t="s">
        <v>6</v>
      </c>
      <c r="C9" s="76">
        <v>20810</v>
      </c>
      <c r="D9" s="81">
        <v>261</v>
      </c>
      <c r="E9" s="67">
        <v>1.2542047092743873</v>
      </c>
    </row>
    <row r="10" spans="2:5">
      <c r="B10" s="4" t="s">
        <v>7</v>
      </c>
      <c r="C10" s="75">
        <v>5750</v>
      </c>
      <c r="D10" s="82">
        <v>102</v>
      </c>
      <c r="E10" s="68">
        <v>1.7739130434782608</v>
      </c>
    </row>
    <row r="11" spans="2:5">
      <c r="B11" s="12" t="s">
        <v>8</v>
      </c>
      <c r="C11" s="76">
        <v>16951</v>
      </c>
      <c r="D11" s="81">
        <v>320</v>
      </c>
      <c r="E11" s="67">
        <v>1.8877942304288833</v>
      </c>
    </row>
    <row r="12" spans="2:5">
      <c r="B12" s="4" t="s">
        <v>9</v>
      </c>
      <c r="C12" s="75">
        <v>54325</v>
      </c>
      <c r="D12" s="82">
        <v>417</v>
      </c>
      <c r="E12" s="68">
        <v>0.76760239300506217</v>
      </c>
    </row>
    <row r="13" spans="2:5">
      <c r="B13" s="12" t="s">
        <v>10</v>
      </c>
      <c r="C13" s="76">
        <v>13391</v>
      </c>
      <c r="D13" s="81">
        <v>390</v>
      </c>
      <c r="E13" s="67">
        <v>2.9124038533343293</v>
      </c>
    </row>
    <row r="14" spans="2:5">
      <c r="B14" s="4" t="s">
        <v>11</v>
      </c>
      <c r="C14" s="75">
        <v>66819</v>
      </c>
      <c r="D14" s="82">
        <v>1833</v>
      </c>
      <c r="E14" s="68">
        <v>2.7432317155300137</v>
      </c>
    </row>
    <row r="15" spans="2:5">
      <c r="B15" s="12" t="s">
        <v>12</v>
      </c>
      <c r="C15" s="76">
        <v>155104</v>
      </c>
      <c r="D15" s="81">
        <v>2696</v>
      </c>
      <c r="E15" s="67">
        <v>1.7381885702496391</v>
      </c>
    </row>
    <row r="16" spans="2:5">
      <c r="B16" s="4" t="s">
        <v>13</v>
      </c>
      <c r="C16" s="75">
        <v>33678</v>
      </c>
      <c r="D16" s="82">
        <v>87</v>
      </c>
      <c r="E16" s="68">
        <v>0.258328879387137</v>
      </c>
    </row>
    <row r="17" spans="2:5">
      <c r="B17" s="12" t="s">
        <v>14</v>
      </c>
      <c r="C17" s="76">
        <v>7266</v>
      </c>
      <c r="D17" s="81">
        <v>51</v>
      </c>
      <c r="E17" s="67">
        <v>0.70189925681255161</v>
      </c>
    </row>
    <row r="18" spans="2:5">
      <c r="B18" s="4" t="s">
        <v>15</v>
      </c>
      <c r="C18" s="75">
        <v>36285</v>
      </c>
      <c r="D18" s="82">
        <v>197</v>
      </c>
      <c r="E18" s="68">
        <v>0.54292407330852965</v>
      </c>
    </row>
    <row r="19" spans="2:5">
      <c r="B19" s="12" t="s">
        <v>16</v>
      </c>
      <c r="C19" s="76">
        <v>17790</v>
      </c>
      <c r="D19" s="81">
        <v>53</v>
      </c>
      <c r="E19" s="67">
        <v>0.29792017987633501</v>
      </c>
    </row>
    <row r="20" spans="2:5">
      <c r="B20" s="4" t="s">
        <v>17</v>
      </c>
      <c r="C20" s="75">
        <v>23848</v>
      </c>
      <c r="D20" s="82">
        <v>854</v>
      </c>
      <c r="E20" s="68">
        <v>3.5810130828581013</v>
      </c>
    </row>
    <row r="21" spans="2:5">
      <c r="B21" s="13" t="s">
        <v>18</v>
      </c>
      <c r="C21" s="76">
        <v>18211</v>
      </c>
      <c r="D21" s="83">
        <v>6</v>
      </c>
      <c r="E21" s="67">
        <v>3.2947119872604472E-2</v>
      </c>
    </row>
    <row r="22" spans="2:5">
      <c r="B22" s="10" t="s">
        <v>19</v>
      </c>
      <c r="C22" s="77">
        <v>141369</v>
      </c>
      <c r="D22" s="51">
        <v>1534</v>
      </c>
      <c r="E22" s="69">
        <v>1.0851035234032922</v>
      </c>
    </row>
    <row r="23" spans="2:5">
      <c r="B23" s="5" t="s">
        <v>20</v>
      </c>
      <c r="C23" s="78">
        <v>572388</v>
      </c>
      <c r="D23" s="52">
        <v>7743</v>
      </c>
      <c r="E23" s="68">
        <v>1.3527537264932179</v>
      </c>
    </row>
    <row r="24" spans="2:5">
      <c r="B24" s="11" t="s">
        <v>21</v>
      </c>
      <c r="C24" s="79">
        <v>713757</v>
      </c>
      <c r="D24" s="53">
        <v>9277</v>
      </c>
      <c r="E24" s="70">
        <v>1.2997420690795327</v>
      </c>
    </row>
    <row r="25" spans="2:5">
      <c r="B25" s="290" t="s">
        <v>26</v>
      </c>
      <c r="C25" s="290"/>
      <c r="D25" s="290"/>
      <c r="E25" s="290"/>
    </row>
    <row r="26" spans="2:5" ht="33" customHeight="1">
      <c r="B26" s="285" t="s">
        <v>75</v>
      </c>
      <c r="C26" s="285"/>
      <c r="D26" s="285"/>
      <c r="E26" s="285"/>
    </row>
  </sheetData>
  <mergeCells count="7">
    <mergeCell ref="B2:E2"/>
    <mergeCell ref="D3:E3"/>
    <mergeCell ref="D4:E4"/>
    <mergeCell ref="C5:D5"/>
    <mergeCell ref="B26:E26"/>
    <mergeCell ref="B3:B5"/>
    <mergeCell ref="B25:E2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baseColWidth="10" defaultRowHeight="15.7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27"/>
  <sheetViews>
    <sheetView workbookViewId="0">
      <selection activeCell="B2" sqref="B2:E2"/>
    </sheetView>
  </sheetViews>
  <sheetFormatPr baseColWidth="10" defaultRowHeight="15.75"/>
  <cols>
    <col min="2" max="2" width="32.5" customWidth="1"/>
    <col min="3" max="5" width="21.75" customWidth="1"/>
  </cols>
  <sheetData>
    <row r="1" spans="2:15" ht="16.5" customHeight="1">
      <c r="C1" s="126"/>
      <c r="D1" s="126"/>
      <c r="E1" s="126"/>
      <c r="F1" s="2"/>
      <c r="G1" s="2"/>
      <c r="H1" s="2"/>
      <c r="I1" s="2"/>
      <c r="J1" s="2"/>
      <c r="K1" s="2"/>
      <c r="L1" s="2"/>
      <c r="M1" s="2"/>
      <c r="N1" s="2"/>
      <c r="O1" s="2"/>
    </row>
    <row r="2" spans="2:15" ht="27.75" customHeight="1">
      <c r="B2" s="286" t="s">
        <v>61</v>
      </c>
      <c r="C2" s="286"/>
      <c r="D2" s="286"/>
      <c r="E2" s="286"/>
      <c r="F2" s="2"/>
      <c r="G2" s="2"/>
      <c r="H2" s="2"/>
      <c r="I2" s="2"/>
      <c r="J2" s="2"/>
      <c r="K2" s="2"/>
      <c r="L2" s="2"/>
      <c r="M2" s="2"/>
      <c r="N2" s="2"/>
      <c r="O2" s="2"/>
    </row>
    <row r="3" spans="2:15" s="14" customFormat="1" ht="19.899999999999999" customHeight="1">
      <c r="B3" s="273" t="s">
        <v>0</v>
      </c>
      <c r="C3" s="9">
        <v>43465</v>
      </c>
      <c r="D3" s="287">
        <v>43525</v>
      </c>
      <c r="E3" s="277"/>
      <c r="F3" s="15"/>
      <c r="G3" s="15"/>
      <c r="H3" s="15"/>
      <c r="I3" s="15"/>
      <c r="J3" s="15"/>
      <c r="K3" s="15"/>
      <c r="L3" s="15"/>
      <c r="M3" s="15"/>
      <c r="N3" s="15"/>
      <c r="O3" s="15"/>
    </row>
    <row r="4" spans="2:15" ht="48" customHeight="1">
      <c r="B4" s="274"/>
      <c r="C4" s="135" t="s">
        <v>63</v>
      </c>
      <c r="D4" s="288" t="s">
        <v>64</v>
      </c>
      <c r="E4" s="289"/>
      <c r="F4" s="2"/>
      <c r="G4" s="2"/>
      <c r="H4" s="2"/>
      <c r="I4" s="2"/>
      <c r="J4" s="2"/>
      <c r="K4" s="2"/>
      <c r="L4" s="2"/>
      <c r="M4" s="2"/>
      <c r="N4" s="2"/>
      <c r="O4" s="2"/>
    </row>
    <row r="5" spans="2:15">
      <c r="B5" s="275"/>
      <c r="C5" s="280" t="s">
        <v>1</v>
      </c>
      <c r="D5" s="281"/>
      <c r="E5" s="127" t="s">
        <v>2</v>
      </c>
      <c r="F5" s="2"/>
      <c r="G5" s="2"/>
      <c r="H5" s="2"/>
      <c r="I5" s="2"/>
      <c r="J5" s="2"/>
      <c r="K5" s="2"/>
      <c r="L5" s="2"/>
      <c r="M5" s="2"/>
      <c r="N5" s="2"/>
      <c r="O5" s="2"/>
    </row>
    <row r="6" spans="2:15" s="2" customFormat="1">
      <c r="B6" s="3" t="s">
        <v>3</v>
      </c>
      <c r="C6" s="90">
        <v>327277</v>
      </c>
      <c r="D6" s="91">
        <v>14770</v>
      </c>
      <c r="E6" s="25">
        <v>4.5129966358772542</v>
      </c>
    </row>
    <row r="7" spans="2:15">
      <c r="B7" s="12" t="s">
        <v>4</v>
      </c>
      <c r="C7" s="93">
        <v>383864</v>
      </c>
      <c r="D7" s="94">
        <v>8942</v>
      </c>
      <c r="E7" s="26">
        <v>2.329470854260884</v>
      </c>
      <c r="F7" s="2"/>
      <c r="G7" s="2"/>
      <c r="H7" s="2"/>
      <c r="I7" s="2"/>
      <c r="J7" s="2"/>
      <c r="K7" s="2"/>
      <c r="L7" s="2"/>
      <c r="M7" s="2"/>
      <c r="N7" s="2"/>
      <c r="O7" s="2"/>
    </row>
    <row r="8" spans="2:15">
      <c r="B8" s="4" t="s">
        <v>5</v>
      </c>
      <c r="C8" s="90">
        <v>118606</v>
      </c>
      <c r="D8" s="96">
        <v>4259</v>
      </c>
      <c r="E8" s="27">
        <v>3.5908807311603126</v>
      </c>
      <c r="F8" s="2"/>
      <c r="G8" s="2"/>
      <c r="H8" s="2"/>
      <c r="I8" s="2"/>
      <c r="J8" s="2"/>
      <c r="K8" s="2"/>
      <c r="L8" s="2"/>
      <c r="M8" s="2"/>
      <c r="N8" s="2"/>
      <c r="O8" s="2"/>
    </row>
    <row r="9" spans="2:15">
      <c r="B9" s="12" t="s">
        <v>6</v>
      </c>
      <c r="C9" s="93">
        <v>64231</v>
      </c>
      <c r="D9" s="94">
        <v>3622</v>
      </c>
      <c r="E9" s="26">
        <v>5.6390216562096178</v>
      </c>
      <c r="F9" s="2"/>
      <c r="G9" s="2"/>
      <c r="H9" s="2"/>
      <c r="I9" s="2"/>
      <c r="J9" s="2"/>
      <c r="K9" s="2"/>
      <c r="L9" s="2"/>
      <c r="M9" s="2"/>
      <c r="N9" s="2"/>
      <c r="O9" s="2"/>
    </row>
    <row r="10" spans="2:15">
      <c r="B10" s="4" t="s">
        <v>7</v>
      </c>
      <c r="C10" s="90">
        <v>20588</v>
      </c>
      <c r="D10" s="96">
        <v>945</v>
      </c>
      <c r="E10" s="27">
        <v>4.5900524577423738</v>
      </c>
      <c r="F10" s="2"/>
      <c r="G10" s="2"/>
      <c r="H10" s="2"/>
      <c r="I10" s="2"/>
      <c r="J10" s="2"/>
      <c r="K10" s="2"/>
      <c r="L10" s="2"/>
      <c r="M10" s="2"/>
      <c r="N10" s="2"/>
      <c r="O10" s="2"/>
    </row>
    <row r="11" spans="2:15">
      <c r="B11" s="12" t="s">
        <v>8</v>
      </c>
      <c r="C11" s="93">
        <v>61527</v>
      </c>
      <c r="D11" s="94">
        <v>2257</v>
      </c>
      <c r="E11" s="26">
        <v>3.6683082224064232</v>
      </c>
      <c r="F11" s="2"/>
      <c r="G11" s="2"/>
      <c r="H11" s="2"/>
      <c r="I11" s="2"/>
      <c r="J11" s="2"/>
      <c r="K11" s="2"/>
      <c r="L11" s="2"/>
      <c r="M11" s="2"/>
      <c r="N11" s="2"/>
      <c r="O11" s="2"/>
    </row>
    <row r="12" spans="2:15">
      <c r="B12" s="4" t="s">
        <v>9</v>
      </c>
      <c r="C12" s="90">
        <v>184136</v>
      </c>
      <c r="D12" s="96">
        <v>9168</v>
      </c>
      <c r="E12" s="27">
        <v>4.9789286179780161</v>
      </c>
      <c r="F12" s="2"/>
      <c r="G12" s="2"/>
      <c r="H12" s="2"/>
      <c r="I12" s="2"/>
      <c r="J12" s="2"/>
      <c r="K12" s="2"/>
      <c r="L12" s="2"/>
      <c r="M12" s="2"/>
      <c r="N12" s="2"/>
      <c r="O12" s="2"/>
    </row>
    <row r="13" spans="2:15">
      <c r="B13" s="12" t="s">
        <v>10</v>
      </c>
      <c r="C13" s="93">
        <v>40128</v>
      </c>
      <c r="D13" s="94">
        <v>3498</v>
      </c>
      <c r="E13" s="26">
        <v>8.7171052631578938</v>
      </c>
      <c r="F13" s="2"/>
      <c r="G13" s="2"/>
      <c r="H13" s="2"/>
      <c r="I13" s="2"/>
      <c r="J13" s="2"/>
      <c r="K13" s="2"/>
      <c r="L13" s="2"/>
      <c r="M13" s="2"/>
      <c r="N13" s="2"/>
      <c r="O13" s="2"/>
    </row>
    <row r="14" spans="2:15">
      <c r="B14" s="4" t="s">
        <v>11</v>
      </c>
      <c r="C14" s="90">
        <v>224222</v>
      </c>
      <c r="D14" s="96">
        <v>15772</v>
      </c>
      <c r="E14" s="27">
        <v>7.0341001329039976</v>
      </c>
      <c r="F14" s="2"/>
      <c r="G14" s="2"/>
      <c r="H14" s="2"/>
      <c r="I14" s="2"/>
      <c r="J14" s="2"/>
      <c r="K14" s="2"/>
      <c r="L14" s="2"/>
      <c r="M14" s="2"/>
      <c r="N14" s="2"/>
      <c r="O14" s="2"/>
    </row>
    <row r="15" spans="2:15">
      <c r="B15" s="12" t="s">
        <v>12</v>
      </c>
      <c r="C15" s="93">
        <v>521540</v>
      </c>
      <c r="D15" s="94">
        <v>48713</v>
      </c>
      <c r="E15" s="26">
        <v>9.3402231851823441</v>
      </c>
      <c r="F15" s="2"/>
      <c r="G15" s="2"/>
      <c r="H15" s="2"/>
      <c r="I15" s="2"/>
      <c r="J15" s="2"/>
      <c r="K15" s="2"/>
      <c r="L15" s="2"/>
      <c r="M15" s="2"/>
      <c r="N15" s="2"/>
      <c r="O15" s="2"/>
    </row>
    <row r="16" spans="2:15">
      <c r="B16" s="4" t="s">
        <v>13</v>
      </c>
      <c r="C16" s="90">
        <v>114872</v>
      </c>
      <c r="D16" s="96">
        <v>2954</v>
      </c>
      <c r="E16" s="27">
        <v>2.571557907932307</v>
      </c>
      <c r="F16" s="2"/>
      <c r="G16" s="2"/>
      <c r="H16" s="2"/>
      <c r="I16" s="2"/>
      <c r="J16" s="2"/>
      <c r="K16" s="2"/>
      <c r="L16" s="2"/>
      <c r="M16" s="2"/>
      <c r="N16" s="2"/>
      <c r="O16" s="2"/>
    </row>
    <row r="17" spans="2:15">
      <c r="B17" s="12" t="s">
        <v>14</v>
      </c>
      <c r="C17" s="93">
        <v>24800</v>
      </c>
      <c r="D17" s="94">
        <v>615</v>
      </c>
      <c r="E17" s="26">
        <v>2.4798387096774195</v>
      </c>
      <c r="F17" s="2"/>
      <c r="G17" s="2"/>
      <c r="H17" s="2"/>
      <c r="I17" s="2"/>
      <c r="J17" s="2"/>
      <c r="K17" s="2"/>
      <c r="L17" s="2"/>
      <c r="M17" s="2"/>
      <c r="N17" s="2"/>
      <c r="O17" s="2"/>
    </row>
    <row r="18" spans="2:15">
      <c r="B18" s="4" t="s">
        <v>15</v>
      </c>
      <c r="C18" s="90">
        <v>111326</v>
      </c>
      <c r="D18" s="96">
        <v>7281</v>
      </c>
      <c r="E18" s="27">
        <v>6.5402511542676471</v>
      </c>
      <c r="F18" s="2"/>
      <c r="G18" s="2"/>
      <c r="H18" s="2"/>
      <c r="I18" s="2"/>
      <c r="J18" s="2"/>
      <c r="K18" s="2"/>
      <c r="L18" s="2"/>
      <c r="M18" s="2"/>
      <c r="N18" s="2"/>
      <c r="O18" s="2"/>
    </row>
    <row r="19" spans="2:15">
      <c r="B19" s="12" t="s">
        <v>16</v>
      </c>
      <c r="C19" s="93">
        <v>54125</v>
      </c>
      <c r="D19" s="94">
        <v>709</v>
      </c>
      <c r="E19" s="26">
        <v>1.3099307159353348</v>
      </c>
      <c r="F19" s="2"/>
      <c r="G19" s="2"/>
      <c r="H19" s="2"/>
      <c r="I19" s="2"/>
      <c r="J19" s="2"/>
      <c r="K19" s="2"/>
      <c r="L19" s="2"/>
      <c r="M19" s="2"/>
      <c r="N19" s="2"/>
      <c r="O19" s="2"/>
    </row>
    <row r="20" spans="2:15">
      <c r="B20" s="4" t="s">
        <v>17</v>
      </c>
      <c r="C20" s="90">
        <v>77286</v>
      </c>
      <c r="D20" s="96">
        <v>6412</v>
      </c>
      <c r="E20" s="27">
        <v>8.2964573143907057</v>
      </c>
      <c r="F20" s="2"/>
      <c r="G20" s="2"/>
      <c r="H20" s="2"/>
      <c r="I20" s="2"/>
      <c r="J20" s="2"/>
      <c r="K20" s="2"/>
      <c r="L20" s="2"/>
      <c r="M20" s="2"/>
      <c r="N20" s="2"/>
      <c r="O20" s="2"/>
    </row>
    <row r="21" spans="2:15" s="129" customFormat="1">
      <c r="B21" s="13" t="s">
        <v>18</v>
      </c>
      <c r="C21" s="93">
        <v>54475</v>
      </c>
      <c r="D21" s="98">
        <v>1083</v>
      </c>
      <c r="E21" s="26">
        <v>1.9880679210647085</v>
      </c>
      <c r="F21" s="128"/>
      <c r="G21" s="128"/>
      <c r="H21" s="128"/>
      <c r="I21" s="128"/>
      <c r="J21" s="128"/>
      <c r="K21" s="128"/>
      <c r="L21" s="128"/>
      <c r="M21" s="128"/>
      <c r="N21" s="128"/>
      <c r="O21" s="128"/>
    </row>
    <row r="22" spans="2:15" s="133" customFormat="1">
      <c r="B22" s="10" t="s">
        <v>19</v>
      </c>
      <c r="C22" s="99">
        <v>442891</v>
      </c>
      <c r="D22" s="100">
        <v>20452</v>
      </c>
      <c r="E22" s="28">
        <v>4.6178405070322048</v>
      </c>
    </row>
    <row r="23" spans="2:15" s="133" customFormat="1">
      <c r="B23" s="5" t="s">
        <v>20</v>
      </c>
      <c r="C23" s="102">
        <v>1940112</v>
      </c>
      <c r="D23" s="103">
        <v>110548</v>
      </c>
      <c r="E23" s="27">
        <v>5.6980215575183291</v>
      </c>
    </row>
    <row r="24" spans="2:15" s="133" customFormat="1">
      <c r="B24" s="11" t="s">
        <v>21</v>
      </c>
      <c r="C24" s="104">
        <v>2383003</v>
      </c>
      <c r="D24" s="105">
        <v>131000</v>
      </c>
      <c r="E24" s="29">
        <v>5.4972654251799096</v>
      </c>
    </row>
    <row r="25" spans="2:15" ht="15" customHeight="1">
      <c r="B25" s="290" t="s">
        <v>26</v>
      </c>
      <c r="C25" s="290"/>
      <c r="D25" s="290"/>
      <c r="E25" s="290"/>
      <c r="F25" s="2"/>
      <c r="G25" s="2"/>
      <c r="H25" s="2"/>
      <c r="I25" s="2"/>
      <c r="J25" s="2"/>
      <c r="K25" s="2"/>
      <c r="L25" s="2"/>
      <c r="M25" s="2"/>
      <c r="N25" s="2"/>
      <c r="O25" s="2"/>
    </row>
    <row r="26" spans="2:15" ht="65.25" customHeight="1">
      <c r="B26" s="285" t="s">
        <v>62</v>
      </c>
      <c r="C26" s="285"/>
      <c r="D26" s="285"/>
      <c r="E26" s="285"/>
    </row>
    <row r="27" spans="2:15">
      <c r="B27" s="1"/>
    </row>
  </sheetData>
  <mergeCells count="7">
    <mergeCell ref="B26:E26"/>
    <mergeCell ref="B2:E2"/>
    <mergeCell ref="B3:B5"/>
    <mergeCell ref="D3:E3"/>
    <mergeCell ref="D4:E4"/>
    <mergeCell ref="C5:D5"/>
    <mergeCell ref="B25:E25"/>
  </mergeCells>
  <pageMargins left="0.7" right="0.7" top="0.78740157499999996" bottom="0.78740157499999996" header="0.3" footer="0.3"/>
  <pageSetup paperSize="9"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72F0F-4B5C-49BA-9B33-4ED47BFB6938}">
  <sheetPr published="0">
    <tabColor rgb="FF002060"/>
  </sheetPr>
  <dimension ref="B2:E34"/>
  <sheetViews>
    <sheetView workbookViewId="0">
      <selection activeCell="C18" sqref="C18"/>
    </sheetView>
  </sheetViews>
  <sheetFormatPr baseColWidth="10" defaultColWidth="9.125" defaultRowHeight="15"/>
  <cols>
    <col min="1" max="1" width="9.125" style="153"/>
    <col min="2" max="2" width="26.625" style="153" customWidth="1"/>
    <col min="3" max="5" width="17.875" style="149" customWidth="1"/>
    <col min="6" max="16384" width="9.125" style="153"/>
  </cols>
  <sheetData>
    <row r="2" spans="2:5" ht="35.1" customHeight="1">
      <c r="B2" s="272" t="s">
        <v>151</v>
      </c>
      <c r="C2" s="272"/>
      <c r="D2" s="272"/>
      <c r="E2" s="272"/>
    </row>
    <row r="3" spans="2:5" ht="15" customHeight="1">
      <c r="B3" s="292" t="s">
        <v>0</v>
      </c>
      <c r="C3" s="239">
        <v>44561</v>
      </c>
      <c r="D3" s="295">
        <v>44621</v>
      </c>
      <c r="E3" s="296"/>
    </row>
    <row r="4" spans="2:5" ht="30">
      <c r="B4" s="293"/>
      <c r="C4" s="136" t="s">
        <v>22</v>
      </c>
      <c r="D4" s="297" t="s">
        <v>25</v>
      </c>
      <c r="E4" s="298"/>
    </row>
    <row r="5" spans="2:5">
      <c r="B5" s="294"/>
      <c r="C5" s="299" t="s">
        <v>1</v>
      </c>
      <c r="D5" s="300"/>
      <c r="E5" s="57" t="s">
        <v>2</v>
      </c>
    </row>
    <row r="6" spans="2:5">
      <c r="B6" s="32" t="s">
        <v>3</v>
      </c>
      <c r="C6" s="33">
        <v>110863</v>
      </c>
      <c r="D6" s="34">
        <v>262</v>
      </c>
      <c r="E6" s="35">
        <v>0.2363277197983096</v>
      </c>
    </row>
    <row r="7" spans="2:5">
      <c r="B7" s="36" t="s">
        <v>4</v>
      </c>
      <c r="C7" s="37">
        <v>129953</v>
      </c>
      <c r="D7" s="38">
        <v>351</v>
      </c>
      <c r="E7" s="39">
        <v>0.27009765068909525</v>
      </c>
    </row>
    <row r="8" spans="2:5">
      <c r="B8" s="40" t="s">
        <v>5</v>
      </c>
      <c r="C8" s="33">
        <v>38045</v>
      </c>
      <c r="D8" s="34">
        <v>405</v>
      </c>
      <c r="E8" s="35">
        <v>1.0645288474175318</v>
      </c>
    </row>
    <row r="9" spans="2:5">
      <c r="B9" s="36" t="s">
        <v>6</v>
      </c>
      <c r="C9" s="37">
        <v>23516</v>
      </c>
      <c r="D9" s="38">
        <v>85</v>
      </c>
      <c r="E9" s="39">
        <v>0.3614560299370641</v>
      </c>
    </row>
    <row r="10" spans="2:5">
      <c r="B10" s="40" t="s">
        <v>7</v>
      </c>
      <c r="C10" s="33">
        <v>6767</v>
      </c>
      <c r="D10" s="34">
        <v>12</v>
      </c>
      <c r="E10" s="35">
        <v>0.17733116595241613</v>
      </c>
    </row>
    <row r="11" spans="2:5">
      <c r="B11" s="36" t="s">
        <v>8</v>
      </c>
      <c r="C11" s="37">
        <v>19463</v>
      </c>
      <c r="D11" s="38">
        <v>227</v>
      </c>
      <c r="E11" s="39">
        <v>1.166315573138776</v>
      </c>
    </row>
    <row r="12" spans="2:5">
      <c r="B12" s="40" t="s">
        <v>9</v>
      </c>
      <c r="C12" s="33">
        <v>62270</v>
      </c>
      <c r="D12" s="34">
        <v>118</v>
      </c>
      <c r="E12" s="35">
        <v>0.18949735024891601</v>
      </c>
    </row>
    <row r="13" spans="2:5">
      <c r="B13" s="36" t="s">
        <v>10</v>
      </c>
      <c r="C13" s="37">
        <v>13839</v>
      </c>
      <c r="D13" s="38">
        <v>97</v>
      </c>
      <c r="E13" s="39">
        <v>0.70091769636534429</v>
      </c>
    </row>
    <row r="14" spans="2:5">
      <c r="B14" s="40" t="s">
        <v>11</v>
      </c>
      <c r="C14" s="33">
        <v>77910</v>
      </c>
      <c r="D14" s="34">
        <v>554</v>
      </c>
      <c r="E14" s="35">
        <v>0.71107688358362209</v>
      </c>
    </row>
    <row r="15" spans="2:5">
      <c r="B15" s="36" t="s">
        <v>12</v>
      </c>
      <c r="C15" s="37">
        <v>177260</v>
      </c>
      <c r="D15" s="38">
        <v>762</v>
      </c>
      <c r="E15" s="39">
        <v>0.4298770168114634</v>
      </c>
    </row>
    <row r="16" spans="2:5">
      <c r="B16" s="40" t="s">
        <v>13</v>
      </c>
      <c r="C16" s="33">
        <v>40191</v>
      </c>
      <c r="D16" s="34">
        <v>71</v>
      </c>
      <c r="E16" s="35">
        <v>0.1766564653778209</v>
      </c>
    </row>
    <row r="17" spans="2:5">
      <c r="B17" s="36" t="s">
        <v>14</v>
      </c>
      <c r="C17" s="37">
        <v>8580</v>
      </c>
      <c r="D17" s="38">
        <v>30</v>
      </c>
      <c r="E17" s="39">
        <v>0.34965034965034963</v>
      </c>
    </row>
    <row r="18" spans="2:5">
      <c r="B18" s="40" t="s">
        <v>15</v>
      </c>
      <c r="C18" s="33">
        <v>37871</v>
      </c>
      <c r="D18" s="34">
        <v>27</v>
      </c>
      <c r="E18" s="35">
        <v>7.1294658181722162E-2</v>
      </c>
    </row>
    <row r="19" spans="2:5">
      <c r="B19" s="36" t="s">
        <v>16</v>
      </c>
      <c r="C19" s="37">
        <v>18719</v>
      </c>
      <c r="D19" s="38">
        <v>48</v>
      </c>
      <c r="E19" s="39">
        <v>0.25642395427106152</v>
      </c>
    </row>
    <row r="20" spans="2:5">
      <c r="B20" s="40" t="s">
        <v>17</v>
      </c>
      <c r="C20" s="33">
        <v>26965</v>
      </c>
      <c r="D20" s="34">
        <v>273</v>
      </c>
      <c r="E20" s="35">
        <v>1.0124235119599481</v>
      </c>
    </row>
    <row r="21" spans="2:5">
      <c r="B21" s="41" t="s">
        <v>18</v>
      </c>
      <c r="C21" s="37">
        <v>18593</v>
      </c>
      <c r="D21" s="42">
        <v>0</v>
      </c>
      <c r="E21" s="39">
        <v>0</v>
      </c>
    </row>
    <row r="22" spans="2:5">
      <c r="B22" s="43" t="s">
        <v>19</v>
      </c>
      <c r="C22" s="44">
        <v>150583</v>
      </c>
      <c r="D22" s="63">
        <v>662</v>
      </c>
      <c r="E22" s="45">
        <v>0.43962465882602952</v>
      </c>
    </row>
    <row r="23" spans="2:5">
      <c r="B23" s="46" t="s">
        <v>20</v>
      </c>
      <c r="C23" s="47">
        <v>660222</v>
      </c>
      <c r="D23" s="64">
        <v>2660</v>
      </c>
      <c r="E23" s="35">
        <v>0.40289478387572664</v>
      </c>
    </row>
    <row r="24" spans="2:5">
      <c r="B24" s="48" t="s">
        <v>21</v>
      </c>
      <c r="C24" s="49">
        <v>810805</v>
      </c>
      <c r="D24" s="65">
        <v>3322</v>
      </c>
      <c r="E24" s="50">
        <v>0.40971626963326568</v>
      </c>
    </row>
    <row r="25" spans="2:5">
      <c r="B25" s="301" t="s">
        <v>26</v>
      </c>
      <c r="C25" s="301"/>
      <c r="D25" s="301"/>
      <c r="E25" s="301"/>
    </row>
    <row r="26" spans="2:5" ht="78" customHeight="1">
      <c r="B26" s="303" t="s">
        <v>143</v>
      </c>
      <c r="C26" s="303"/>
      <c r="D26" s="303"/>
      <c r="E26" s="303"/>
    </row>
    <row r="27" spans="2:5" ht="81" customHeight="1"/>
    <row r="34" spans="2:2">
      <c r="B34" s="156"/>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4E20-8051-4CE0-9B50-4D0A68F50056}">
  <sheetPr published="0"/>
  <dimension ref="B2:E35"/>
  <sheetViews>
    <sheetView workbookViewId="0"/>
  </sheetViews>
  <sheetFormatPr baseColWidth="10" defaultColWidth="9.375" defaultRowHeight="15"/>
  <cols>
    <col min="1" max="1" width="9.375" style="153"/>
    <col min="2" max="2" width="27.375" style="153" customWidth="1"/>
    <col min="3" max="5" width="18.375" style="149" customWidth="1"/>
    <col min="6" max="16384" width="9.375" style="153"/>
  </cols>
  <sheetData>
    <row r="2" spans="2:5" ht="35.1" customHeight="1">
      <c r="B2" s="272" t="s">
        <v>134</v>
      </c>
      <c r="C2" s="272"/>
      <c r="D2" s="272"/>
      <c r="E2" s="272"/>
    </row>
    <row r="3" spans="2:5">
      <c r="B3" s="292" t="s">
        <v>0</v>
      </c>
      <c r="C3" s="31">
        <v>44196</v>
      </c>
      <c r="D3" s="295" t="s">
        <v>128</v>
      </c>
      <c r="E3" s="296"/>
    </row>
    <row r="4" spans="2:5" ht="30">
      <c r="B4" s="293"/>
      <c r="C4" s="136" t="s">
        <v>22</v>
      </c>
      <c r="D4" s="297" t="s">
        <v>25</v>
      </c>
      <c r="E4" s="298"/>
    </row>
    <row r="5" spans="2:5">
      <c r="B5" s="294"/>
      <c r="C5" s="299" t="s">
        <v>1</v>
      </c>
      <c r="D5" s="300"/>
      <c r="E5" s="57" t="s">
        <v>2</v>
      </c>
    </row>
    <row r="6" spans="2:5">
      <c r="B6" s="32" t="s">
        <v>3</v>
      </c>
      <c r="C6" s="33">
        <f>[7]Tab12_i4a_lm22!C6</f>
        <v>110245</v>
      </c>
      <c r="D6" s="34">
        <f>[7]Tab12_i4a_lm22!F6</f>
        <v>206</v>
      </c>
      <c r="E6" s="35">
        <f t="shared" ref="E6:E24" si="0">D6/$C6*100</f>
        <v>0.18685654678216698</v>
      </c>
    </row>
    <row r="7" spans="2:5">
      <c r="B7" s="36" t="s">
        <v>4</v>
      </c>
      <c r="C7" s="37">
        <f>[7]Tab12_i4a_lm22!C7</f>
        <v>128899</v>
      </c>
      <c r="D7" s="38">
        <f>[7]Tab12_i4a_lm22!F7</f>
        <v>315</v>
      </c>
      <c r="E7" s="39">
        <f t="shared" si="0"/>
        <v>0.24437738073995918</v>
      </c>
    </row>
    <row r="8" spans="2:5">
      <c r="B8" s="40" t="s">
        <v>5</v>
      </c>
      <c r="C8" s="33">
        <f>[7]Tab12_i4a_lm22!C8</f>
        <v>38566</v>
      </c>
      <c r="D8" s="34">
        <f>[7]Tab12_i4a_lm22!F8</f>
        <v>417</v>
      </c>
      <c r="E8" s="35">
        <f t="shared" si="0"/>
        <v>1.0812632889073277</v>
      </c>
    </row>
    <row r="9" spans="2:5">
      <c r="B9" s="36" t="s">
        <v>6</v>
      </c>
      <c r="C9" s="37">
        <f>[7]Tab12_i4a_lm22!C9</f>
        <v>23863</v>
      </c>
      <c r="D9" s="38">
        <f>[7]Tab12_i4a_lm22!F9</f>
        <v>98</v>
      </c>
      <c r="E9" s="39">
        <f t="shared" si="0"/>
        <v>0.41067761806981523</v>
      </c>
    </row>
    <row r="10" spans="2:5">
      <c r="B10" s="40" t="s">
        <v>7</v>
      </c>
      <c r="C10" s="33">
        <f>[7]Tab12_i4a_lm22!C10</f>
        <v>6695</v>
      </c>
      <c r="D10" s="34">
        <f>[7]Tab12_i4a_lm22!F10</f>
        <v>12</v>
      </c>
      <c r="E10" s="35">
        <f t="shared" si="0"/>
        <v>0.17923823749066467</v>
      </c>
    </row>
    <row r="11" spans="2:5">
      <c r="B11" s="36" t="s">
        <v>8</v>
      </c>
      <c r="C11" s="37">
        <f>[7]Tab12_i4a_lm22!C11</f>
        <v>19768</v>
      </c>
      <c r="D11" s="38">
        <f>[7]Tab12_i4a_lm22!F11</f>
        <v>225</v>
      </c>
      <c r="E11" s="39">
        <f t="shared" si="0"/>
        <v>1.1382031566167545</v>
      </c>
    </row>
    <row r="12" spans="2:5">
      <c r="B12" s="40" t="s">
        <v>9</v>
      </c>
      <c r="C12" s="33">
        <f>[7]Tab12_i4a_lm22!C12</f>
        <v>62388</v>
      </c>
      <c r="D12" s="34">
        <f>[7]Tab12_i4a_lm22!F12</f>
        <v>123</v>
      </c>
      <c r="E12" s="35">
        <f t="shared" si="0"/>
        <v>0.19715329871129064</v>
      </c>
    </row>
    <row r="13" spans="2:5">
      <c r="B13" s="36" t="s">
        <v>10</v>
      </c>
      <c r="C13" s="37">
        <f>[7]Tab12_i4a_lm22!C13</f>
        <v>14088</v>
      </c>
      <c r="D13" s="38">
        <f>[7]Tab12_i4a_lm22!F13</f>
        <v>126</v>
      </c>
      <c r="E13" s="39">
        <f t="shared" si="0"/>
        <v>0.89437819420783649</v>
      </c>
    </row>
    <row r="14" spans="2:5">
      <c r="B14" s="40" t="s">
        <v>11</v>
      </c>
      <c r="C14" s="33">
        <f>[7]Tab12_i4a_lm22!C14</f>
        <v>77593</v>
      </c>
      <c r="D14" s="34">
        <f>[7]Tab12_i4a_lm22!F14</f>
        <v>533</v>
      </c>
      <c r="E14" s="35">
        <f t="shared" si="0"/>
        <v>0.68691763432268382</v>
      </c>
    </row>
    <row r="15" spans="2:5">
      <c r="B15" s="36" t="s">
        <v>12</v>
      </c>
      <c r="C15" s="37">
        <f>[7]Tab12_i4a_lm22!C15</f>
        <v>177663</v>
      </c>
      <c r="D15" s="38">
        <f>[7]Tab12_i4a_lm22!F15</f>
        <v>848</v>
      </c>
      <c r="E15" s="39">
        <f t="shared" si="0"/>
        <v>0.47730816208214433</v>
      </c>
    </row>
    <row r="16" spans="2:5">
      <c r="B16" s="40" t="s">
        <v>13</v>
      </c>
      <c r="C16" s="33">
        <f>[7]Tab12_i4a_lm22!C16</f>
        <v>39864</v>
      </c>
      <c r="D16" s="34">
        <f>[7]Tab12_i4a_lm22!F16</f>
        <v>58</v>
      </c>
      <c r="E16" s="35">
        <f t="shared" si="0"/>
        <v>0.14549468191852297</v>
      </c>
    </row>
    <row r="17" spans="2:5">
      <c r="B17" s="36" t="s">
        <v>14</v>
      </c>
      <c r="C17" s="37">
        <f>[7]Tab12_i4a_lm22!C17</f>
        <v>8465</v>
      </c>
      <c r="D17" s="38">
        <f>[7]Tab12_i4a_lm22!F17</f>
        <v>32</v>
      </c>
      <c r="E17" s="39">
        <f t="shared" si="0"/>
        <v>0.37802717070289427</v>
      </c>
    </row>
    <row r="18" spans="2:5">
      <c r="B18" s="40" t="s">
        <v>15</v>
      </c>
      <c r="C18" s="33">
        <f>[7]Tab12_i4a_lm22!C18</f>
        <v>38617</v>
      </c>
      <c r="D18" s="34">
        <f>[7]Tab12_i4a_lm22!F18</f>
        <v>34</v>
      </c>
      <c r="E18" s="35">
        <f t="shared" si="0"/>
        <v>8.8044125644146362E-2</v>
      </c>
    </row>
    <row r="19" spans="2:5">
      <c r="B19" s="36" t="s">
        <v>16</v>
      </c>
      <c r="C19" s="37">
        <f>[7]Tab12_i4a_lm22!C19</f>
        <v>18880</v>
      </c>
      <c r="D19" s="38">
        <f>[7]Tab12_i4a_lm22!F19</f>
        <v>38</v>
      </c>
      <c r="E19" s="39">
        <f t="shared" si="0"/>
        <v>0.20127118644067796</v>
      </c>
    </row>
    <row r="20" spans="2:5">
      <c r="B20" s="40" t="s">
        <v>17</v>
      </c>
      <c r="C20" s="33">
        <f>[7]Tab12_i4a_lm22!C20</f>
        <v>27031</v>
      </c>
      <c r="D20" s="34">
        <f>[7]Tab12_i4a_lm22!F20</f>
        <v>278</v>
      </c>
      <c r="E20" s="35">
        <f t="shared" si="0"/>
        <v>1.0284488180237505</v>
      </c>
    </row>
    <row r="21" spans="2:5">
      <c r="B21" s="41" t="s">
        <v>18</v>
      </c>
      <c r="C21" s="37">
        <f>[7]Tab12_i4a_lm22!C21</f>
        <v>18976</v>
      </c>
      <c r="D21" s="42">
        <f>[7]Tab12_i4a_lm22!F21</f>
        <v>1</v>
      </c>
      <c r="E21" s="39">
        <f t="shared" si="0"/>
        <v>5.2698145025295105E-3</v>
      </c>
    </row>
    <row r="22" spans="2:5">
      <c r="B22" s="43" t="s">
        <v>19</v>
      </c>
      <c r="C22" s="44">
        <f>[7]Tab12_i4a_lm22!C22</f>
        <v>152990</v>
      </c>
      <c r="D22" s="63">
        <f>[7]Tab12_i4a_lm22!F22</f>
        <v>714</v>
      </c>
      <c r="E22" s="45">
        <f t="shared" si="0"/>
        <v>0.4666971697496568</v>
      </c>
    </row>
    <row r="23" spans="2:5">
      <c r="B23" s="46" t="s">
        <v>20</v>
      </c>
      <c r="C23" s="47">
        <f>[7]Tab12_i4a_lm22!C23</f>
        <v>658611</v>
      </c>
      <c r="D23" s="64">
        <f>[7]Tab12_i4a_lm22!F23</f>
        <v>2630</v>
      </c>
      <c r="E23" s="35">
        <f t="shared" si="0"/>
        <v>0.39932524661750257</v>
      </c>
    </row>
    <row r="24" spans="2:5">
      <c r="B24" s="48" t="s">
        <v>21</v>
      </c>
      <c r="C24" s="49">
        <f>[7]Tab12_i4a_lm22!C24</f>
        <v>811601</v>
      </c>
      <c r="D24" s="65">
        <f>[7]Tab12_i4a_lm22!F24</f>
        <v>3344</v>
      </c>
      <c r="E24" s="50">
        <f t="shared" si="0"/>
        <v>0.41202512071818542</v>
      </c>
    </row>
    <row r="25" spans="2:5">
      <c r="B25" s="301" t="s">
        <v>26</v>
      </c>
      <c r="C25" s="301"/>
      <c r="D25" s="301"/>
      <c r="E25" s="301"/>
    </row>
    <row r="26" spans="2:5" s="226" customFormat="1" ht="105.75" customHeight="1">
      <c r="B26" s="310" t="s">
        <v>129</v>
      </c>
      <c r="C26" s="310"/>
      <c r="D26" s="310"/>
      <c r="E26" s="310"/>
    </row>
    <row r="27" spans="2:5" ht="81" customHeight="1">
      <c r="B27" s="303" t="s">
        <v>132</v>
      </c>
      <c r="C27" s="303"/>
      <c r="D27" s="303"/>
      <c r="E27" s="303"/>
    </row>
    <row r="35" spans="2:2">
      <c r="B35" s="156"/>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7BE2A-D79D-4803-86A6-BBDC94F6A2FA}">
  <dimension ref="B2:E34"/>
  <sheetViews>
    <sheetView workbookViewId="0">
      <selection activeCell="J30" sqref="J30"/>
    </sheetView>
  </sheetViews>
  <sheetFormatPr baseColWidth="10" defaultColWidth="9.375" defaultRowHeight="15"/>
  <cols>
    <col min="1" max="1" width="9.375" style="153"/>
    <col min="2" max="2" width="26.75" style="153" customWidth="1"/>
    <col min="3" max="5" width="18" style="149" customWidth="1"/>
    <col min="6" max="16384" width="9.375" style="153"/>
  </cols>
  <sheetData>
    <row r="2" spans="2:5" ht="35.1" customHeight="1">
      <c r="B2" s="272" t="s">
        <v>88</v>
      </c>
      <c r="C2" s="272"/>
      <c r="D2" s="272"/>
      <c r="E2" s="272"/>
    </row>
    <row r="3" spans="2:5" ht="14.85" customHeight="1">
      <c r="B3" s="292" t="s">
        <v>0</v>
      </c>
      <c r="C3" s="31">
        <v>43830</v>
      </c>
      <c r="D3" s="295">
        <v>43891</v>
      </c>
      <c r="E3" s="296"/>
    </row>
    <row r="4" spans="2:5" ht="30.75" customHeight="1">
      <c r="B4" s="293"/>
      <c r="C4" s="136" t="s">
        <v>22</v>
      </c>
      <c r="D4" s="297" t="s">
        <v>25</v>
      </c>
      <c r="E4" s="298"/>
    </row>
    <row r="5" spans="2:5">
      <c r="B5" s="294"/>
      <c r="C5" s="299" t="s">
        <v>1</v>
      </c>
      <c r="D5" s="300"/>
      <c r="E5" s="57" t="s">
        <v>2</v>
      </c>
    </row>
    <row r="6" spans="2:5">
      <c r="B6" s="32" t="s">
        <v>3</v>
      </c>
      <c r="C6" s="33">
        <f>[10]Tab12_i4a_lm21!C6</f>
        <v>106552</v>
      </c>
      <c r="D6" s="34">
        <f>[10]Tab12_i4a_lm21!F6</f>
        <v>256</v>
      </c>
      <c r="E6" s="35">
        <f t="shared" ref="E6:E24" si="0">D6/$C6*100</f>
        <v>0.2402582776484721</v>
      </c>
    </row>
    <row r="7" spans="2:5">
      <c r="B7" s="36" t="s">
        <v>4</v>
      </c>
      <c r="C7" s="37">
        <f>[10]Tab12_i4a_lm21!C7</f>
        <v>124081</v>
      </c>
      <c r="D7" s="38">
        <f>[10]Tab12_i4a_lm21!F7</f>
        <v>349</v>
      </c>
      <c r="E7" s="39">
        <f t="shared" si="0"/>
        <v>0.28126788146452719</v>
      </c>
    </row>
    <row r="8" spans="2:5">
      <c r="B8" s="40" t="s">
        <v>5</v>
      </c>
      <c r="C8" s="33">
        <f>[10]Tab12_i4a_lm21!C8</f>
        <v>37188</v>
      </c>
      <c r="D8" s="34">
        <f>[10]Tab12_i4a_lm21!F8</f>
        <v>426</v>
      </c>
      <c r="E8" s="35">
        <f t="shared" si="0"/>
        <v>1.1455308163923845</v>
      </c>
    </row>
    <row r="9" spans="2:5">
      <c r="B9" s="36" t="s">
        <v>6</v>
      </c>
      <c r="C9" s="37">
        <f>[10]Tab12_i4a_lm21!C9</f>
        <v>22551</v>
      </c>
      <c r="D9" s="38">
        <f>[10]Tab12_i4a_lm21!F9</f>
        <v>139</v>
      </c>
      <c r="E9" s="39">
        <f t="shared" si="0"/>
        <v>0.61638064830827899</v>
      </c>
    </row>
    <row r="10" spans="2:5">
      <c r="B10" s="40" t="s">
        <v>7</v>
      </c>
      <c r="C10" s="33">
        <f>[10]Tab12_i4a_lm21!C10</f>
        <v>6589</v>
      </c>
      <c r="D10" s="34">
        <f>[10]Tab12_i4a_lm21!F10</f>
        <v>7</v>
      </c>
      <c r="E10" s="35">
        <f t="shared" si="0"/>
        <v>0.1062376688420094</v>
      </c>
    </row>
    <row r="11" spans="2:5">
      <c r="B11" s="36" t="s">
        <v>8</v>
      </c>
      <c r="C11" s="37">
        <f>[10]Tab12_i4a_lm21!C11</f>
        <v>18850</v>
      </c>
      <c r="D11" s="38">
        <f>[10]Tab12_i4a_lm21!F11</f>
        <v>201</v>
      </c>
      <c r="E11" s="39">
        <f t="shared" si="0"/>
        <v>1.0663129973474801</v>
      </c>
    </row>
    <row r="12" spans="2:5">
      <c r="B12" s="40" t="s">
        <v>9</v>
      </c>
      <c r="C12" s="33">
        <f>[10]Tab12_i4a_lm21!C12</f>
        <v>60365</v>
      </c>
      <c r="D12" s="34">
        <f>[10]Tab12_i4a_lm21!F12</f>
        <v>104</v>
      </c>
      <c r="E12" s="35">
        <f t="shared" si="0"/>
        <v>0.17228526464010602</v>
      </c>
    </row>
    <row r="13" spans="2:5">
      <c r="B13" s="36" t="s">
        <v>10</v>
      </c>
      <c r="C13" s="37">
        <f>[10]Tab12_i4a_lm21!C13</f>
        <v>14230</v>
      </c>
      <c r="D13" s="38">
        <f>[10]Tab12_i4a_lm21!F13</f>
        <v>119</v>
      </c>
      <c r="E13" s="39">
        <f t="shared" si="0"/>
        <v>0.83626141953619115</v>
      </c>
    </row>
    <row r="14" spans="2:5">
      <c r="B14" s="40" t="s">
        <v>11</v>
      </c>
      <c r="C14" s="33">
        <f>[10]Tab12_i4a_lm21!C14</f>
        <v>73973</v>
      </c>
      <c r="D14" s="34">
        <f>[10]Tab12_i4a_lm21!F14</f>
        <v>506</v>
      </c>
      <c r="E14" s="35">
        <f t="shared" si="0"/>
        <v>0.68403336352452915</v>
      </c>
    </row>
    <row r="15" spans="2:5">
      <c r="B15" s="36" t="s">
        <v>12</v>
      </c>
      <c r="C15" s="37">
        <f>[10]Tab12_i4a_lm21!C15</f>
        <v>170311</v>
      </c>
      <c r="D15" s="38">
        <f>[10]Tab12_i4a_lm21!F15</f>
        <v>631</v>
      </c>
      <c r="E15" s="39">
        <f t="shared" si="0"/>
        <v>0.37049867595164143</v>
      </c>
    </row>
    <row r="16" spans="2:5">
      <c r="B16" s="40" t="s">
        <v>13</v>
      </c>
      <c r="C16" s="33">
        <f>[10]Tab12_i4a_lm21!C16</f>
        <v>37989</v>
      </c>
      <c r="D16" s="34">
        <f>[10]Tab12_i4a_lm21!F16</f>
        <v>45</v>
      </c>
      <c r="E16" s="35">
        <f t="shared" si="0"/>
        <v>0.11845534233593934</v>
      </c>
    </row>
    <row r="17" spans="2:5">
      <c r="B17" s="36" t="s">
        <v>14</v>
      </c>
      <c r="C17" s="37">
        <f>[10]Tab12_i4a_lm21!C17</f>
        <v>8094</v>
      </c>
      <c r="D17" s="38">
        <f>[10]Tab12_i4a_lm21!F17</f>
        <v>42</v>
      </c>
      <c r="E17" s="39">
        <f t="shared" si="0"/>
        <v>0.51890289103039289</v>
      </c>
    </row>
    <row r="18" spans="2:5">
      <c r="B18" s="40" t="s">
        <v>15</v>
      </c>
      <c r="C18" s="33">
        <f>[10]Tab12_i4a_lm21!C18</f>
        <v>38065</v>
      </c>
      <c r="D18" s="34">
        <f>[10]Tab12_i4a_lm21!F18</f>
        <v>34</v>
      </c>
      <c r="E18" s="35">
        <f t="shared" si="0"/>
        <v>8.9320898463155121E-2</v>
      </c>
    </row>
    <row r="19" spans="2:5">
      <c r="B19" s="36" t="s">
        <v>16</v>
      </c>
      <c r="C19" s="37">
        <f>[10]Tab12_i4a_lm21!C19</f>
        <v>18496</v>
      </c>
      <c r="D19" s="38">
        <f>[10]Tab12_i4a_lm21!F19</f>
        <v>37</v>
      </c>
      <c r="E19" s="39">
        <f t="shared" si="0"/>
        <v>0.20004325259515571</v>
      </c>
    </row>
    <row r="20" spans="2:5">
      <c r="B20" s="40" t="s">
        <v>17</v>
      </c>
      <c r="C20" s="33">
        <f>[10]Tab12_i4a_lm21!C20</f>
        <v>25897</v>
      </c>
      <c r="D20" s="34">
        <f>[10]Tab12_i4a_lm21!F20</f>
        <v>222</v>
      </c>
      <c r="E20" s="35">
        <f t="shared" si="0"/>
        <v>0.8572421516005716</v>
      </c>
    </row>
    <row r="21" spans="2:5">
      <c r="B21" s="41" t="s">
        <v>18</v>
      </c>
      <c r="C21" s="37">
        <f>[10]Tab12_i4a_lm21!C21</f>
        <v>18912</v>
      </c>
      <c r="D21" s="42">
        <f>[10]Tab12_i4a_lm21!F21</f>
        <v>4</v>
      </c>
      <c r="E21" s="39">
        <f t="shared" si="0"/>
        <v>2.1150592216582064E-2</v>
      </c>
    </row>
    <row r="22" spans="2:5">
      <c r="B22" s="43" t="s">
        <v>19</v>
      </c>
      <c r="C22" s="44">
        <f>[10]Tab12_i4a_lm21!C22</f>
        <v>149442</v>
      </c>
      <c r="D22" s="63">
        <f>[10]Tab12_i4a_lm21!F22</f>
        <v>759</v>
      </c>
      <c r="E22" s="45">
        <f t="shared" si="0"/>
        <v>0.50788934837595856</v>
      </c>
    </row>
    <row r="23" spans="2:5">
      <c r="B23" s="46" t="s">
        <v>20</v>
      </c>
      <c r="C23" s="47">
        <f>[10]Tab12_i4a_lm21!C23</f>
        <v>632701</v>
      </c>
      <c r="D23" s="64">
        <f>[10]Tab12_i4a_lm21!F23</f>
        <v>2363</v>
      </c>
      <c r="E23" s="35">
        <f t="shared" si="0"/>
        <v>0.37347815160715725</v>
      </c>
    </row>
    <row r="24" spans="2:5">
      <c r="B24" s="48" t="s">
        <v>21</v>
      </c>
      <c r="C24" s="49">
        <f>[10]Tab12_i4a_lm21!C24</f>
        <v>782143</v>
      </c>
      <c r="D24" s="65">
        <f>[10]Tab12_i4a_lm21!F24</f>
        <v>3122</v>
      </c>
      <c r="E24" s="50">
        <f t="shared" si="0"/>
        <v>0.39915974444570879</v>
      </c>
    </row>
    <row r="25" spans="2:5">
      <c r="B25" s="301" t="s">
        <v>26</v>
      </c>
      <c r="C25" s="301"/>
      <c r="D25" s="301"/>
      <c r="E25" s="301"/>
    </row>
    <row r="26" spans="2:5" ht="73.5" customHeight="1">
      <c r="B26" s="303" t="s">
        <v>80</v>
      </c>
      <c r="C26" s="303"/>
      <c r="D26" s="303"/>
      <c r="E26" s="303"/>
    </row>
    <row r="34" spans="2:2">
      <c r="B34" s="156"/>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E34"/>
  <sheetViews>
    <sheetView workbookViewId="0">
      <selection activeCell="B2" sqref="B2:E2"/>
    </sheetView>
  </sheetViews>
  <sheetFormatPr baseColWidth="10" defaultColWidth="9.25" defaultRowHeight="15"/>
  <cols>
    <col min="1" max="1" width="9.25" style="153"/>
    <col min="2" max="2" width="26.75" style="153" customWidth="1"/>
    <col min="3" max="5" width="18" style="149" customWidth="1"/>
    <col min="6" max="16384" width="9.25" style="153"/>
  </cols>
  <sheetData>
    <row r="2" spans="2:5" ht="35.1" customHeight="1">
      <c r="B2" s="272" t="s">
        <v>87</v>
      </c>
      <c r="C2" s="272"/>
      <c r="D2" s="272"/>
      <c r="E2" s="272"/>
    </row>
    <row r="3" spans="2:5" ht="14.85" customHeight="1">
      <c r="B3" s="292" t="s">
        <v>0</v>
      </c>
      <c r="C3" s="31">
        <v>43465</v>
      </c>
      <c r="D3" s="295">
        <v>43525</v>
      </c>
      <c r="E3" s="296"/>
    </row>
    <row r="4" spans="2:5" ht="30.75" customHeight="1">
      <c r="B4" s="293"/>
      <c r="C4" s="136" t="s">
        <v>22</v>
      </c>
      <c r="D4" s="297" t="s">
        <v>25</v>
      </c>
      <c r="E4" s="298"/>
    </row>
    <row r="5" spans="2:5">
      <c r="B5" s="294"/>
      <c r="C5" s="299" t="s">
        <v>1</v>
      </c>
      <c r="D5" s="300"/>
      <c r="E5" s="57" t="s">
        <v>2</v>
      </c>
    </row>
    <row r="6" spans="2:5">
      <c r="B6" s="32" t="s">
        <v>3</v>
      </c>
      <c r="C6" s="33">
        <f>[11]Tab12_i4a_lm20!C6</f>
        <v>103423</v>
      </c>
      <c r="D6" s="34">
        <f>[11]Tab12_i4a_lm20!F6</f>
        <v>239</v>
      </c>
      <c r="E6" s="35">
        <f t="shared" ref="E6:E24" si="0">D6/$C6*100</f>
        <v>0.23108979627355616</v>
      </c>
    </row>
    <row r="7" spans="2:5">
      <c r="B7" s="36" t="s">
        <v>4</v>
      </c>
      <c r="C7" s="37">
        <f>[11]Tab12_i4a_lm20!C7</f>
        <v>120799</v>
      </c>
      <c r="D7" s="38">
        <f>[11]Tab12_i4a_lm20!F7</f>
        <v>243</v>
      </c>
      <c r="E7" s="39">
        <f t="shared" si="0"/>
        <v>0.20116060563415261</v>
      </c>
    </row>
    <row r="8" spans="2:5">
      <c r="B8" s="40" t="s">
        <v>5</v>
      </c>
      <c r="C8" s="33">
        <f>[11]Tab12_i4a_lm20!C8</f>
        <v>36922</v>
      </c>
      <c r="D8" s="34">
        <f>[11]Tab12_i4a_lm20!F8</f>
        <v>383</v>
      </c>
      <c r="E8" s="35">
        <f t="shared" si="0"/>
        <v>1.0373219218893885</v>
      </c>
    </row>
    <row r="9" spans="2:5">
      <c r="B9" s="36" t="s">
        <v>6</v>
      </c>
      <c r="C9" s="37">
        <f>[11]Tab12_i4a_lm20!C9</f>
        <v>22632</v>
      </c>
      <c r="D9" s="38">
        <f>[11]Tab12_i4a_lm20!F9</f>
        <v>98</v>
      </c>
      <c r="E9" s="39">
        <f t="shared" si="0"/>
        <v>0.43301519971721458</v>
      </c>
    </row>
    <row r="10" spans="2:5">
      <c r="B10" s="40" t="s">
        <v>7</v>
      </c>
      <c r="C10" s="33">
        <f>[11]Tab12_i4a_lm20!C10</f>
        <v>6380</v>
      </c>
      <c r="D10" s="34">
        <f>[11]Tab12_i4a_lm20!F10</f>
        <v>6</v>
      </c>
      <c r="E10" s="35">
        <f t="shared" si="0"/>
        <v>9.4043887147335428E-2</v>
      </c>
    </row>
    <row r="11" spans="2:5">
      <c r="B11" s="36" t="s">
        <v>8</v>
      </c>
      <c r="C11" s="37">
        <f>[11]Tab12_i4a_lm20!C11</f>
        <v>18516</v>
      </c>
      <c r="D11" s="38">
        <f>[11]Tab12_i4a_lm20!F11</f>
        <v>220</v>
      </c>
      <c r="E11" s="39">
        <f t="shared" si="0"/>
        <v>1.1881615899762368</v>
      </c>
    </row>
    <row r="12" spans="2:5">
      <c r="B12" s="40" t="s">
        <v>9</v>
      </c>
      <c r="C12" s="33">
        <f>[11]Tab12_i4a_lm20!C12</f>
        <v>58435</v>
      </c>
      <c r="D12" s="34">
        <f>[11]Tab12_i4a_lm20!F12</f>
        <v>98</v>
      </c>
      <c r="E12" s="35">
        <f t="shared" si="0"/>
        <v>0.16770770942072388</v>
      </c>
    </row>
    <row r="13" spans="2:5">
      <c r="B13" s="36" t="s">
        <v>10</v>
      </c>
      <c r="C13" s="37">
        <f>[11]Tab12_i4a_lm20!C13</f>
        <v>13889</v>
      </c>
      <c r="D13" s="38">
        <f>[11]Tab12_i4a_lm20!F13</f>
        <v>126</v>
      </c>
      <c r="E13" s="39">
        <f t="shared" si="0"/>
        <v>0.90719274245806036</v>
      </c>
    </row>
    <row r="14" spans="2:5">
      <c r="B14" s="40" t="s">
        <v>11</v>
      </c>
      <c r="C14" s="33">
        <f>[11]Tab12_i4a_lm20!C14</f>
        <v>73133</v>
      </c>
      <c r="D14" s="34">
        <f>[11]Tab12_i4a_lm20!F14</f>
        <v>419</v>
      </c>
      <c r="E14" s="35">
        <f t="shared" si="0"/>
        <v>0.57292877360425531</v>
      </c>
    </row>
    <row r="15" spans="2:5">
      <c r="B15" s="36" t="s">
        <v>12</v>
      </c>
      <c r="C15" s="37">
        <f>[11]Tab12_i4a_lm20!C15</f>
        <v>166559</v>
      </c>
      <c r="D15" s="38">
        <f>[11]Tab12_i4a_lm20!F15</f>
        <v>461</v>
      </c>
      <c r="E15" s="39">
        <f t="shared" si="0"/>
        <v>0.27677879910422132</v>
      </c>
    </row>
    <row r="16" spans="2:5">
      <c r="B16" s="40" t="s">
        <v>13</v>
      </c>
      <c r="C16" s="33">
        <f>[11]Tab12_i4a_lm20!C16</f>
        <v>36961</v>
      </c>
      <c r="D16" s="34">
        <f>[11]Tab12_i4a_lm20!F16</f>
        <v>43</v>
      </c>
      <c r="E16" s="35">
        <f t="shared" si="0"/>
        <v>0.11633884364600526</v>
      </c>
    </row>
    <row r="17" spans="2:5">
      <c r="B17" s="36" t="s">
        <v>14</v>
      </c>
      <c r="C17" s="37">
        <f>[11]Tab12_i4a_lm20!C17</f>
        <v>8049</v>
      </c>
      <c r="D17" s="38">
        <f>[11]Tab12_i4a_lm20!F17</f>
        <v>30</v>
      </c>
      <c r="E17" s="39">
        <f t="shared" si="0"/>
        <v>0.37271710771524413</v>
      </c>
    </row>
    <row r="18" spans="2:5">
      <c r="B18" s="40" t="s">
        <v>15</v>
      </c>
      <c r="C18" s="33">
        <f>[11]Tab12_i4a_lm20!C18</f>
        <v>37818</v>
      </c>
      <c r="D18" s="34">
        <f>[11]Tab12_i4a_lm20!F18</f>
        <v>21</v>
      </c>
      <c r="E18" s="35">
        <f t="shared" si="0"/>
        <v>5.5529113120736155E-2</v>
      </c>
    </row>
    <row r="19" spans="2:5">
      <c r="B19" s="36" t="s">
        <v>16</v>
      </c>
      <c r="C19" s="37">
        <f>[11]Tab12_i4a_lm20!C19</f>
        <v>18598</v>
      </c>
      <c r="D19" s="38">
        <f>[11]Tab12_i4a_lm20!F19</f>
        <v>35</v>
      </c>
      <c r="E19" s="39">
        <f t="shared" si="0"/>
        <v>0.18819227873964942</v>
      </c>
    </row>
    <row r="20" spans="2:5">
      <c r="B20" s="40" t="s">
        <v>17</v>
      </c>
      <c r="C20" s="33">
        <f>[11]Tab12_i4a_lm20!C20</f>
        <v>25522</v>
      </c>
      <c r="D20" s="34">
        <f>[11]Tab12_i4a_lm20!F20</f>
        <v>176</v>
      </c>
      <c r="E20" s="35">
        <f t="shared" si="0"/>
        <v>0.6896011284382102</v>
      </c>
    </row>
    <row r="21" spans="2:5">
      <c r="B21" s="41" t="s">
        <v>18</v>
      </c>
      <c r="C21" s="37">
        <f>[11]Tab12_i4a_lm20!C21</f>
        <v>18995</v>
      </c>
      <c r="D21" s="42">
        <f>[11]Tab12_i4a_lm20!F21</f>
        <v>5</v>
      </c>
      <c r="E21" s="39">
        <f t="shared" si="0"/>
        <v>2.6322716504343247E-2</v>
      </c>
    </row>
    <row r="22" spans="2:5">
      <c r="B22" s="43" t="s">
        <v>19</v>
      </c>
      <c r="C22" s="44">
        <f>[11]Tab12_i4a_lm20!C22</f>
        <v>148854</v>
      </c>
      <c r="D22" s="63">
        <f>[11]Tab12_i4a_lm20!F22</f>
        <v>668</v>
      </c>
      <c r="E22" s="45">
        <f t="shared" si="0"/>
        <v>0.44876187405108364</v>
      </c>
    </row>
    <row r="23" spans="2:5">
      <c r="B23" s="46" t="s">
        <v>20</v>
      </c>
      <c r="C23" s="47">
        <f>[11]Tab12_i4a_lm20!C23</f>
        <v>617777</v>
      </c>
      <c r="D23" s="64">
        <f>[11]Tab12_i4a_lm20!F23</f>
        <v>1935</v>
      </c>
      <c r="E23" s="35">
        <f t="shared" si="0"/>
        <v>0.31321981880193017</v>
      </c>
    </row>
    <row r="24" spans="2:5">
      <c r="B24" s="48" t="s">
        <v>21</v>
      </c>
      <c r="C24" s="49">
        <f>[11]Tab12_i4a_lm20!C24</f>
        <v>766631</v>
      </c>
      <c r="D24" s="65">
        <f>[11]Tab12_i4a_lm20!F24</f>
        <v>2603</v>
      </c>
      <c r="E24" s="50">
        <f t="shared" si="0"/>
        <v>0.33953753500706341</v>
      </c>
    </row>
    <row r="25" spans="2:5">
      <c r="B25" s="301" t="s">
        <v>26</v>
      </c>
      <c r="C25" s="301"/>
      <c r="D25" s="301"/>
      <c r="E25" s="301"/>
    </row>
    <row r="26" spans="2:5" ht="74.25" customHeight="1">
      <c r="B26" s="303" t="s">
        <v>62</v>
      </c>
      <c r="C26" s="303"/>
      <c r="D26" s="303"/>
      <c r="E26" s="303"/>
    </row>
    <row r="34" spans="2:2">
      <c r="B34" s="156"/>
    </row>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2"/>
  </sheetPr>
  <dimension ref="B1:E30"/>
  <sheetViews>
    <sheetView workbookViewId="0">
      <selection activeCell="B2" sqref="B1:E2"/>
    </sheetView>
  </sheetViews>
  <sheetFormatPr baseColWidth="10" defaultRowHeight="15.75"/>
  <cols>
    <col min="2" max="2" width="32.75" customWidth="1"/>
    <col min="3" max="5" width="21.75" customWidth="1"/>
  </cols>
  <sheetData>
    <row r="1" spans="2:5" ht="17.25" customHeight="1"/>
    <row r="2" spans="2:5" ht="33" customHeight="1">
      <c r="B2" s="286" t="s">
        <v>47</v>
      </c>
      <c r="C2" s="286"/>
      <c r="D2" s="286"/>
      <c r="E2" s="286"/>
    </row>
    <row r="3" spans="2:5">
      <c r="B3" s="273" t="s">
        <v>0</v>
      </c>
      <c r="C3" s="9">
        <v>43100</v>
      </c>
      <c r="D3" s="276">
        <v>43160</v>
      </c>
      <c r="E3" s="277"/>
    </row>
    <row r="4" spans="2:5">
      <c r="B4" s="274"/>
      <c r="C4" s="135" t="s">
        <v>22</v>
      </c>
      <c r="D4" s="278" t="s">
        <v>25</v>
      </c>
      <c r="E4" s="279"/>
    </row>
    <row r="5" spans="2:5">
      <c r="B5" s="275"/>
      <c r="C5" s="280" t="s">
        <v>1</v>
      </c>
      <c r="D5" s="281"/>
      <c r="E5" s="89" t="s">
        <v>2</v>
      </c>
    </row>
    <row r="6" spans="2:5">
      <c r="B6" s="3" t="s">
        <v>3</v>
      </c>
      <c r="C6" s="16">
        <v>99563</v>
      </c>
      <c r="D6" s="119">
        <v>235</v>
      </c>
      <c r="E6" s="92">
        <v>0.23603145746914014</v>
      </c>
    </row>
    <row r="7" spans="2:5">
      <c r="B7" s="12" t="s">
        <v>4</v>
      </c>
      <c r="C7" s="18">
        <v>116604</v>
      </c>
      <c r="D7" s="120">
        <v>240</v>
      </c>
      <c r="E7" s="95">
        <v>0.20582484305855714</v>
      </c>
    </row>
    <row r="8" spans="2:5">
      <c r="B8" s="4" t="s">
        <v>5</v>
      </c>
      <c r="C8" s="16">
        <v>35201</v>
      </c>
      <c r="D8" s="121">
        <v>400</v>
      </c>
      <c r="E8" s="97">
        <v>1.1363313542228914</v>
      </c>
    </row>
    <row r="9" spans="2:5">
      <c r="B9" s="12" t="s">
        <v>6</v>
      </c>
      <c r="C9" s="18">
        <v>21341</v>
      </c>
      <c r="D9" s="120">
        <v>101</v>
      </c>
      <c r="E9" s="95">
        <v>0.47326741952110957</v>
      </c>
    </row>
    <row r="10" spans="2:5">
      <c r="B10" s="4" t="s">
        <v>7</v>
      </c>
      <c r="C10" s="16">
        <v>5989</v>
      </c>
      <c r="D10" s="121">
        <v>5</v>
      </c>
      <c r="E10" s="97">
        <v>8.3486391718149935E-2</v>
      </c>
    </row>
    <row r="11" spans="2:5">
      <c r="B11" s="12" t="s">
        <v>8</v>
      </c>
      <c r="C11" s="18">
        <v>17722</v>
      </c>
      <c r="D11" s="120">
        <v>207</v>
      </c>
      <c r="E11" s="95">
        <v>1.1680397246360457</v>
      </c>
    </row>
    <row r="12" spans="2:5">
      <c r="B12" s="4" t="s">
        <v>9</v>
      </c>
      <c r="C12" s="16">
        <v>56026</v>
      </c>
      <c r="D12" s="121">
        <v>102</v>
      </c>
      <c r="E12" s="97">
        <v>0.18205833006104308</v>
      </c>
    </row>
    <row r="13" spans="2:5">
      <c r="B13" s="12" t="s">
        <v>10</v>
      </c>
      <c r="C13" s="18">
        <v>13621</v>
      </c>
      <c r="D13" s="120">
        <v>129</v>
      </c>
      <c r="E13" s="95">
        <v>0.94706702885250726</v>
      </c>
    </row>
    <row r="14" spans="2:5">
      <c r="B14" s="4" t="s">
        <v>11</v>
      </c>
      <c r="C14" s="16">
        <v>69436</v>
      </c>
      <c r="D14" s="121">
        <v>518</v>
      </c>
      <c r="E14" s="97">
        <v>0.74601071490293214</v>
      </c>
    </row>
    <row r="15" spans="2:5">
      <c r="B15" s="12" t="s">
        <v>12</v>
      </c>
      <c r="C15" s="18">
        <v>158089</v>
      </c>
      <c r="D15" s="120">
        <v>465</v>
      </c>
      <c r="E15" s="95">
        <v>0.29413811207610902</v>
      </c>
    </row>
    <row r="16" spans="2:5">
      <c r="B16" s="4" t="s">
        <v>13</v>
      </c>
      <c r="C16" s="16">
        <v>35214</v>
      </c>
      <c r="D16" s="121">
        <v>43</v>
      </c>
      <c r="E16" s="97">
        <v>0.12211052422332028</v>
      </c>
    </row>
    <row r="17" spans="2:5">
      <c r="B17" s="12" t="s">
        <v>14</v>
      </c>
      <c r="C17" s="18">
        <v>7464</v>
      </c>
      <c r="D17" s="120">
        <v>16</v>
      </c>
      <c r="E17" s="95">
        <v>0.21436227224008575</v>
      </c>
    </row>
    <row r="18" spans="2:5">
      <c r="B18" s="4" t="s">
        <v>15</v>
      </c>
      <c r="C18" s="16">
        <v>36653</v>
      </c>
      <c r="D18" s="121">
        <v>22</v>
      </c>
      <c r="E18" s="97">
        <v>6.0022371975008863E-2</v>
      </c>
    </row>
    <row r="19" spans="2:5">
      <c r="B19" s="12" t="s">
        <v>16</v>
      </c>
      <c r="C19" s="18">
        <v>18105</v>
      </c>
      <c r="D19" s="120">
        <v>32</v>
      </c>
      <c r="E19" s="95">
        <v>0.17674675504004417</v>
      </c>
    </row>
    <row r="20" spans="2:5">
      <c r="B20" s="4" t="s">
        <v>17</v>
      </c>
      <c r="C20" s="16">
        <v>24497</v>
      </c>
      <c r="D20" s="121">
        <v>224</v>
      </c>
      <c r="E20" s="97">
        <v>0.91439768134873656</v>
      </c>
    </row>
    <row r="21" spans="2:5">
      <c r="B21" s="13" t="s">
        <v>18</v>
      </c>
      <c r="C21" s="18">
        <v>18534</v>
      </c>
      <c r="D21" s="122">
        <v>1</v>
      </c>
      <c r="E21" s="95">
        <v>5.395489370885939E-3</v>
      </c>
    </row>
    <row r="22" spans="2:5">
      <c r="B22" s="10" t="s">
        <v>19</v>
      </c>
      <c r="C22" s="22">
        <v>143455</v>
      </c>
      <c r="D22" s="123">
        <v>685</v>
      </c>
      <c r="E22" s="101">
        <v>0.47750165557143354</v>
      </c>
    </row>
    <row r="23" spans="2:5">
      <c r="B23" s="5" t="s">
        <v>20</v>
      </c>
      <c r="C23" s="23">
        <v>590604</v>
      </c>
      <c r="D23" s="124">
        <v>2055</v>
      </c>
      <c r="E23" s="97">
        <v>0.34794887945222175</v>
      </c>
    </row>
    <row r="24" spans="2:5">
      <c r="B24" s="11" t="s">
        <v>21</v>
      </c>
      <c r="C24" s="24">
        <v>734059</v>
      </c>
      <c r="D24" s="125">
        <v>2740</v>
      </c>
      <c r="E24" s="106">
        <v>0.37326699897419691</v>
      </c>
    </row>
    <row r="25" spans="2:5">
      <c r="B25" s="312" t="s">
        <v>26</v>
      </c>
      <c r="C25" s="312"/>
      <c r="D25" s="312"/>
      <c r="E25" s="312"/>
    </row>
    <row r="26" spans="2:5" ht="61.15" customHeight="1">
      <c r="B26" s="285" t="s">
        <v>54</v>
      </c>
      <c r="C26" s="285"/>
      <c r="D26" s="285"/>
      <c r="E26" s="285"/>
    </row>
    <row r="30" spans="2:5" ht="69" customHeight="1">
      <c r="B30" s="311"/>
      <c r="C30" s="311"/>
      <c r="D30" s="311"/>
      <c r="E30" s="311"/>
    </row>
  </sheetData>
  <mergeCells count="8">
    <mergeCell ref="B30:E30"/>
    <mergeCell ref="B2:E2"/>
    <mergeCell ref="D3:E3"/>
    <mergeCell ref="D4:E4"/>
    <mergeCell ref="C5:D5"/>
    <mergeCell ref="B26:E26"/>
    <mergeCell ref="B3:B5"/>
    <mergeCell ref="B25:E2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28"/>
  <sheetViews>
    <sheetView workbookViewId="0">
      <selection activeCell="B2" sqref="B2:E2"/>
    </sheetView>
  </sheetViews>
  <sheetFormatPr baseColWidth="10" defaultRowHeight="15.75"/>
  <cols>
    <col min="2" max="2" width="32.75" customWidth="1"/>
    <col min="3" max="5" width="21.75" customWidth="1"/>
  </cols>
  <sheetData>
    <row r="1" spans="2:5" ht="15.75" customHeight="1"/>
    <row r="2" spans="2:5" ht="33" customHeight="1">
      <c r="B2" s="286" t="s">
        <v>44</v>
      </c>
      <c r="C2" s="286"/>
      <c r="D2" s="286"/>
      <c r="E2" s="286"/>
    </row>
    <row r="3" spans="2:5">
      <c r="B3" s="273" t="s">
        <v>0</v>
      </c>
      <c r="C3" s="9">
        <v>42735</v>
      </c>
      <c r="D3" s="276">
        <v>42795</v>
      </c>
      <c r="E3" s="277"/>
    </row>
    <row r="4" spans="2:5">
      <c r="B4" s="274"/>
      <c r="C4" s="135" t="s">
        <v>22</v>
      </c>
      <c r="D4" s="278" t="s">
        <v>25</v>
      </c>
      <c r="E4" s="279"/>
    </row>
    <row r="5" spans="2:5">
      <c r="B5" s="275"/>
      <c r="C5" s="280" t="s">
        <v>1</v>
      </c>
      <c r="D5" s="281"/>
      <c r="E5" s="59" t="s">
        <v>2</v>
      </c>
    </row>
    <row r="6" spans="2:5">
      <c r="B6" s="3" t="s">
        <v>3</v>
      </c>
      <c r="C6" s="75">
        <v>97120</v>
      </c>
      <c r="D6" s="80">
        <v>229</v>
      </c>
      <c r="E6" s="66">
        <v>0.23579077429983528</v>
      </c>
    </row>
    <row r="7" spans="2:5">
      <c r="B7" s="12" t="s">
        <v>4</v>
      </c>
      <c r="C7" s="76">
        <v>114598</v>
      </c>
      <c r="D7" s="81">
        <v>234</v>
      </c>
      <c r="E7" s="67">
        <v>0.20419204523639153</v>
      </c>
    </row>
    <row r="8" spans="2:5">
      <c r="B8" s="4" t="s">
        <v>5</v>
      </c>
      <c r="C8" s="75">
        <v>35259</v>
      </c>
      <c r="D8" s="82">
        <v>371</v>
      </c>
      <c r="E8" s="68">
        <v>1.0522136192177884</v>
      </c>
    </row>
    <row r="9" spans="2:5">
      <c r="B9" s="12" t="s">
        <v>6</v>
      </c>
      <c r="C9" s="76">
        <v>21451</v>
      </c>
      <c r="D9" s="81">
        <v>101</v>
      </c>
      <c r="E9" s="67">
        <v>0.47084052025546597</v>
      </c>
    </row>
    <row r="10" spans="2:5">
      <c r="B10" s="4" t="s">
        <v>7</v>
      </c>
      <c r="C10" s="75">
        <v>5844</v>
      </c>
      <c r="D10" s="82">
        <v>12</v>
      </c>
      <c r="E10" s="68">
        <v>0.20533880903490762</v>
      </c>
    </row>
    <row r="11" spans="2:5">
      <c r="B11" s="12" t="s">
        <v>8</v>
      </c>
      <c r="C11" s="76">
        <v>17096</v>
      </c>
      <c r="D11" s="81">
        <v>173</v>
      </c>
      <c r="E11" s="67">
        <v>1.0119326158165651</v>
      </c>
    </row>
    <row r="12" spans="2:5">
      <c r="B12" s="4" t="s">
        <v>9</v>
      </c>
      <c r="C12" s="75">
        <v>55301</v>
      </c>
      <c r="D12" s="82">
        <v>131</v>
      </c>
      <c r="E12" s="68">
        <v>0.23688540894378041</v>
      </c>
    </row>
    <row r="13" spans="2:5">
      <c r="B13" s="12" t="s">
        <v>10</v>
      </c>
      <c r="C13" s="76">
        <v>13609</v>
      </c>
      <c r="D13" s="81">
        <v>135</v>
      </c>
      <c r="E13" s="67">
        <v>0.99199059445954885</v>
      </c>
    </row>
    <row r="14" spans="2:5">
      <c r="B14" s="4" t="s">
        <v>11</v>
      </c>
      <c r="C14" s="75">
        <v>68164</v>
      </c>
      <c r="D14" s="82">
        <v>519</v>
      </c>
      <c r="E14" s="68">
        <v>0.76139897893316122</v>
      </c>
    </row>
    <row r="15" spans="2:5">
      <c r="B15" s="12" t="s">
        <v>12</v>
      </c>
      <c r="C15" s="76">
        <v>157345</v>
      </c>
      <c r="D15" s="81">
        <v>355</v>
      </c>
      <c r="E15" s="67">
        <v>0.22561886300803963</v>
      </c>
    </row>
    <row r="16" spans="2:5">
      <c r="B16" s="4" t="s">
        <v>13</v>
      </c>
      <c r="C16" s="75">
        <v>34389</v>
      </c>
      <c r="D16" s="82">
        <v>35</v>
      </c>
      <c r="E16" s="68">
        <v>0.10177673093140248</v>
      </c>
    </row>
    <row r="17" spans="2:5">
      <c r="B17" s="12" t="s">
        <v>14</v>
      </c>
      <c r="C17" s="76">
        <v>7497</v>
      </c>
      <c r="D17" s="81">
        <v>22</v>
      </c>
      <c r="E17" s="67">
        <v>0.29345071361878083</v>
      </c>
    </row>
    <row r="18" spans="2:5">
      <c r="B18" s="4" t="s">
        <v>15</v>
      </c>
      <c r="C18" s="75">
        <v>36538</v>
      </c>
      <c r="D18" s="82">
        <v>25</v>
      </c>
      <c r="E18" s="68">
        <v>6.8421916908424113E-2</v>
      </c>
    </row>
    <row r="19" spans="2:5">
      <c r="B19" s="12" t="s">
        <v>16</v>
      </c>
      <c r="C19" s="76">
        <v>18114</v>
      </c>
      <c r="D19" s="81">
        <v>44</v>
      </c>
      <c r="E19" s="67">
        <v>0.24290603952743733</v>
      </c>
    </row>
    <row r="20" spans="2:5">
      <c r="B20" s="4" t="s">
        <v>17</v>
      </c>
      <c r="C20" s="75">
        <v>24597</v>
      </c>
      <c r="D20" s="82">
        <v>211</v>
      </c>
      <c r="E20" s="68">
        <v>0.85782819042972724</v>
      </c>
    </row>
    <row r="21" spans="2:5">
      <c r="B21" s="13" t="s">
        <v>18</v>
      </c>
      <c r="C21" s="76">
        <v>18286</v>
      </c>
      <c r="D21" s="83">
        <v>1</v>
      </c>
      <c r="E21" s="67">
        <v>5.4686645521163733E-3</v>
      </c>
    </row>
    <row r="22" spans="2:5">
      <c r="B22" s="10" t="s">
        <v>19</v>
      </c>
      <c r="C22" s="77">
        <v>143257</v>
      </c>
      <c r="D22" s="51">
        <v>677</v>
      </c>
      <c r="E22" s="69">
        <v>0.47257725625972902</v>
      </c>
    </row>
    <row r="23" spans="2:5">
      <c r="B23" s="5" t="s">
        <v>20</v>
      </c>
      <c r="C23" s="78">
        <v>581951</v>
      </c>
      <c r="D23" s="52">
        <v>1921</v>
      </c>
      <c r="E23" s="68">
        <v>0.33009652015375862</v>
      </c>
    </row>
    <row r="24" spans="2:5">
      <c r="B24" s="11" t="s">
        <v>21</v>
      </c>
      <c r="C24" s="79">
        <v>725208</v>
      </c>
      <c r="D24" s="53">
        <v>2598</v>
      </c>
      <c r="E24" s="70">
        <v>0.35824204917761526</v>
      </c>
    </row>
    <row r="25" spans="2:5">
      <c r="B25" s="30" t="s">
        <v>26</v>
      </c>
      <c r="C25" s="7"/>
      <c r="D25" s="7"/>
      <c r="E25" s="8"/>
    </row>
    <row r="26" spans="2:5" ht="45.75" customHeight="1">
      <c r="B26" s="285" t="s">
        <v>77</v>
      </c>
      <c r="C26" s="285"/>
      <c r="D26" s="285"/>
      <c r="E26" s="285"/>
    </row>
    <row r="28" spans="2:5" ht="69" customHeight="1">
      <c r="B28" s="311" t="s">
        <v>34</v>
      </c>
      <c r="C28" s="311"/>
      <c r="D28" s="311"/>
      <c r="E28" s="311"/>
    </row>
  </sheetData>
  <mergeCells count="7">
    <mergeCell ref="B28:E28"/>
    <mergeCell ref="B2:E2"/>
    <mergeCell ref="D3:E3"/>
    <mergeCell ref="D4:E4"/>
    <mergeCell ref="C5:D5"/>
    <mergeCell ref="B26:E26"/>
    <mergeCell ref="B3:B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26"/>
  <sheetViews>
    <sheetView workbookViewId="0">
      <selection activeCell="B2" sqref="B2:E2"/>
    </sheetView>
  </sheetViews>
  <sheetFormatPr baseColWidth="10" defaultRowHeight="15.75"/>
  <cols>
    <col min="2" max="2" width="32.75" customWidth="1"/>
    <col min="3" max="5" width="21.75" customWidth="1"/>
  </cols>
  <sheetData>
    <row r="1" spans="2:5" ht="15.75" customHeight="1"/>
    <row r="2" spans="2:5" ht="33" customHeight="1">
      <c r="B2" s="286" t="s">
        <v>33</v>
      </c>
      <c r="C2" s="286"/>
      <c r="D2" s="286"/>
      <c r="E2" s="286"/>
    </row>
    <row r="3" spans="2:5">
      <c r="B3" s="273" t="s">
        <v>0</v>
      </c>
      <c r="C3" s="9">
        <v>42369</v>
      </c>
      <c r="D3" s="276">
        <v>42430</v>
      </c>
      <c r="E3" s="277"/>
    </row>
    <row r="4" spans="2:5">
      <c r="B4" s="274"/>
      <c r="C4" s="135" t="s">
        <v>22</v>
      </c>
      <c r="D4" s="278" t="s">
        <v>25</v>
      </c>
      <c r="E4" s="279"/>
    </row>
    <row r="5" spans="2:5">
      <c r="B5" s="275"/>
      <c r="C5" s="280" t="s">
        <v>1</v>
      </c>
      <c r="D5" s="281"/>
      <c r="E5" s="58" t="s">
        <v>2</v>
      </c>
    </row>
    <row r="6" spans="2:5">
      <c r="B6" s="3" t="s">
        <v>3</v>
      </c>
      <c r="C6" s="75">
        <v>94410</v>
      </c>
      <c r="D6" s="80">
        <v>219</v>
      </c>
      <c r="E6" s="66">
        <v>0.23196695265332062</v>
      </c>
    </row>
    <row r="7" spans="2:5">
      <c r="B7" s="12" t="s">
        <v>4</v>
      </c>
      <c r="C7" s="76">
        <v>109447</v>
      </c>
      <c r="D7" s="81">
        <v>163</v>
      </c>
      <c r="E7" s="67">
        <v>0.14893053258654873</v>
      </c>
    </row>
    <row r="8" spans="2:5">
      <c r="B8" s="4" t="s">
        <v>5</v>
      </c>
      <c r="C8" s="75">
        <v>32946</v>
      </c>
      <c r="D8" s="82">
        <v>328</v>
      </c>
      <c r="E8" s="68">
        <v>0.99556850604018698</v>
      </c>
    </row>
    <row r="9" spans="2:5">
      <c r="B9" s="12" t="s">
        <v>6</v>
      </c>
      <c r="C9" s="76">
        <v>20662</v>
      </c>
      <c r="D9" s="81">
        <v>96</v>
      </c>
      <c r="E9" s="67">
        <v>0.4646210434614268</v>
      </c>
    </row>
    <row r="10" spans="2:5">
      <c r="B10" s="4" t="s">
        <v>7</v>
      </c>
      <c r="C10" s="75">
        <v>5417</v>
      </c>
      <c r="D10" s="82">
        <v>11</v>
      </c>
      <c r="E10" s="68">
        <v>0.20306442680450434</v>
      </c>
    </row>
    <row r="11" spans="2:5">
      <c r="B11" s="12" t="s">
        <v>8</v>
      </c>
      <c r="C11" s="76">
        <v>15970</v>
      </c>
      <c r="D11" s="81">
        <v>184</v>
      </c>
      <c r="E11" s="67">
        <v>1.1521603005635566</v>
      </c>
    </row>
    <row r="12" spans="2:5">
      <c r="B12" s="4" t="s">
        <v>9</v>
      </c>
      <c r="C12" s="75">
        <v>54174</v>
      </c>
      <c r="D12" s="82">
        <v>104</v>
      </c>
      <c r="E12" s="68">
        <v>0.19197400967253664</v>
      </c>
    </row>
    <row r="13" spans="2:5">
      <c r="B13" s="12" t="s">
        <v>10</v>
      </c>
      <c r="C13" s="76">
        <v>13276</v>
      </c>
      <c r="D13" s="81">
        <v>161</v>
      </c>
      <c r="E13" s="67">
        <v>1.2127146730943055</v>
      </c>
    </row>
    <row r="14" spans="2:5">
      <c r="B14" s="4" t="s">
        <v>11</v>
      </c>
      <c r="C14" s="75">
        <v>66000</v>
      </c>
      <c r="D14" s="82">
        <v>605</v>
      </c>
      <c r="E14" s="68">
        <v>0.91666666666666663</v>
      </c>
    </row>
    <row r="15" spans="2:5">
      <c r="B15" s="12" t="s">
        <v>12</v>
      </c>
      <c r="C15" s="76">
        <v>151458</v>
      </c>
      <c r="D15" s="81">
        <v>461</v>
      </c>
      <c r="E15" s="67">
        <v>0.30437481017839929</v>
      </c>
    </row>
    <row r="16" spans="2:5">
      <c r="B16" s="4" t="s">
        <v>13</v>
      </c>
      <c r="C16" s="75">
        <v>33710</v>
      </c>
      <c r="D16" s="82">
        <v>36</v>
      </c>
      <c r="E16" s="68">
        <v>0.10679323642835954</v>
      </c>
    </row>
    <row r="17" spans="2:5">
      <c r="B17" s="12" t="s">
        <v>14</v>
      </c>
      <c r="C17" s="76">
        <v>7477</v>
      </c>
      <c r="D17" s="81">
        <v>10</v>
      </c>
      <c r="E17" s="67">
        <v>0.13374348000534975</v>
      </c>
    </row>
    <row r="18" spans="2:5">
      <c r="B18" s="4" t="s">
        <v>15</v>
      </c>
      <c r="C18" s="75">
        <v>35723</v>
      </c>
      <c r="D18" s="82">
        <v>32</v>
      </c>
      <c r="E18" s="68">
        <v>8.9578142933124313E-2</v>
      </c>
    </row>
    <row r="19" spans="2:5">
      <c r="B19" s="12" t="s">
        <v>16</v>
      </c>
      <c r="C19" s="76">
        <v>17494</v>
      </c>
      <c r="D19" s="81">
        <v>30</v>
      </c>
      <c r="E19" s="67">
        <v>0.17148736709729051</v>
      </c>
    </row>
    <row r="20" spans="2:5">
      <c r="B20" s="4" t="s">
        <v>17</v>
      </c>
      <c r="C20" s="75">
        <v>23189</v>
      </c>
      <c r="D20" s="82">
        <v>320</v>
      </c>
      <c r="E20" s="68">
        <v>1.3799646384061408</v>
      </c>
    </row>
    <row r="21" spans="2:5">
      <c r="B21" s="13" t="s">
        <v>18</v>
      </c>
      <c r="C21" s="76">
        <v>18029</v>
      </c>
      <c r="D21" s="83">
        <v>1</v>
      </c>
      <c r="E21" s="67">
        <v>5.5466193355150038E-3</v>
      </c>
    </row>
    <row r="22" spans="2:5">
      <c r="B22" s="10" t="s">
        <v>19</v>
      </c>
      <c r="C22" s="77">
        <v>138130</v>
      </c>
      <c r="D22" s="51">
        <v>648</v>
      </c>
      <c r="E22" s="69">
        <v>0.46912328965467309</v>
      </c>
    </row>
    <row r="23" spans="2:5">
      <c r="B23" s="5" t="s">
        <v>20</v>
      </c>
      <c r="C23" s="78">
        <v>561252</v>
      </c>
      <c r="D23" s="52">
        <v>2113</v>
      </c>
      <c r="E23" s="68">
        <v>0.37647972746645003</v>
      </c>
    </row>
    <row r="24" spans="2:5">
      <c r="B24" s="11" t="s">
        <v>21</v>
      </c>
      <c r="C24" s="79">
        <v>699382</v>
      </c>
      <c r="D24" s="53">
        <v>2761</v>
      </c>
      <c r="E24" s="70">
        <v>0.3947771032139803</v>
      </c>
    </row>
    <row r="25" spans="2:5">
      <c r="B25" s="312" t="s">
        <v>26</v>
      </c>
      <c r="C25" s="312"/>
      <c r="D25" s="312"/>
      <c r="E25" s="312"/>
    </row>
    <row r="26" spans="2:5" ht="30" customHeight="1">
      <c r="B26" s="285" t="s">
        <v>75</v>
      </c>
      <c r="C26" s="285"/>
      <c r="D26" s="285"/>
      <c r="E26" s="285"/>
    </row>
  </sheetData>
  <mergeCells count="7">
    <mergeCell ref="B2:E2"/>
    <mergeCell ref="D3:E3"/>
    <mergeCell ref="D4:E4"/>
    <mergeCell ref="C5:D5"/>
    <mergeCell ref="B26:E26"/>
    <mergeCell ref="B3:B5"/>
    <mergeCell ref="B25:E25"/>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heetViews>
  <sheetFormatPr baseColWidth="10" defaultRowHeight="15.75"/>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BBF8-CDF1-43DC-A4F8-531D08BC7888}">
  <sheetPr published="0">
    <tabColor rgb="FF002060"/>
  </sheetPr>
  <dimension ref="B2:G27"/>
  <sheetViews>
    <sheetView workbookViewId="0">
      <selection activeCell="C8" sqref="C8"/>
    </sheetView>
  </sheetViews>
  <sheetFormatPr baseColWidth="10" defaultColWidth="9.125" defaultRowHeight="15"/>
  <cols>
    <col min="1" max="1" width="9.125" style="149"/>
    <col min="2" max="2" width="26.625" style="149" customWidth="1"/>
    <col min="3" max="5" width="17.875" style="149" customWidth="1"/>
    <col min="6" max="9" width="9.125" style="149"/>
    <col min="10" max="10" width="10" style="149" customWidth="1"/>
    <col min="11" max="16384" width="9.125" style="149"/>
  </cols>
  <sheetData>
    <row r="2" spans="2:7" ht="45" customHeight="1">
      <c r="B2" s="272" t="s">
        <v>152</v>
      </c>
      <c r="C2" s="272"/>
      <c r="D2" s="272"/>
      <c r="E2" s="272"/>
    </row>
    <row r="3" spans="2:7" ht="15" customHeight="1">
      <c r="B3" s="292" t="s">
        <v>0</v>
      </c>
      <c r="C3" s="239">
        <v>44561</v>
      </c>
      <c r="D3" s="295">
        <v>44621</v>
      </c>
      <c r="E3" s="296"/>
    </row>
    <row r="4" spans="2:7" ht="30">
      <c r="B4" s="293"/>
      <c r="C4" s="136" t="s">
        <v>22</v>
      </c>
      <c r="D4" s="297" t="s">
        <v>25</v>
      </c>
      <c r="E4" s="298"/>
    </row>
    <row r="5" spans="2:7">
      <c r="B5" s="294"/>
      <c r="C5" s="299" t="s">
        <v>1</v>
      </c>
      <c r="D5" s="300"/>
      <c r="E5" s="57" t="s">
        <v>2</v>
      </c>
    </row>
    <row r="6" spans="2:7">
      <c r="B6" s="32" t="s">
        <v>3</v>
      </c>
      <c r="C6" s="33">
        <v>110759</v>
      </c>
      <c r="D6" s="34">
        <v>142</v>
      </c>
      <c r="E6" s="35">
        <v>0.12820628571944492</v>
      </c>
      <c r="F6" s="150"/>
      <c r="G6" s="154"/>
    </row>
    <row r="7" spans="2:7">
      <c r="B7" s="36" t="s">
        <v>4</v>
      </c>
      <c r="C7" s="37">
        <v>129250</v>
      </c>
      <c r="D7" s="38">
        <v>173</v>
      </c>
      <c r="E7" s="39">
        <v>0.13384912959381043</v>
      </c>
      <c r="F7" s="150"/>
      <c r="G7" s="154"/>
    </row>
    <row r="8" spans="2:7">
      <c r="B8" s="40" t="s">
        <v>5</v>
      </c>
      <c r="C8" s="33">
        <v>38034</v>
      </c>
      <c r="D8" s="34">
        <v>350</v>
      </c>
      <c r="E8" s="35">
        <v>0.92022926854919285</v>
      </c>
      <c r="F8" s="150"/>
      <c r="G8" s="154"/>
    </row>
    <row r="9" spans="2:7">
      <c r="B9" s="36" t="s">
        <v>6</v>
      </c>
      <c r="C9" s="37">
        <v>24508</v>
      </c>
      <c r="D9" s="38">
        <v>85</v>
      </c>
      <c r="E9" s="39">
        <v>0.34682552635874003</v>
      </c>
      <c r="F9" s="150"/>
      <c r="G9" s="154"/>
    </row>
    <row r="10" spans="2:7">
      <c r="B10" s="40" t="s">
        <v>7</v>
      </c>
      <c r="C10" s="33">
        <v>6729</v>
      </c>
      <c r="D10" s="34">
        <v>4</v>
      </c>
      <c r="E10" s="35">
        <v>5.9444196760291272E-2</v>
      </c>
      <c r="F10" s="150"/>
      <c r="G10" s="154"/>
    </row>
    <row r="11" spans="2:7">
      <c r="B11" s="36" t="s">
        <v>8</v>
      </c>
      <c r="C11" s="37">
        <v>19433</v>
      </c>
      <c r="D11" s="38">
        <v>166</v>
      </c>
      <c r="E11" s="39">
        <v>0.85421705346575405</v>
      </c>
      <c r="F11" s="150"/>
      <c r="G11" s="154"/>
    </row>
    <row r="12" spans="2:7">
      <c r="B12" s="40" t="s">
        <v>9</v>
      </c>
      <c r="C12" s="33">
        <v>62702</v>
      </c>
      <c r="D12" s="34">
        <v>55</v>
      </c>
      <c r="E12" s="35">
        <v>8.7716500271123737E-2</v>
      </c>
      <c r="F12" s="150"/>
      <c r="G12" s="154"/>
    </row>
    <row r="13" spans="2:7">
      <c r="B13" s="36" t="s">
        <v>10</v>
      </c>
      <c r="C13" s="37">
        <v>14287</v>
      </c>
      <c r="D13" s="38">
        <v>87</v>
      </c>
      <c r="E13" s="39">
        <v>0.60894519493245614</v>
      </c>
      <c r="F13" s="150"/>
      <c r="G13" s="154"/>
    </row>
    <row r="14" spans="2:7">
      <c r="B14" s="40" t="s">
        <v>11</v>
      </c>
      <c r="C14" s="33">
        <v>78560</v>
      </c>
      <c r="D14" s="34">
        <v>321</v>
      </c>
      <c r="E14" s="35">
        <v>0.4086048879837067</v>
      </c>
      <c r="F14" s="150"/>
      <c r="G14" s="154"/>
    </row>
    <row r="15" spans="2:7">
      <c r="B15" s="36" t="s">
        <v>12</v>
      </c>
      <c r="C15" s="37">
        <v>178609</v>
      </c>
      <c r="D15" s="38">
        <v>286</v>
      </c>
      <c r="E15" s="39">
        <v>0.1601263094244971</v>
      </c>
      <c r="F15" s="150"/>
      <c r="G15" s="154"/>
    </row>
    <row r="16" spans="2:7">
      <c r="B16" s="40" t="s">
        <v>13</v>
      </c>
      <c r="C16" s="33">
        <v>40250</v>
      </c>
      <c r="D16" s="34">
        <v>32</v>
      </c>
      <c r="E16" s="35">
        <v>7.9503105590062115E-2</v>
      </c>
      <c r="F16" s="150"/>
      <c r="G16" s="154"/>
    </row>
    <row r="17" spans="2:7">
      <c r="B17" s="36" t="s">
        <v>14</v>
      </c>
      <c r="C17" s="37">
        <v>8562</v>
      </c>
      <c r="D17" s="38">
        <v>12</v>
      </c>
      <c r="E17" s="39">
        <v>0.1401541695865452</v>
      </c>
      <c r="F17" s="150"/>
      <c r="G17" s="154"/>
    </row>
    <row r="18" spans="2:7">
      <c r="B18" s="40" t="s">
        <v>15</v>
      </c>
      <c r="C18" s="33">
        <v>38804</v>
      </c>
      <c r="D18" s="34">
        <v>17</v>
      </c>
      <c r="E18" s="35">
        <v>4.3809916503453256E-2</v>
      </c>
      <c r="F18" s="150"/>
      <c r="G18" s="154"/>
    </row>
    <row r="19" spans="2:7">
      <c r="B19" s="36" t="s">
        <v>16</v>
      </c>
      <c r="C19" s="37">
        <v>19105</v>
      </c>
      <c r="D19" s="38">
        <v>35</v>
      </c>
      <c r="E19" s="39">
        <v>0.18319811567652447</v>
      </c>
      <c r="F19" s="150"/>
      <c r="G19" s="154"/>
    </row>
    <row r="20" spans="2:7">
      <c r="B20" s="40" t="s">
        <v>17</v>
      </c>
      <c r="C20" s="33">
        <v>27483</v>
      </c>
      <c r="D20" s="34">
        <v>137</v>
      </c>
      <c r="E20" s="35">
        <v>0.49848997562129316</v>
      </c>
      <c r="F20" s="150"/>
      <c r="G20" s="154"/>
    </row>
    <row r="21" spans="2:7">
      <c r="B21" s="41" t="s">
        <v>18</v>
      </c>
      <c r="C21" s="37">
        <v>19067</v>
      </c>
      <c r="D21" s="42">
        <v>1</v>
      </c>
      <c r="E21" s="39">
        <v>5.2446635548329575E-3</v>
      </c>
      <c r="F21" s="150"/>
      <c r="G21" s="154"/>
    </row>
    <row r="22" spans="2:7">
      <c r="B22" s="43" t="s">
        <v>19</v>
      </c>
      <c r="C22" s="44">
        <v>153805</v>
      </c>
      <c r="D22" s="63">
        <v>575</v>
      </c>
      <c r="E22" s="45">
        <v>0.37385000487630438</v>
      </c>
      <c r="F22" s="150"/>
      <c r="G22" s="154"/>
    </row>
    <row r="23" spans="2:7">
      <c r="B23" s="46" t="s">
        <v>20</v>
      </c>
      <c r="C23" s="47">
        <v>662337</v>
      </c>
      <c r="D23" s="64">
        <v>1328</v>
      </c>
      <c r="E23" s="35">
        <v>0.20050216128647502</v>
      </c>
      <c r="F23" s="150"/>
      <c r="G23" s="154"/>
    </row>
    <row r="24" spans="2:7">
      <c r="B24" s="48" t="s">
        <v>21</v>
      </c>
      <c r="C24" s="49">
        <v>816142</v>
      </c>
      <c r="D24" s="65">
        <v>1903</v>
      </c>
      <c r="E24" s="50">
        <v>0.23317020812554679</v>
      </c>
      <c r="F24" s="150"/>
      <c r="G24" s="154"/>
    </row>
    <row r="25" spans="2:7">
      <c r="B25" s="301" t="s">
        <v>26</v>
      </c>
      <c r="C25" s="301"/>
      <c r="D25" s="301"/>
      <c r="E25" s="301"/>
    </row>
    <row r="26" spans="2:7" ht="105.75" customHeight="1">
      <c r="B26" s="302" t="s">
        <v>143</v>
      </c>
      <c r="C26" s="302"/>
      <c r="D26" s="302"/>
      <c r="E26" s="302"/>
    </row>
    <row r="27" spans="2:7" ht="78" customHeight="1"/>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E704-90CA-462E-A8D3-E34F350598EC}">
  <sheetPr published="0"/>
  <dimension ref="B2:G27"/>
  <sheetViews>
    <sheetView workbookViewId="0"/>
  </sheetViews>
  <sheetFormatPr baseColWidth="10" defaultColWidth="9.375" defaultRowHeight="15"/>
  <cols>
    <col min="1" max="1" width="9.375" style="149"/>
    <col min="2" max="2" width="27.375" style="149" customWidth="1"/>
    <col min="3" max="5" width="18.375" style="149" customWidth="1"/>
    <col min="6" max="9" width="9.375" style="149"/>
    <col min="10" max="10" width="10.25" style="149" customWidth="1"/>
    <col min="11" max="16384" width="9.375" style="149"/>
  </cols>
  <sheetData>
    <row r="2" spans="2:7" ht="35.1" customHeight="1">
      <c r="B2" s="272" t="s">
        <v>133</v>
      </c>
      <c r="C2" s="272"/>
      <c r="D2" s="272"/>
      <c r="E2" s="272"/>
    </row>
    <row r="3" spans="2:7">
      <c r="B3" s="292" t="s">
        <v>0</v>
      </c>
      <c r="C3" s="31">
        <v>44196</v>
      </c>
      <c r="D3" s="295" t="s">
        <v>128</v>
      </c>
      <c r="E3" s="296"/>
    </row>
    <row r="4" spans="2:7" ht="30">
      <c r="B4" s="293"/>
      <c r="C4" s="136" t="s">
        <v>22</v>
      </c>
      <c r="D4" s="297" t="s">
        <v>25</v>
      </c>
      <c r="E4" s="298"/>
    </row>
    <row r="5" spans="2:7">
      <c r="B5" s="294"/>
      <c r="C5" s="299" t="s">
        <v>1</v>
      </c>
      <c r="D5" s="300"/>
      <c r="E5" s="57" t="s">
        <v>2</v>
      </c>
    </row>
    <row r="6" spans="2:7">
      <c r="B6" s="32" t="s">
        <v>3</v>
      </c>
      <c r="C6" s="33">
        <f>[7]Tab13_i4a_lm22!C6</f>
        <v>106932</v>
      </c>
      <c r="D6" s="34">
        <f>[7]Tab13_i4a_lm22!F6</f>
        <v>133</v>
      </c>
      <c r="E6" s="35">
        <f t="shared" ref="E6:E24" si="0">D6/$C6*100</f>
        <v>0.12437810945273632</v>
      </c>
      <c r="F6" s="150"/>
      <c r="G6" s="154"/>
    </row>
    <row r="7" spans="2:7">
      <c r="B7" s="36" t="s">
        <v>4</v>
      </c>
      <c r="C7" s="37">
        <f>[7]Tab13_i4a_lm22!C7</f>
        <v>124455</v>
      </c>
      <c r="D7" s="38">
        <f>[7]Tab13_i4a_lm22!F7</f>
        <v>162</v>
      </c>
      <c r="E7" s="39">
        <f t="shared" si="0"/>
        <v>0.1301675304326865</v>
      </c>
      <c r="F7" s="150"/>
      <c r="G7" s="154"/>
    </row>
    <row r="8" spans="2:7">
      <c r="B8" s="40" t="s">
        <v>5</v>
      </c>
      <c r="C8" s="33">
        <f>[7]Tab13_i4a_lm22!C8</f>
        <v>36566</v>
      </c>
      <c r="D8" s="34">
        <f>[7]Tab13_i4a_lm22!F8</f>
        <v>341</v>
      </c>
      <c r="E8" s="35">
        <f t="shared" si="0"/>
        <v>0.9325603019198162</v>
      </c>
      <c r="F8" s="150"/>
      <c r="G8" s="154"/>
    </row>
    <row r="9" spans="2:7">
      <c r="B9" s="36" t="s">
        <v>6</v>
      </c>
      <c r="C9" s="37">
        <f>[7]Tab13_i4a_lm22!C9</f>
        <v>23128</v>
      </c>
      <c r="D9" s="38">
        <f>[7]Tab13_i4a_lm22!F9</f>
        <v>78</v>
      </c>
      <c r="E9" s="39">
        <f t="shared" si="0"/>
        <v>0.33725354548599101</v>
      </c>
      <c r="F9" s="150"/>
      <c r="G9" s="154"/>
    </row>
    <row r="10" spans="2:7">
      <c r="B10" s="40" t="s">
        <v>7</v>
      </c>
      <c r="C10" s="33">
        <f>[7]Tab13_i4a_lm22!C10</f>
        <v>6567</v>
      </c>
      <c r="D10" s="34">
        <f>[7]Tab13_i4a_lm22!F10</f>
        <v>4</v>
      </c>
      <c r="E10" s="35">
        <f t="shared" si="0"/>
        <v>6.0910613674432769E-2</v>
      </c>
      <c r="F10" s="150"/>
      <c r="G10" s="154"/>
    </row>
    <row r="11" spans="2:7">
      <c r="B11" s="36" t="s">
        <v>8</v>
      </c>
      <c r="C11" s="37">
        <f>[7]Tab13_i4a_lm22!C11</f>
        <v>18695</v>
      </c>
      <c r="D11" s="38">
        <f>[7]Tab13_i4a_lm22!F11</f>
        <v>122</v>
      </c>
      <c r="E11" s="39">
        <f t="shared" si="0"/>
        <v>0.65258090398502278</v>
      </c>
      <c r="F11" s="150"/>
      <c r="G11" s="154"/>
    </row>
    <row r="12" spans="2:7">
      <c r="B12" s="40" t="s">
        <v>9</v>
      </c>
      <c r="C12" s="33">
        <f>[7]Tab13_i4a_lm22!C12</f>
        <v>60605</v>
      </c>
      <c r="D12" s="34">
        <f>[7]Tab13_i4a_lm22!F12</f>
        <v>71</v>
      </c>
      <c r="E12" s="35">
        <f t="shared" si="0"/>
        <v>0.1171520501608778</v>
      </c>
      <c r="F12" s="150"/>
      <c r="G12" s="154"/>
    </row>
    <row r="13" spans="2:7">
      <c r="B13" s="36" t="s">
        <v>10</v>
      </c>
      <c r="C13" s="37">
        <f>[7]Tab13_i4a_lm22!C13</f>
        <v>14372</v>
      </c>
      <c r="D13" s="38">
        <f>[7]Tab13_i4a_lm22!F13</f>
        <v>83</v>
      </c>
      <c r="E13" s="39">
        <f t="shared" si="0"/>
        <v>0.57751182855552463</v>
      </c>
      <c r="F13" s="150"/>
      <c r="G13" s="154"/>
    </row>
    <row r="14" spans="2:7">
      <c r="B14" s="40" t="s">
        <v>11</v>
      </c>
      <c r="C14" s="33">
        <f>[7]Tab13_i4a_lm22!C14</f>
        <v>74714</v>
      </c>
      <c r="D14" s="34">
        <f>[7]Tab13_i4a_lm22!F14</f>
        <v>313</v>
      </c>
      <c r="E14" s="35">
        <f t="shared" si="0"/>
        <v>0.41893085633214661</v>
      </c>
      <c r="F14" s="150"/>
      <c r="G14" s="154"/>
    </row>
    <row r="15" spans="2:7">
      <c r="B15" s="36" t="s">
        <v>12</v>
      </c>
      <c r="C15" s="37">
        <f>[7]Tab13_i4a_lm22!C15</f>
        <v>171177</v>
      </c>
      <c r="D15" s="38">
        <f>[7]Tab13_i4a_lm22!F15</f>
        <v>269</v>
      </c>
      <c r="E15" s="39">
        <f t="shared" si="0"/>
        <v>0.15714728030050767</v>
      </c>
      <c r="F15" s="150"/>
      <c r="G15" s="154"/>
    </row>
    <row r="16" spans="2:7">
      <c r="B16" s="40" t="s">
        <v>13</v>
      </c>
      <c r="C16" s="33">
        <f>[7]Tab13_i4a_lm22!C16</f>
        <v>38386</v>
      </c>
      <c r="D16" s="34">
        <f>[7]Tab13_i4a_lm22!F16</f>
        <v>23</v>
      </c>
      <c r="E16" s="35">
        <f t="shared" si="0"/>
        <v>5.9917678320220914E-2</v>
      </c>
      <c r="F16" s="150"/>
      <c r="G16" s="154"/>
    </row>
    <row r="17" spans="2:7">
      <c r="B17" s="36" t="s">
        <v>14</v>
      </c>
      <c r="C17" s="37">
        <f>[7]Tab13_i4a_lm22!C17</f>
        <v>8147</v>
      </c>
      <c r="D17" s="38">
        <f>[7]Tab13_i4a_lm22!F17</f>
        <v>17</v>
      </c>
      <c r="E17" s="39">
        <f>D17/$C17*100</f>
        <v>0.20866576653983063</v>
      </c>
      <c r="F17" s="150"/>
      <c r="G17" s="154"/>
    </row>
    <row r="18" spans="2:7">
      <c r="B18" s="40" t="s">
        <v>15</v>
      </c>
      <c r="C18" s="33">
        <f>[7]Tab13_i4a_lm22!C18</f>
        <v>38233</v>
      </c>
      <c r="D18" s="34">
        <f>[7]Tab13_i4a_lm22!F18</f>
        <v>18</v>
      </c>
      <c r="E18" s="35">
        <f t="shared" si="0"/>
        <v>4.7079747861794786E-2</v>
      </c>
      <c r="F18" s="150"/>
      <c r="G18" s="154"/>
    </row>
    <row r="19" spans="2:7">
      <c r="B19" s="36" t="s">
        <v>16</v>
      </c>
      <c r="C19" s="37">
        <f>[7]Tab13_i4a_lm22!C19</f>
        <v>18602</v>
      </c>
      <c r="D19" s="38">
        <f>[7]Tab13_i4a_lm22!F19</f>
        <v>37</v>
      </c>
      <c r="E19" s="39">
        <f t="shared" si="0"/>
        <v>0.19890334372648102</v>
      </c>
      <c r="F19" s="150"/>
      <c r="G19" s="154"/>
    </row>
    <row r="20" spans="2:7">
      <c r="B20" s="40" t="s">
        <v>17</v>
      </c>
      <c r="C20" s="33">
        <f>[7]Tab13_i4a_lm22!C20</f>
        <v>26220</v>
      </c>
      <c r="D20" s="34">
        <f>[7]Tab13_i4a_lm22!F20</f>
        <v>130</v>
      </c>
      <c r="E20" s="35">
        <f t="shared" si="0"/>
        <v>0.49580472921434016</v>
      </c>
      <c r="F20" s="150"/>
      <c r="G20" s="154"/>
    </row>
    <row r="21" spans="2:7">
      <c r="B21" s="41" t="s">
        <v>18</v>
      </c>
      <c r="C21" s="37">
        <f>[7]Tab13_i4a_lm22!C21</f>
        <v>18955</v>
      </c>
      <c r="D21" s="42">
        <f>[7]Tab13_i4a_lm22!F21</f>
        <v>1</v>
      </c>
      <c r="E21" s="39">
        <f t="shared" si="0"/>
        <v>5.2756528620416772E-3</v>
      </c>
      <c r="F21" s="150"/>
      <c r="G21" s="154"/>
    </row>
    <row r="22" spans="2:7">
      <c r="B22" s="43" t="s">
        <v>19</v>
      </c>
      <c r="C22" s="44">
        <f>[7]Tab13_i4a_lm22!C22</f>
        <v>149856</v>
      </c>
      <c r="D22" s="63">
        <f>[7]Tab13_i4a_lm22!F22</f>
        <v>558</v>
      </c>
      <c r="E22" s="45">
        <f t="shared" si="0"/>
        <v>0.37235746316463803</v>
      </c>
      <c r="F22" s="150"/>
      <c r="G22" s="154"/>
    </row>
    <row r="23" spans="2:7">
      <c r="B23" s="46" t="s">
        <v>20</v>
      </c>
      <c r="C23" s="47">
        <f>[7]Tab13_i4a_lm22!C23</f>
        <v>635898</v>
      </c>
      <c r="D23" s="64">
        <f>[7]Tab13_i4a_lm22!F23</f>
        <v>1244</v>
      </c>
      <c r="E23" s="35">
        <f t="shared" si="0"/>
        <v>0.19562885871633501</v>
      </c>
      <c r="F23" s="150"/>
      <c r="G23" s="154"/>
    </row>
    <row r="24" spans="2:7">
      <c r="B24" s="48" t="s">
        <v>21</v>
      </c>
      <c r="C24" s="49">
        <f>[7]Tab13_i4a_lm22!C24</f>
        <v>785754</v>
      </c>
      <c r="D24" s="65">
        <f>[7]Tab13_i4a_lm22!F24</f>
        <v>1802</v>
      </c>
      <c r="E24" s="50">
        <f t="shared" si="0"/>
        <v>0.22933386276111864</v>
      </c>
      <c r="F24" s="150"/>
      <c r="G24" s="154"/>
    </row>
    <row r="25" spans="2:7">
      <c r="B25" s="301" t="s">
        <v>26</v>
      </c>
      <c r="C25" s="301"/>
      <c r="D25" s="301"/>
      <c r="E25" s="301"/>
    </row>
    <row r="26" spans="2:7" ht="105.75" customHeight="1">
      <c r="B26" s="302" t="s">
        <v>129</v>
      </c>
      <c r="C26" s="302"/>
      <c r="D26" s="302"/>
      <c r="E26" s="302"/>
    </row>
    <row r="27" spans="2:7" ht="78" customHeight="1">
      <c r="B27" s="302" t="s">
        <v>132</v>
      </c>
      <c r="C27" s="302"/>
      <c r="D27" s="302"/>
      <c r="E27" s="302"/>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1:O26"/>
  <sheetViews>
    <sheetView workbookViewId="0">
      <selection activeCell="B2" sqref="B2:E2"/>
    </sheetView>
  </sheetViews>
  <sheetFormatPr baseColWidth="10" defaultRowHeight="15.75"/>
  <cols>
    <col min="2" max="2" width="32.5" customWidth="1"/>
    <col min="3" max="5" width="21.75" customWidth="1"/>
  </cols>
  <sheetData>
    <row r="1" spans="2:15" ht="19.5" customHeight="1">
      <c r="C1" s="126"/>
      <c r="D1" s="126"/>
      <c r="E1" s="126"/>
      <c r="F1" s="2"/>
      <c r="G1" s="2"/>
      <c r="H1" s="2"/>
      <c r="I1" s="2"/>
      <c r="J1" s="2"/>
      <c r="K1" s="2"/>
      <c r="L1" s="2"/>
      <c r="M1" s="2"/>
      <c r="N1" s="2"/>
      <c r="O1" s="2"/>
    </row>
    <row r="2" spans="2:15" ht="32.25" customHeight="1">
      <c r="B2" s="286" t="s">
        <v>53</v>
      </c>
      <c r="C2" s="286"/>
      <c r="D2" s="286"/>
      <c r="E2" s="286"/>
      <c r="F2" s="2"/>
      <c r="G2" s="2"/>
      <c r="H2" s="2"/>
      <c r="I2" s="2"/>
      <c r="J2" s="2"/>
      <c r="K2" s="2"/>
      <c r="L2" s="2"/>
      <c r="M2" s="2"/>
      <c r="N2" s="2"/>
      <c r="O2" s="2"/>
    </row>
    <row r="3" spans="2:15" s="14" customFormat="1" ht="19.899999999999999" customHeight="1">
      <c r="B3" s="273" t="s">
        <v>0</v>
      </c>
      <c r="C3" s="9">
        <v>43100</v>
      </c>
      <c r="D3" s="287">
        <v>43160</v>
      </c>
      <c r="E3" s="277"/>
      <c r="F3" s="15"/>
      <c r="G3" s="15"/>
      <c r="H3" s="15"/>
      <c r="I3" s="15"/>
      <c r="J3" s="15"/>
      <c r="K3" s="15"/>
      <c r="L3" s="15"/>
      <c r="M3" s="15"/>
      <c r="N3" s="15"/>
      <c r="O3" s="15"/>
    </row>
    <row r="4" spans="2:15" ht="48" customHeight="1">
      <c r="B4" s="274"/>
      <c r="C4" s="135" t="s">
        <v>22</v>
      </c>
      <c r="D4" s="288" t="s">
        <v>25</v>
      </c>
      <c r="E4" s="289"/>
      <c r="F4" s="2"/>
      <c r="G4" s="2"/>
      <c r="H4" s="2"/>
      <c r="I4" s="2"/>
      <c r="J4" s="2"/>
      <c r="K4" s="2"/>
      <c r="L4" s="2"/>
      <c r="M4" s="2"/>
      <c r="N4" s="2"/>
      <c r="O4" s="2"/>
    </row>
    <row r="5" spans="2:15">
      <c r="B5" s="275"/>
      <c r="C5" s="280" t="s">
        <v>1</v>
      </c>
      <c r="D5" s="281"/>
      <c r="E5" s="127" t="s">
        <v>2</v>
      </c>
      <c r="F5" s="2"/>
      <c r="G5" s="2"/>
      <c r="H5" s="2"/>
      <c r="I5" s="2"/>
      <c r="J5" s="2"/>
      <c r="K5" s="2"/>
      <c r="L5" s="2"/>
      <c r="M5" s="2"/>
      <c r="N5" s="2"/>
      <c r="O5" s="2"/>
    </row>
    <row r="6" spans="2:15">
      <c r="B6" s="3" t="s">
        <v>3</v>
      </c>
      <c r="C6" s="90">
        <v>320934</v>
      </c>
      <c r="D6" s="91">
        <v>13605</v>
      </c>
      <c r="E6" s="25">
        <v>4.239189366037877</v>
      </c>
      <c r="F6" s="2"/>
      <c r="G6" s="2"/>
      <c r="H6" s="2"/>
      <c r="I6" s="2"/>
      <c r="J6" s="2"/>
      <c r="K6" s="2"/>
      <c r="L6" s="2"/>
      <c r="M6" s="2"/>
      <c r="N6" s="2"/>
      <c r="O6" s="2"/>
    </row>
    <row r="7" spans="2:15">
      <c r="B7" s="12" t="s">
        <v>4</v>
      </c>
      <c r="C7" s="93">
        <v>375627</v>
      </c>
      <c r="D7" s="94">
        <v>8130</v>
      </c>
      <c r="E7" s="26">
        <v>2.1643811547093259</v>
      </c>
      <c r="F7" s="2"/>
      <c r="G7" s="2"/>
      <c r="H7" s="2"/>
      <c r="I7" s="2"/>
      <c r="J7" s="2"/>
      <c r="K7" s="2"/>
      <c r="L7" s="2"/>
      <c r="M7" s="2"/>
      <c r="N7" s="2"/>
      <c r="O7" s="2"/>
    </row>
    <row r="8" spans="2:15">
      <c r="B8" s="4" t="s">
        <v>5</v>
      </c>
      <c r="C8" s="90">
        <v>117970</v>
      </c>
      <c r="D8" s="96">
        <v>4252</v>
      </c>
      <c r="E8" s="27">
        <v>3.6043061795371707</v>
      </c>
      <c r="F8" s="2"/>
      <c r="G8" s="2"/>
      <c r="H8" s="2"/>
      <c r="I8" s="2"/>
      <c r="J8" s="2"/>
      <c r="K8" s="2"/>
      <c r="L8" s="2"/>
      <c r="M8" s="2"/>
      <c r="N8" s="2"/>
      <c r="O8" s="2"/>
    </row>
    <row r="9" spans="2:15">
      <c r="B9" s="12" t="s">
        <v>6</v>
      </c>
      <c r="C9" s="93">
        <v>63896</v>
      </c>
      <c r="D9" s="94">
        <v>3794</v>
      </c>
      <c r="E9" s="26">
        <v>5.9377738825591591</v>
      </c>
      <c r="F9" s="2"/>
      <c r="G9" s="2"/>
      <c r="H9" s="2"/>
      <c r="I9" s="2"/>
      <c r="J9" s="2"/>
      <c r="K9" s="2"/>
      <c r="L9" s="2"/>
      <c r="M9" s="2"/>
      <c r="N9" s="2"/>
      <c r="O9" s="2"/>
    </row>
    <row r="10" spans="2:15">
      <c r="B10" s="4" t="s">
        <v>7</v>
      </c>
      <c r="C10" s="90">
        <v>20352</v>
      </c>
      <c r="D10" s="96">
        <v>923</v>
      </c>
      <c r="E10" s="27">
        <v>4.5351808176100628</v>
      </c>
      <c r="F10" s="2"/>
      <c r="G10" s="2"/>
      <c r="H10" s="2"/>
      <c r="I10" s="2"/>
      <c r="J10" s="2"/>
      <c r="K10" s="2"/>
      <c r="L10" s="2"/>
      <c r="M10" s="2"/>
      <c r="N10" s="2"/>
      <c r="O10" s="2"/>
    </row>
    <row r="11" spans="2:15">
      <c r="B11" s="12" t="s">
        <v>8</v>
      </c>
      <c r="C11" s="93">
        <v>60921</v>
      </c>
      <c r="D11" s="94">
        <v>2357</v>
      </c>
      <c r="E11" s="26">
        <v>3.8689450271663302</v>
      </c>
      <c r="F11" s="2"/>
      <c r="G11" s="2"/>
      <c r="H11" s="2"/>
      <c r="I11" s="2"/>
      <c r="J11" s="2"/>
      <c r="K11" s="2"/>
      <c r="L11" s="2"/>
      <c r="M11" s="2"/>
      <c r="N11" s="2"/>
      <c r="O11" s="2"/>
    </row>
    <row r="12" spans="2:15">
      <c r="B12" s="4" t="s">
        <v>9</v>
      </c>
      <c r="C12" s="90">
        <v>181728</v>
      </c>
      <c r="D12" s="96">
        <v>8754</v>
      </c>
      <c r="E12" s="27">
        <v>4.8170892762810356</v>
      </c>
      <c r="F12" s="2"/>
      <c r="G12" s="2"/>
      <c r="H12" s="2"/>
      <c r="I12" s="2"/>
      <c r="J12" s="2"/>
      <c r="K12" s="2"/>
      <c r="L12" s="2"/>
      <c r="M12" s="2"/>
      <c r="N12" s="2"/>
      <c r="O12" s="2"/>
    </row>
    <row r="13" spans="2:15">
      <c r="B13" s="12" t="s">
        <v>10</v>
      </c>
      <c r="C13" s="93">
        <v>40780</v>
      </c>
      <c r="D13" s="94">
        <v>3808</v>
      </c>
      <c r="E13" s="26">
        <v>9.3379107405590975</v>
      </c>
      <c r="F13" s="2"/>
      <c r="G13" s="2"/>
      <c r="H13" s="2"/>
      <c r="I13" s="2"/>
      <c r="J13" s="2"/>
      <c r="K13" s="2"/>
      <c r="L13" s="2"/>
      <c r="M13" s="2"/>
      <c r="N13" s="2"/>
      <c r="O13" s="2"/>
    </row>
    <row r="14" spans="2:15">
      <c r="B14" s="4" t="s">
        <v>11</v>
      </c>
      <c r="C14" s="90">
        <v>220295</v>
      </c>
      <c r="D14" s="96">
        <v>15094</v>
      </c>
      <c r="E14" s="27">
        <v>6.8517215551873623</v>
      </c>
      <c r="F14" s="2"/>
      <c r="G14" s="2"/>
      <c r="H14" s="2"/>
      <c r="I14" s="2"/>
      <c r="J14" s="2"/>
      <c r="K14" s="2"/>
      <c r="L14" s="2"/>
      <c r="M14" s="2"/>
      <c r="N14" s="2"/>
      <c r="O14" s="2"/>
    </row>
    <row r="15" spans="2:15">
      <c r="B15" s="12" t="s">
        <v>12</v>
      </c>
      <c r="C15" s="93">
        <v>513224</v>
      </c>
      <c r="D15" s="94">
        <v>45164</v>
      </c>
      <c r="E15" s="26">
        <v>8.8000561158480508</v>
      </c>
      <c r="F15" s="2"/>
      <c r="G15" s="2"/>
      <c r="H15" s="2"/>
      <c r="I15" s="2"/>
      <c r="J15" s="2"/>
      <c r="K15" s="2"/>
      <c r="L15" s="2"/>
      <c r="M15" s="2"/>
      <c r="N15" s="2"/>
      <c r="O15" s="2"/>
    </row>
    <row r="16" spans="2:15">
      <c r="B16" s="4" t="s">
        <v>13</v>
      </c>
      <c r="C16" s="90">
        <v>112788</v>
      </c>
      <c r="D16" s="96">
        <v>2691</v>
      </c>
      <c r="E16" s="27">
        <v>2.3858921161825726</v>
      </c>
      <c r="F16" s="2"/>
      <c r="G16" s="2"/>
      <c r="H16" s="2"/>
      <c r="I16" s="2"/>
      <c r="J16" s="2"/>
      <c r="K16" s="2"/>
      <c r="L16" s="2"/>
      <c r="M16" s="2"/>
      <c r="N16" s="2"/>
      <c r="O16" s="2"/>
    </row>
    <row r="17" spans="2:15">
      <c r="B17" s="12" t="s">
        <v>14</v>
      </c>
      <c r="C17" s="93">
        <v>24523</v>
      </c>
      <c r="D17" s="94">
        <v>578</v>
      </c>
      <c r="E17" s="26">
        <v>2.3569710068099337</v>
      </c>
      <c r="F17" s="2"/>
      <c r="G17" s="2"/>
      <c r="H17" s="2"/>
      <c r="I17" s="2"/>
      <c r="J17" s="2"/>
      <c r="K17" s="2"/>
      <c r="L17" s="2"/>
      <c r="M17" s="2"/>
      <c r="N17" s="2"/>
      <c r="O17" s="2"/>
    </row>
    <row r="18" spans="2:15">
      <c r="B18" s="4" t="s">
        <v>15</v>
      </c>
      <c r="C18" s="90">
        <v>112633</v>
      </c>
      <c r="D18" s="96">
        <v>7179</v>
      </c>
      <c r="E18" s="27">
        <v>6.3737980875942224</v>
      </c>
      <c r="F18" s="2"/>
      <c r="G18" s="2"/>
      <c r="H18" s="2"/>
      <c r="I18" s="2"/>
      <c r="J18" s="2"/>
      <c r="K18" s="2"/>
      <c r="L18" s="2"/>
      <c r="M18" s="2"/>
      <c r="N18" s="2"/>
      <c r="O18" s="2"/>
    </row>
    <row r="19" spans="2:15">
      <c r="B19" s="12" t="s">
        <v>16</v>
      </c>
      <c r="C19" s="93">
        <v>54668</v>
      </c>
      <c r="D19" s="94">
        <v>706</v>
      </c>
      <c r="E19" s="26">
        <v>1.2914319162947245</v>
      </c>
      <c r="F19" s="2"/>
      <c r="G19" s="2"/>
      <c r="H19" s="2"/>
      <c r="I19" s="2"/>
      <c r="J19" s="2"/>
      <c r="K19" s="2"/>
      <c r="L19" s="2"/>
      <c r="M19" s="2"/>
      <c r="N19" s="2"/>
      <c r="O19" s="2"/>
    </row>
    <row r="20" spans="2:15">
      <c r="B20" s="4" t="s">
        <v>17</v>
      </c>
      <c r="C20" s="90">
        <v>76173</v>
      </c>
      <c r="D20" s="96">
        <v>6095</v>
      </c>
      <c r="E20" s="27">
        <v>8.0015228493035586</v>
      </c>
      <c r="F20" s="2"/>
      <c r="G20" s="2"/>
      <c r="H20" s="2"/>
      <c r="I20" s="2"/>
      <c r="J20" s="2"/>
      <c r="K20" s="2"/>
      <c r="L20" s="2"/>
      <c r="M20" s="2"/>
      <c r="N20" s="2"/>
      <c r="O20" s="2"/>
    </row>
    <row r="21" spans="2:15">
      <c r="B21" s="13" t="s">
        <v>18</v>
      </c>
      <c r="C21" s="93">
        <v>55339</v>
      </c>
      <c r="D21" s="98">
        <v>1127</v>
      </c>
      <c r="E21" s="26">
        <v>2.0365384267876179</v>
      </c>
      <c r="F21" s="2"/>
      <c r="G21" s="2"/>
      <c r="H21" s="2"/>
      <c r="I21" s="2"/>
      <c r="J21" s="2"/>
      <c r="K21" s="2"/>
      <c r="L21" s="2"/>
      <c r="M21" s="2"/>
      <c r="N21" s="2"/>
      <c r="O21" s="2"/>
    </row>
    <row r="22" spans="2:15">
      <c r="B22" s="10" t="s">
        <v>19</v>
      </c>
      <c r="C22" s="99">
        <v>445286</v>
      </c>
      <c r="D22" s="100">
        <v>20866</v>
      </c>
      <c r="E22" s="28">
        <v>4.6859771023566879</v>
      </c>
      <c r="F22" s="2"/>
      <c r="G22" s="2"/>
      <c r="H22" s="2"/>
      <c r="I22" s="2"/>
      <c r="J22" s="2"/>
      <c r="K22" s="2"/>
      <c r="L22" s="2"/>
      <c r="M22" s="2"/>
      <c r="N22" s="2"/>
      <c r="O22" s="2"/>
    </row>
    <row r="23" spans="2:15">
      <c r="B23" s="5" t="s">
        <v>20</v>
      </c>
      <c r="C23" s="102">
        <v>1906565</v>
      </c>
      <c r="D23" s="103">
        <v>103391</v>
      </c>
      <c r="E23" s="27">
        <v>5.4228940529171572</v>
      </c>
      <c r="F23" s="2"/>
      <c r="G23" s="2"/>
      <c r="H23" s="2"/>
      <c r="I23" s="2"/>
      <c r="J23" s="2"/>
      <c r="K23" s="2"/>
      <c r="L23" s="2"/>
      <c r="M23" s="2"/>
      <c r="N23" s="2"/>
      <c r="O23" s="2"/>
    </row>
    <row r="24" spans="2:15">
      <c r="B24" s="11" t="s">
        <v>21</v>
      </c>
      <c r="C24" s="104">
        <v>2351851</v>
      </c>
      <c r="D24" s="105">
        <v>124257</v>
      </c>
      <c r="E24" s="29">
        <v>5.2833704175987339</v>
      </c>
      <c r="F24" s="2"/>
      <c r="G24" s="2"/>
      <c r="H24" s="2"/>
      <c r="I24" s="2"/>
      <c r="J24" s="2"/>
      <c r="K24" s="2"/>
      <c r="L24" s="2"/>
      <c r="M24" s="2"/>
      <c r="N24" s="2"/>
      <c r="O24" s="2"/>
    </row>
    <row r="25" spans="2:15">
      <c r="B25" s="291" t="s">
        <v>26</v>
      </c>
      <c r="C25" s="291"/>
      <c r="D25" s="291"/>
      <c r="E25" s="291"/>
      <c r="F25" s="2"/>
      <c r="G25" s="2"/>
      <c r="H25" s="2"/>
      <c r="I25" s="2"/>
      <c r="J25" s="2"/>
      <c r="K25" s="2"/>
      <c r="L25" s="2"/>
      <c r="M25" s="2"/>
      <c r="N25" s="2"/>
      <c r="O25" s="2"/>
    </row>
    <row r="26" spans="2:15" ht="65.25" customHeight="1">
      <c r="B26" s="285" t="s">
        <v>54</v>
      </c>
      <c r="C26" s="285"/>
      <c r="D26" s="285"/>
      <c r="E26" s="285"/>
      <c r="F26" s="2"/>
      <c r="G26" s="2"/>
      <c r="H26" s="2"/>
      <c r="I26" s="2"/>
      <c r="J26" s="2"/>
      <c r="K26" s="2"/>
      <c r="L26" s="2"/>
      <c r="M26" s="2"/>
      <c r="N26" s="2"/>
      <c r="O26" s="2"/>
    </row>
  </sheetData>
  <mergeCells count="7">
    <mergeCell ref="B26:E26"/>
    <mergeCell ref="B2:E2"/>
    <mergeCell ref="B3:B5"/>
    <mergeCell ref="D3:E3"/>
    <mergeCell ref="D4:E4"/>
    <mergeCell ref="C5:D5"/>
    <mergeCell ref="B25:E25"/>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432E1-6C77-4EEC-89DC-01D8BD1D962F}">
  <dimension ref="B2:G27"/>
  <sheetViews>
    <sheetView workbookViewId="0">
      <selection activeCell="D38" sqref="D38"/>
    </sheetView>
  </sheetViews>
  <sheetFormatPr baseColWidth="10" defaultColWidth="9.375" defaultRowHeight="15"/>
  <cols>
    <col min="1" max="1" width="9.375" style="149"/>
    <col min="2" max="2" width="26.75" style="149" customWidth="1"/>
    <col min="3" max="5" width="18" style="149" customWidth="1"/>
    <col min="6" max="9" width="9.375" style="149"/>
    <col min="10" max="10" width="10" style="149" customWidth="1"/>
    <col min="11" max="16384" width="9.375" style="149"/>
  </cols>
  <sheetData>
    <row r="2" spans="2:7" ht="35.1" customHeight="1">
      <c r="B2" s="272" t="s">
        <v>89</v>
      </c>
      <c r="C2" s="272"/>
      <c r="D2" s="272"/>
      <c r="E2" s="272"/>
    </row>
    <row r="3" spans="2:7" ht="14.85" customHeight="1">
      <c r="B3" s="292" t="s">
        <v>0</v>
      </c>
      <c r="C3" s="31">
        <v>43830</v>
      </c>
      <c r="D3" s="295">
        <v>43891</v>
      </c>
      <c r="E3" s="296"/>
    </row>
    <row r="4" spans="2:7" ht="29.1" customHeight="1">
      <c r="B4" s="293"/>
      <c r="C4" s="136" t="s">
        <v>22</v>
      </c>
      <c r="D4" s="297" t="s">
        <v>25</v>
      </c>
      <c r="E4" s="298"/>
    </row>
    <row r="5" spans="2:7">
      <c r="B5" s="294"/>
      <c r="C5" s="299" t="s">
        <v>1</v>
      </c>
      <c r="D5" s="300"/>
      <c r="E5" s="57" t="s">
        <v>2</v>
      </c>
    </row>
    <row r="6" spans="2:7">
      <c r="B6" s="32" t="s">
        <v>3</v>
      </c>
      <c r="C6" s="33">
        <f>[10]Tab13_i4a_lm21!C6</f>
        <v>103981</v>
      </c>
      <c r="D6" s="34">
        <f>[10]Tab13_i4a_lm21!F6</f>
        <v>161</v>
      </c>
      <c r="E6" s="35">
        <f t="shared" ref="E6:E24" si="0">D6/$C6*100</f>
        <v>0.15483597965012838</v>
      </c>
      <c r="F6" s="150"/>
      <c r="G6" s="154"/>
    </row>
    <row r="7" spans="2:7">
      <c r="B7" s="36" t="s">
        <v>4</v>
      </c>
      <c r="C7" s="37">
        <f>[10]Tab13_i4a_lm21!C7</f>
        <v>121568</v>
      </c>
      <c r="D7" s="38">
        <f>[10]Tab13_i4a_lm21!F7</f>
        <v>159</v>
      </c>
      <c r="E7" s="39">
        <f t="shared" si="0"/>
        <v>0.13079099763095553</v>
      </c>
      <c r="F7" s="150"/>
      <c r="G7" s="154"/>
    </row>
    <row r="8" spans="2:7">
      <c r="B8" s="40" t="s">
        <v>5</v>
      </c>
      <c r="C8" s="33">
        <f>[10]Tab13_i4a_lm21!C8</f>
        <v>36540</v>
      </c>
      <c r="D8" s="34">
        <f>[10]Tab13_i4a_lm21!F8</f>
        <v>328</v>
      </c>
      <c r="E8" s="35">
        <f t="shared" si="0"/>
        <v>0.89764641488779406</v>
      </c>
      <c r="F8" s="150"/>
      <c r="G8" s="154"/>
    </row>
    <row r="9" spans="2:7">
      <c r="B9" s="36" t="s">
        <v>6</v>
      </c>
      <c r="C9" s="37">
        <f>[10]Tab13_i4a_lm21!C9</f>
        <v>23274</v>
      </c>
      <c r="D9" s="38">
        <f>[10]Tab13_i4a_lm21!F9</f>
        <v>89</v>
      </c>
      <c r="E9" s="39">
        <f t="shared" si="0"/>
        <v>0.38240096244736616</v>
      </c>
      <c r="F9" s="150"/>
      <c r="G9" s="154"/>
    </row>
    <row r="10" spans="2:7">
      <c r="B10" s="40" t="s">
        <v>7</v>
      </c>
      <c r="C10" s="33">
        <f>[10]Tab13_i4a_lm21!C10</f>
        <v>6348</v>
      </c>
      <c r="D10" s="34">
        <f>[10]Tab13_i4a_lm21!F10</f>
        <v>4</v>
      </c>
      <c r="E10" s="35">
        <f t="shared" si="0"/>
        <v>6.3011972274732195E-2</v>
      </c>
      <c r="F10" s="150"/>
      <c r="G10" s="154"/>
    </row>
    <row r="11" spans="2:7">
      <c r="B11" s="36" t="s">
        <v>8</v>
      </c>
      <c r="C11" s="37">
        <f>[10]Tab13_i4a_lm21!C11</f>
        <v>18328</v>
      </c>
      <c r="D11" s="38">
        <f>[10]Tab13_i4a_lm21!F11</f>
        <v>147</v>
      </c>
      <c r="E11" s="39">
        <f t="shared" si="0"/>
        <v>0.80205150589262331</v>
      </c>
      <c r="F11" s="150"/>
      <c r="G11" s="154"/>
    </row>
    <row r="12" spans="2:7">
      <c r="B12" s="40" t="s">
        <v>9</v>
      </c>
      <c r="C12" s="33">
        <f>[10]Tab13_i4a_lm21!C12</f>
        <v>58721</v>
      </c>
      <c r="D12" s="34">
        <f>[10]Tab13_i4a_lm21!F12</f>
        <v>59</v>
      </c>
      <c r="E12" s="35">
        <f t="shared" si="0"/>
        <v>0.1004751281483626</v>
      </c>
      <c r="F12" s="150"/>
      <c r="G12" s="154"/>
    </row>
    <row r="13" spans="2:7">
      <c r="B13" s="36" t="s">
        <v>10</v>
      </c>
      <c r="C13" s="37">
        <f>[10]Tab13_i4a_lm21!C13</f>
        <v>14000</v>
      </c>
      <c r="D13" s="38">
        <f>[10]Tab13_i4a_lm21!F13</f>
        <v>96</v>
      </c>
      <c r="E13" s="39">
        <f t="shared" si="0"/>
        <v>0.68571428571428572</v>
      </c>
      <c r="F13" s="150"/>
      <c r="G13" s="154"/>
    </row>
    <row r="14" spans="2:7">
      <c r="B14" s="40" t="s">
        <v>11</v>
      </c>
      <c r="C14" s="33">
        <f>[10]Tab13_i4a_lm21!C14</f>
        <v>74021</v>
      </c>
      <c r="D14" s="34">
        <f>[10]Tab13_i4a_lm21!F14</f>
        <v>302</v>
      </c>
      <c r="E14" s="35">
        <f t="shared" si="0"/>
        <v>0.40799232650193867</v>
      </c>
      <c r="F14" s="150"/>
      <c r="G14" s="154"/>
    </row>
    <row r="15" spans="2:7">
      <c r="B15" s="36" t="s">
        <v>12</v>
      </c>
      <c r="C15" s="37">
        <f>[10]Tab13_i4a_lm21!C15</f>
        <v>167687</v>
      </c>
      <c r="D15" s="38">
        <f>[10]Tab13_i4a_lm21!F15</f>
        <v>217</v>
      </c>
      <c r="E15" s="39">
        <f t="shared" si="0"/>
        <v>0.12940776565863782</v>
      </c>
      <c r="F15" s="150"/>
      <c r="G15" s="154"/>
    </row>
    <row r="16" spans="2:7">
      <c r="B16" s="40" t="s">
        <v>13</v>
      </c>
      <c r="C16" s="33">
        <f>[10]Tab13_i4a_lm21!C16</f>
        <v>37383</v>
      </c>
      <c r="D16" s="34">
        <f>[10]Tab13_i4a_lm21!F16</f>
        <v>29</v>
      </c>
      <c r="E16" s="35">
        <f t="shared" si="0"/>
        <v>7.7575368483000298E-2</v>
      </c>
      <c r="F16" s="150"/>
      <c r="G16" s="154"/>
    </row>
    <row r="17" spans="2:7">
      <c r="B17" s="36" t="s">
        <v>14</v>
      </c>
      <c r="C17" s="37">
        <f>[10]Tab13_i4a_lm21!C17</f>
        <v>8095</v>
      </c>
      <c r="D17" s="38">
        <f>[10]Tab13_i4a_lm21!F17</f>
        <v>18</v>
      </c>
      <c r="E17" s="39">
        <f>D17/$C17*100</f>
        <v>0.22235948116121063</v>
      </c>
      <c r="F17" s="150"/>
      <c r="G17" s="154"/>
    </row>
    <row r="18" spans="2:7">
      <c r="B18" s="40" t="s">
        <v>15</v>
      </c>
      <c r="C18" s="33">
        <f>[10]Tab13_i4a_lm21!C18</f>
        <v>37939</v>
      </c>
      <c r="D18" s="34">
        <f>[10]Tab13_i4a_lm21!F18</f>
        <v>11</v>
      </c>
      <c r="E18" s="35">
        <f t="shared" si="0"/>
        <v>2.8993911278631487E-2</v>
      </c>
      <c r="F18" s="150"/>
      <c r="G18" s="154"/>
    </row>
    <row r="19" spans="2:7">
      <c r="B19" s="36" t="s">
        <v>16</v>
      </c>
      <c r="C19" s="37">
        <f>[10]Tab13_i4a_lm21!C19</f>
        <v>18660</v>
      </c>
      <c r="D19" s="38">
        <f>[10]Tab13_i4a_lm21!F19</f>
        <v>39</v>
      </c>
      <c r="E19" s="39">
        <f t="shared" si="0"/>
        <v>0.20900321543408359</v>
      </c>
      <c r="F19" s="150"/>
      <c r="G19" s="154"/>
    </row>
    <row r="20" spans="2:7">
      <c r="B20" s="40" t="s">
        <v>17</v>
      </c>
      <c r="C20" s="33">
        <f>[10]Tab13_i4a_lm21!C20</f>
        <v>25815</v>
      </c>
      <c r="D20" s="34">
        <f>[10]Tab13_i4a_lm21!F20</f>
        <v>82</v>
      </c>
      <c r="E20" s="35">
        <f t="shared" si="0"/>
        <v>0.31764478016656983</v>
      </c>
      <c r="F20" s="150"/>
      <c r="G20" s="154"/>
    </row>
    <row r="21" spans="2:7">
      <c r="B21" s="41" t="s">
        <v>18</v>
      </c>
      <c r="C21" s="37">
        <f>[10]Tab13_i4a_lm21!C21</f>
        <v>19119</v>
      </c>
      <c r="D21" s="42">
        <f>[10]Tab13_i4a_lm21!F21</f>
        <v>0</v>
      </c>
      <c r="E21" s="39">
        <f t="shared" si="0"/>
        <v>0</v>
      </c>
      <c r="F21" s="150"/>
      <c r="G21" s="154"/>
    </row>
    <row r="22" spans="2:7">
      <c r="B22" s="43" t="s">
        <v>19</v>
      </c>
      <c r="C22" s="44">
        <f>[10]Tab13_i4a_lm21!C22</f>
        <v>149532</v>
      </c>
      <c r="D22" s="63">
        <f>[10]Tab13_i4a_lm21!F22</f>
        <v>563</v>
      </c>
      <c r="E22" s="45">
        <f t="shared" si="0"/>
        <v>0.37650803841318248</v>
      </c>
      <c r="F22" s="150"/>
      <c r="G22" s="154"/>
    </row>
    <row r="23" spans="2:7">
      <c r="B23" s="46" t="s">
        <v>20</v>
      </c>
      <c r="C23" s="47">
        <f>[10]Tab13_i4a_lm21!C23</f>
        <v>621947</v>
      </c>
      <c r="D23" s="64">
        <f>[10]Tab13_i4a_lm21!F23</f>
        <v>1178</v>
      </c>
      <c r="E23" s="35">
        <f t="shared" si="0"/>
        <v>0.18940520655296994</v>
      </c>
      <c r="F23" s="150"/>
      <c r="G23" s="154"/>
    </row>
    <row r="24" spans="2:7">
      <c r="B24" s="48" t="s">
        <v>21</v>
      </c>
      <c r="C24" s="49">
        <f>[10]Tab13_i4a_lm21!C24</f>
        <v>771479</v>
      </c>
      <c r="D24" s="65">
        <f>[10]Tab13_i4a_lm21!F24</f>
        <v>1741</v>
      </c>
      <c r="E24" s="50">
        <f t="shared" si="0"/>
        <v>0.22567043302539666</v>
      </c>
      <c r="F24" s="150"/>
      <c r="G24" s="154"/>
    </row>
    <row r="25" spans="2:7">
      <c r="B25" s="301" t="s">
        <v>26</v>
      </c>
      <c r="C25" s="301"/>
      <c r="D25" s="301"/>
      <c r="E25" s="301"/>
    </row>
    <row r="26" spans="2:7" ht="73.5" customHeight="1">
      <c r="B26" s="313" t="s">
        <v>80</v>
      </c>
      <c r="C26" s="313"/>
      <c r="D26" s="313"/>
      <c r="E26" s="313"/>
    </row>
    <row r="27" spans="2:7">
      <c r="B27" s="157"/>
      <c r="C27" s="155"/>
      <c r="D27" s="155"/>
      <c r="E27" s="158"/>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E26"/>
  <sheetViews>
    <sheetView workbookViewId="0">
      <selection activeCell="B2" sqref="B2:E2"/>
    </sheetView>
  </sheetViews>
  <sheetFormatPr baseColWidth="10" defaultRowHeight="15.75"/>
  <cols>
    <col min="2" max="2" width="32.5" customWidth="1"/>
    <col min="3" max="3" width="21.75" customWidth="1"/>
    <col min="4" max="4" width="21.5" customWidth="1"/>
    <col min="5" max="5" width="21.75" customWidth="1"/>
  </cols>
  <sheetData>
    <row r="1" spans="2:5" ht="15.75" customHeight="1"/>
    <row r="2" spans="2:5" ht="30.75" customHeight="1">
      <c r="B2" s="286" t="s">
        <v>73</v>
      </c>
      <c r="C2" s="286"/>
      <c r="D2" s="286"/>
      <c r="E2" s="286"/>
    </row>
    <row r="3" spans="2:5">
      <c r="B3" s="273" t="s">
        <v>0</v>
      </c>
      <c r="C3" s="9">
        <v>43465</v>
      </c>
      <c r="D3" s="276">
        <v>43525</v>
      </c>
      <c r="E3" s="277"/>
    </row>
    <row r="4" spans="2:5" ht="31.9" customHeight="1">
      <c r="B4" s="274"/>
      <c r="C4" s="135" t="s">
        <v>22</v>
      </c>
      <c r="D4" s="278" t="s">
        <v>64</v>
      </c>
      <c r="E4" s="279"/>
    </row>
    <row r="5" spans="2:5">
      <c r="B5" s="275"/>
      <c r="C5" s="280" t="s">
        <v>1</v>
      </c>
      <c r="D5" s="281"/>
      <c r="E5" s="130" t="s">
        <v>2</v>
      </c>
    </row>
    <row r="6" spans="2:5">
      <c r="B6" s="3" t="s">
        <v>3</v>
      </c>
      <c r="C6" s="75">
        <v>100253</v>
      </c>
      <c r="D6" s="80">
        <v>171</v>
      </c>
      <c r="E6" s="66">
        <v>0.17056846179166707</v>
      </c>
    </row>
    <row r="7" spans="2:5">
      <c r="B7" s="12" t="s">
        <v>4</v>
      </c>
      <c r="C7" s="76">
        <v>117677</v>
      </c>
      <c r="D7" s="81">
        <v>142</v>
      </c>
      <c r="E7" s="67">
        <v>0.12066928966578006</v>
      </c>
    </row>
    <row r="8" spans="2:5">
      <c r="B8" s="4" t="s">
        <v>5</v>
      </c>
      <c r="C8" s="75">
        <v>34902</v>
      </c>
      <c r="D8" s="82">
        <v>342</v>
      </c>
      <c r="E8" s="68">
        <v>0.97988653945332638</v>
      </c>
    </row>
    <row r="9" spans="2:5">
      <c r="B9" s="12" t="s">
        <v>6</v>
      </c>
      <c r="C9" s="76">
        <v>21807</v>
      </c>
      <c r="D9" s="81">
        <v>67</v>
      </c>
      <c r="E9" s="67">
        <v>0.30724079424038153</v>
      </c>
    </row>
    <row r="10" spans="2:5">
      <c r="B10" s="4" t="s">
        <v>7</v>
      </c>
      <c r="C10" s="75">
        <v>5987</v>
      </c>
      <c r="D10" s="82">
        <v>4</v>
      </c>
      <c r="E10" s="68">
        <v>6.6811424753632873E-2</v>
      </c>
    </row>
    <row r="11" spans="2:5">
      <c r="B11" s="12" t="s">
        <v>8</v>
      </c>
      <c r="C11" s="76">
        <v>17562</v>
      </c>
      <c r="D11" s="81">
        <v>110</v>
      </c>
      <c r="E11" s="67">
        <v>0.62635235166837488</v>
      </c>
    </row>
    <row r="12" spans="2:5">
      <c r="B12" s="4" t="s">
        <v>9</v>
      </c>
      <c r="C12" s="75">
        <v>56521</v>
      </c>
      <c r="D12" s="82">
        <v>73</v>
      </c>
      <c r="E12" s="68">
        <v>0.12915553511084374</v>
      </c>
    </row>
    <row r="13" spans="2:5">
      <c r="B13" s="12" t="s">
        <v>10</v>
      </c>
      <c r="C13" s="76">
        <v>13726</v>
      </c>
      <c r="D13" s="81">
        <v>80</v>
      </c>
      <c r="E13" s="67">
        <v>0.5828354946816261</v>
      </c>
    </row>
    <row r="14" spans="2:5">
      <c r="B14" s="4" t="s">
        <v>11</v>
      </c>
      <c r="C14" s="75">
        <v>70116</v>
      </c>
      <c r="D14" s="82">
        <v>317</v>
      </c>
      <c r="E14" s="68">
        <v>0.45210793542130184</v>
      </c>
    </row>
    <row r="15" spans="2:5">
      <c r="B15" s="12" t="s">
        <v>12</v>
      </c>
      <c r="C15" s="76">
        <v>159524</v>
      </c>
      <c r="D15" s="81">
        <v>190</v>
      </c>
      <c r="E15" s="67">
        <v>0.11910433539780849</v>
      </c>
    </row>
    <row r="16" spans="2:5">
      <c r="B16" s="4" t="s">
        <v>13</v>
      </c>
      <c r="C16" s="75">
        <v>35581</v>
      </c>
      <c r="D16" s="82">
        <v>30</v>
      </c>
      <c r="E16" s="68">
        <v>8.4314662319777411E-2</v>
      </c>
    </row>
    <row r="17" spans="2:5">
      <c r="B17" s="12" t="s">
        <v>14</v>
      </c>
      <c r="C17" s="76">
        <v>7544</v>
      </c>
      <c r="D17" s="81">
        <v>19</v>
      </c>
      <c r="E17" s="67">
        <v>0.25185577942735948</v>
      </c>
    </row>
    <row r="18" spans="2:5">
      <c r="B18" s="4" t="s">
        <v>15</v>
      </c>
      <c r="C18" s="75">
        <v>36810</v>
      </c>
      <c r="D18" s="82">
        <v>11</v>
      </c>
      <c r="E18" s="68">
        <v>2.9883183917413746E-2</v>
      </c>
    </row>
    <row r="19" spans="2:5">
      <c r="B19" s="12" t="s">
        <v>16</v>
      </c>
      <c r="C19" s="76">
        <v>18180</v>
      </c>
      <c r="D19" s="81">
        <v>25</v>
      </c>
      <c r="E19" s="67">
        <v>0.13751375137513752</v>
      </c>
    </row>
    <row r="20" spans="2:5">
      <c r="B20" s="4" t="s">
        <v>17</v>
      </c>
      <c r="C20" s="75">
        <v>24845</v>
      </c>
      <c r="D20" s="82">
        <v>106</v>
      </c>
      <c r="E20" s="68">
        <v>0.42664520024149732</v>
      </c>
    </row>
    <row r="21" spans="2:5">
      <c r="B21" s="13" t="s">
        <v>18</v>
      </c>
      <c r="C21" s="76">
        <v>18694</v>
      </c>
      <c r="D21" s="83">
        <v>2</v>
      </c>
      <c r="E21" s="67">
        <v>1.0698619878035734E-2</v>
      </c>
    </row>
    <row r="22" spans="2:5">
      <c r="B22" s="10" t="s">
        <v>19</v>
      </c>
      <c r="C22" s="77">
        <v>144119</v>
      </c>
      <c r="D22" s="51">
        <v>527</v>
      </c>
      <c r="E22" s="69">
        <v>0.36567003656700364</v>
      </c>
    </row>
    <row r="23" spans="2:5">
      <c r="B23" s="5" t="s">
        <v>20</v>
      </c>
      <c r="C23" s="78">
        <v>595610</v>
      </c>
      <c r="D23" s="52">
        <v>1162</v>
      </c>
      <c r="E23" s="68">
        <v>0.19509410520306913</v>
      </c>
    </row>
    <row r="24" spans="2:5">
      <c r="B24" s="11" t="s">
        <v>21</v>
      </c>
      <c r="C24" s="79">
        <v>739729</v>
      </c>
      <c r="D24" s="53">
        <v>1689</v>
      </c>
      <c r="E24" s="70">
        <v>0.22832686024206161</v>
      </c>
    </row>
    <row r="25" spans="2:5">
      <c r="B25" s="312" t="s">
        <v>26</v>
      </c>
      <c r="C25" s="312"/>
      <c r="D25" s="312"/>
      <c r="E25" s="312"/>
    </row>
    <row r="26" spans="2:5" ht="69" customHeight="1">
      <c r="B26" s="304" t="s">
        <v>62</v>
      </c>
      <c r="C26" s="304"/>
      <c r="D26" s="304"/>
      <c r="E26" s="304"/>
    </row>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sheetPr>
  <dimension ref="B1:E28"/>
  <sheetViews>
    <sheetView workbookViewId="0">
      <selection activeCell="B2" sqref="B2:E2"/>
    </sheetView>
  </sheetViews>
  <sheetFormatPr baseColWidth="10" defaultRowHeight="15.75"/>
  <cols>
    <col min="2" max="2" width="32.5" customWidth="1"/>
    <col min="3" max="3" width="21.75" customWidth="1"/>
    <col min="4" max="4" width="21.5" customWidth="1"/>
    <col min="5" max="5" width="21.75" customWidth="1"/>
  </cols>
  <sheetData>
    <row r="1" spans="2:5" ht="17.25" customHeight="1"/>
    <row r="2" spans="2:5" ht="30.75" customHeight="1">
      <c r="B2" s="286" t="s">
        <v>46</v>
      </c>
      <c r="C2" s="286"/>
      <c r="D2" s="286"/>
      <c r="E2" s="286"/>
    </row>
    <row r="3" spans="2:5">
      <c r="B3" s="273" t="s">
        <v>0</v>
      </c>
      <c r="C3" s="9">
        <v>43100</v>
      </c>
      <c r="D3" s="276">
        <v>43160</v>
      </c>
      <c r="E3" s="277"/>
    </row>
    <row r="4" spans="2:5" ht="31.9" customHeight="1">
      <c r="B4" s="274"/>
      <c r="C4" s="135" t="s">
        <v>22</v>
      </c>
      <c r="D4" s="278" t="s">
        <v>25</v>
      </c>
      <c r="E4" s="279"/>
    </row>
    <row r="5" spans="2:5">
      <c r="B5" s="275"/>
      <c r="C5" s="280" t="s">
        <v>1</v>
      </c>
      <c r="D5" s="281"/>
      <c r="E5" s="89" t="s">
        <v>2</v>
      </c>
    </row>
    <row r="6" spans="2:5">
      <c r="B6" s="3" t="s">
        <v>56</v>
      </c>
      <c r="C6" s="90">
        <v>98052</v>
      </c>
      <c r="D6" s="17">
        <v>131</v>
      </c>
      <c r="E6" s="108">
        <v>0.13360257822379962</v>
      </c>
    </row>
    <row r="7" spans="2:5">
      <c r="B7" s="12" t="s">
        <v>4</v>
      </c>
      <c r="C7" s="93">
        <v>115772</v>
      </c>
      <c r="D7" s="19">
        <v>131</v>
      </c>
      <c r="E7" s="110">
        <v>0.1131534395190547</v>
      </c>
    </row>
    <row r="8" spans="2:5">
      <c r="B8" s="4" t="s">
        <v>5</v>
      </c>
      <c r="C8" s="90">
        <v>35025</v>
      </c>
      <c r="D8" s="20">
        <v>313</v>
      </c>
      <c r="E8" s="112">
        <v>0.89364739471805865</v>
      </c>
    </row>
    <row r="9" spans="2:5">
      <c r="B9" s="12" t="s">
        <v>6</v>
      </c>
      <c r="C9" s="93">
        <v>21952</v>
      </c>
      <c r="D9" s="19">
        <v>66</v>
      </c>
      <c r="E9" s="110">
        <v>0.30065597667638483</v>
      </c>
    </row>
    <row r="10" spans="2:5">
      <c r="B10" s="4" t="s">
        <v>7</v>
      </c>
      <c r="C10" s="90">
        <v>5870</v>
      </c>
      <c r="D10" s="20">
        <v>7</v>
      </c>
      <c r="E10" s="112">
        <v>0.1192504258943782</v>
      </c>
    </row>
    <row r="11" spans="2:5">
      <c r="B11" s="12" t="s">
        <v>57</v>
      </c>
      <c r="C11" s="93">
        <v>17169</v>
      </c>
      <c r="D11" s="19">
        <v>118</v>
      </c>
      <c r="E11" s="110">
        <v>0.6872852233676976</v>
      </c>
    </row>
    <row r="12" spans="2:5">
      <c r="B12" s="4" t="s">
        <v>9</v>
      </c>
      <c r="C12" s="90">
        <v>55857</v>
      </c>
      <c r="D12" s="20">
        <v>57</v>
      </c>
      <c r="E12" s="112">
        <v>0.10204629679359795</v>
      </c>
    </row>
    <row r="13" spans="2:5">
      <c r="B13" s="12" t="s">
        <v>10</v>
      </c>
      <c r="C13" s="93">
        <v>13753</v>
      </c>
      <c r="D13" s="19">
        <v>90</v>
      </c>
      <c r="E13" s="110">
        <v>0.65440267577982991</v>
      </c>
    </row>
    <row r="14" spans="2:5">
      <c r="B14" s="4" t="s">
        <v>11</v>
      </c>
      <c r="C14" s="90">
        <v>69040</v>
      </c>
      <c r="D14" s="20">
        <v>361</v>
      </c>
      <c r="E14" s="112">
        <v>0.52288528389339506</v>
      </c>
    </row>
    <row r="15" spans="2:5">
      <c r="B15" s="12" t="s">
        <v>12</v>
      </c>
      <c r="C15" s="93">
        <v>158750</v>
      </c>
      <c r="D15" s="19">
        <v>218</v>
      </c>
      <c r="E15" s="110">
        <v>0.1373228346456693</v>
      </c>
    </row>
    <row r="16" spans="2:5">
      <c r="B16" s="4" t="s">
        <v>13</v>
      </c>
      <c r="C16" s="90">
        <v>34768</v>
      </c>
      <c r="D16" s="20">
        <v>23</v>
      </c>
      <c r="E16" s="112">
        <v>6.6152784169351136E-2</v>
      </c>
    </row>
    <row r="17" spans="2:5">
      <c r="B17" s="12" t="s">
        <v>14</v>
      </c>
      <c r="C17" s="93">
        <v>7636</v>
      </c>
      <c r="D17" s="19">
        <v>10</v>
      </c>
      <c r="E17" s="110">
        <v>0.13095861707700368</v>
      </c>
    </row>
    <row r="18" spans="2:5">
      <c r="B18" s="4" t="s">
        <v>15</v>
      </c>
      <c r="C18" s="90">
        <v>36808</v>
      </c>
      <c r="D18" s="20">
        <v>9</v>
      </c>
      <c r="E18" s="112">
        <v>2.4451206259508803E-2</v>
      </c>
    </row>
    <row r="19" spans="2:5">
      <c r="B19" s="12" t="s">
        <v>16</v>
      </c>
      <c r="C19" s="93">
        <v>18246</v>
      </c>
      <c r="D19" s="19">
        <v>38</v>
      </c>
      <c r="E19" s="110">
        <v>0.20826482516715991</v>
      </c>
    </row>
    <row r="20" spans="2:5">
      <c r="B20" s="4" t="s">
        <v>17</v>
      </c>
      <c r="C20" s="90">
        <v>24966</v>
      </c>
      <c r="D20" s="20">
        <v>107</v>
      </c>
      <c r="E20" s="112">
        <v>0.42858287270688133</v>
      </c>
    </row>
    <row r="21" spans="2:5">
      <c r="B21" s="13" t="s">
        <v>18</v>
      </c>
      <c r="C21" s="93">
        <v>18424</v>
      </c>
      <c r="D21" s="21">
        <v>3</v>
      </c>
      <c r="E21" s="110">
        <v>1.628310898827616E-2</v>
      </c>
    </row>
    <row r="22" spans="2:5">
      <c r="B22" s="10" t="s">
        <v>19</v>
      </c>
      <c r="C22" s="99">
        <v>144208</v>
      </c>
      <c r="D22" s="60">
        <v>519</v>
      </c>
      <c r="E22" s="115">
        <v>0.35989681571064019</v>
      </c>
    </row>
    <row r="23" spans="2:5">
      <c r="B23" s="5" t="s">
        <v>20</v>
      </c>
      <c r="C23" s="102">
        <v>587880</v>
      </c>
      <c r="D23" s="61">
        <v>1163</v>
      </c>
      <c r="E23" s="112">
        <v>0.19782948901136285</v>
      </c>
    </row>
    <row r="24" spans="2:5">
      <c r="B24" s="11" t="s">
        <v>21</v>
      </c>
      <c r="C24" s="104">
        <v>732088</v>
      </c>
      <c r="D24" s="62">
        <v>1682</v>
      </c>
      <c r="E24" s="118">
        <v>0.22975380008960672</v>
      </c>
    </row>
    <row r="25" spans="2:5">
      <c r="B25" s="312" t="s">
        <v>26</v>
      </c>
      <c r="C25" s="312"/>
      <c r="D25" s="312"/>
      <c r="E25" s="312"/>
    </row>
    <row r="26" spans="2:5" ht="63.75" customHeight="1">
      <c r="B26" s="314" t="s">
        <v>59</v>
      </c>
      <c r="C26" s="314"/>
      <c r="D26" s="314"/>
      <c r="E26" s="314"/>
    </row>
    <row r="27" spans="2:5" ht="73.5" customHeight="1">
      <c r="B27" s="315" t="s">
        <v>60</v>
      </c>
      <c r="C27" s="315"/>
      <c r="D27" s="315"/>
      <c r="E27" s="315"/>
    </row>
    <row r="28" spans="2:5" ht="82.5" customHeight="1">
      <c r="B28" s="304" t="s">
        <v>58</v>
      </c>
      <c r="C28" s="304"/>
      <c r="D28" s="304"/>
      <c r="E28" s="304"/>
    </row>
  </sheetData>
  <mergeCells count="9">
    <mergeCell ref="B2:E2"/>
    <mergeCell ref="D3:E3"/>
    <mergeCell ref="D4:E4"/>
    <mergeCell ref="C5:D5"/>
    <mergeCell ref="B28:E28"/>
    <mergeCell ref="B26:E26"/>
    <mergeCell ref="B3:B5"/>
    <mergeCell ref="B25:E25"/>
    <mergeCell ref="B27:E2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E26"/>
  <sheetViews>
    <sheetView workbookViewId="0">
      <selection activeCell="B2" sqref="B2:E2"/>
    </sheetView>
  </sheetViews>
  <sheetFormatPr baseColWidth="10" defaultRowHeight="15.75"/>
  <cols>
    <col min="2" max="2" width="32.5" customWidth="1"/>
    <col min="3" max="3" width="21.75" customWidth="1"/>
    <col min="4" max="4" width="21.5" customWidth="1"/>
    <col min="5" max="5" width="21.75" customWidth="1"/>
  </cols>
  <sheetData>
    <row r="1" spans="2:5" ht="17.25" customHeight="1"/>
    <row r="2" spans="2:5" ht="34.5" customHeight="1">
      <c r="B2" s="286" t="s">
        <v>45</v>
      </c>
      <c r="C2" s="286"/>
      <c r="D2" s="286"/>
      <c r="E2" s="286"/>
    </row>
    <row r="3" spans="2:5">
      <c r="B3" s="273" t="s">
        <v>0</v>
      </c>
      <c r="C3" s="9">
        <v>42735</v>
      </c>
      <c r="D3" s="276">
        <v>42795</v>
      </c>
      <c r="E3" s="277"/>
    </row>
    <row r="4" spans="2:5" ht="31.9" customHeight="1">
      <c r="B4" s="274"/>
      <c r="C4" s="135" t="s">
        <v>22</v>
      </c>
      <c r="D4" s="278" t="s">
        <v>25</v>
      </c>
      <c r="E4" s="279"/>
    </row>
    <row r="5" spans="2:5">
      <c r="B5" s="275"/>
      <c r="C5" s="280" t="s">
        <v>1</v>
      </c>
      <c r="D5" s="281"/>
      <c r="E5" s="59" t="s">
        <v>2</v>
      </c>
    </row>
    <row r="6" spans="2:5">
      <c r="B6" s="3" t="s">
        <v>3</v>
      </c>
      <c r="C6" s="75">
        <v>95713</v>
      </c>
      <c r="D6" s="80">
        <v>155</v>
      </c>
      <c r="E6" s="66">
        <v>0.16194247385412638</v>
      </c>
    </row>
    <row r="7" spans="2:5">
      <c r="B7" s="12" t="s">
        <v>4</v>
      </c>
      <c r="C7" s="76">
        <v>110733</v>
      </c>
      <c r="D7" s="81">
        <v>115</v>
      </c>
      <c r="E7" s="67">
        <v>0.10385341316500049</v>
      </c>
    </row>
    <row r="8" spans="2:5">
      <c r="B8" s="4" t="s">
        <v>5</v>
      </c>
      <c r="C8" s="75">
        <v>33120</v>
      </c>
      <c r="D8" s="82">
        <v>303</v>
      </c>
      <c r="E8" s="68">
        <v>0.91485507246376818</v>
      </c>
    </row>
    <row r="9" spans="2:5">
      <c r="B9" s="12" t="s">
        <v>6</v>
      </c>
      <c r="C9" s="76">
        <v>21313</v>
      </c>
      <c r="D9" s="81">
        <v>65</v>
      </c>
      <c r="E9" s="67">
        <v>0.30497818233003332</v>
      </c>
    </row>
    <row r="10" spans="2:5">
      <c r="B10" s="4" t="s">
        <v>7</v>
      </c>
      <c r="C10" s="75">
        <v>5485</v>
      </c>
      <c r="D10" s="82">
        <v>10</v>
      </c>
      <c r="E10" s="68">
        <v>0.18231540565177756</v>
      </c>
    </row>
    <row r="11" spans="2:5">
      <c r="B11" s="12" t="s">
        <v>8</v>
      </c>
      <c r="C11" s="76">
        <v>16093</v>
      </c>
      <c r="D11" s="81">
        <v>115</v>
      </c>
      <c r="E11" s="67">
        <v>0.71459640837631266</v>
      </c>
    </row>
    <row r="12" spans="2:5">
      <c r="B12" s="4" t="s">
        <v>9</v>
      </c>
      <c r="C12" s="75">
        <v>55099</v>
      </c>
      <c r="D12" s="82">
        <v>70</v>
      </c>
      <c r="E12" s="68">
        <v>0.12704404798635183</v>
      </c>
    </row>
    <row r="13" spans="2:5">
      <c r="B13" s="12" t="s">
        <v>10</v>
      </c>
      <c r="C13" s="76">
        <v>13473</v>
      </c>
      <c r="D13" s="81">
        <v>103</v>
      </c>
      <c r="E13" s="67">
        <v>0.76449194685667632</v>
      </c>
    </row>
    <row r="14" spans="2:5">
      <c r="B14" s="4" t="s">
        <v>11</v>
      </c>
      <c r="C14" s="75">
        <v>67235</v>
      </c>
      <c r="D14" s="82">
        <v>364</v>
      </c>
      <c r="E14" s="68">
        <v>0.54138469547110879</v>
      </c>
    </row>
    <row r="15" spans="2:5">
      <c r="B15" s="12" t="s">
        <v>12</v>
      </c>
      <c r="C15" s="76">
        <v>153612</v>
      </c>
      <c r="D15" s="81">
        <v>193</v>
      </c>
      <c r="E15" s="67">
        <v>0.12564122594588964</v>
      </c>
    </row>
    <row r="16" spans="2:5">
      <c r="B16" s="4" t="s">
        <v>13</v>
      </c>
      <c r="C16" s="75">
        <v>34295</v>
      </c>
      <c r="D16" s="82">
        <v>20</v>
      </c>
      <c r="E16" s="68">
        <v>5.8317538999854202E-2</v>
      </c>
    </row>
    <row r="17" spans="2:5">
      <c r="B17" s="12" t="s">
        <v>14</v>
      </c>
      <c r="C17" s="76">
        <v>7715</v>
      </c>
      <c r="D17" s="81">
        <v>10</v>
      </c>
      <c r="E17" s="67">
        <v>0.12961762799740764</v>
      </c>
    </row>
    <row r="18" spans="2:5">
      <c r="B18" s="4" t="s">
        <v>15</v>
      </c>
      <c r="C18" s="75">
        <v>35984</v>
      </c>
      <c r="D18" s="82">
        <v>23</v>
      </c>
      <c r="E18" s="68">
        <v>6.3917296576256111E-2</v>
      </c>
    </row>
    <row r="19" spans="2:5">
      <c r="B19" s="12" t="s">
        <v>16</v>
      </c>
      <c r="C19" s="76">
        <v>17736</v>
      </c>
      <c r="D19" s="81">
        <v>28</v>
      </c>
      <c r="E19" s="67">
        <v>0.15787099684258007</v>
      </c>
    </row>
    <row r="20" spans="2:5">
      <c r="B20" s="4" t="s">
        <v>17</v>
      </c>
      <c r="C20" s="75">
        <v>23968</v>
      </c>
      <c r="D20" s="82">
        <v>117</v>
      </c>
      <c r="E20" s="68">
        <v>0.48815086782376504</v>
      </c>
    </row>
    <row r="21" spans="2:5">
      <c r="B21" s="13" t="s">
        <v>18</v>
      </c>
      <c r="C21" s="76">
        <v>18075</v>
      </c>
      <c r="D21" s="83">
        <v>0</v>
      </c>
      <c r="E21" s="67">
        <v>0</v>
      </c>
    </row>
    <row r="22" spans="2:5">
      <c r="B22" s="10" t="s">
        <v>19</v>
      </c>
      <c r="C22" s="77">
        <v>139701</v>
      </c>
      <c r="D22" s="51">
        <v>522</v>
      </c>
      <c r="E22" s="69">
        <v>0.37365516352782013</v>
      </c>
    </row>
    <row r="23" spans="2:5">
      <c r="B23" s="5" t="s">
        <v>20</v>
      </c>
      <c r="C23" s="78">
        <v>569948</v>
      </c>
      <c r="D23" s="52">
        <v>1169</v>
      </c>
      <c r="E23" s="68">
        <v>0.20510643076210464</v>
      </c>
    </row>
    <row r="24" spans="2:5">
      <c r="B24" s="11" t="s">
        <v>21</v>
      </c>
      <c r="C24" s="79">
        <v>709649</v>
      </c>
      <c r="D24" s="53">
        <v>1691</v>
      </c>
      <c r="E24" s="70">
        <v>0.23828681503109284</v>
      </c>
    </row>
    <row r="25" spans="2:5">
      <c r="B25" s="312" t="s">
        <v>26</v>
      </c>
      <c r="C25" s="312"/>
      <c r="D25" s="312"/>
      <c r="E25" s="312"/>
    </row>
    <row r="26" spans="2:5" ht="69" customHeight="1">
      <c r="B26" s="304" t="s">
        <v>78</v>
      </c>
      <c r="C26" s="304"/>
      <c r="D26" s="304"/>
      <c r="E26" s="304"/>
    </row>
  </sheetData>
  <mergeCells count="7">
    <mergeCell ref="B2:E2"/>
    <mergeCell ref="D3:E3"/>
    <mergeCell ref="D4:E4"/>
    <mergeCell ref="C5:D5"/>
    <mergeCell ref="B26:E26"/>
    <mergeCell ref="B3:B5"/>
    <mergeCell ref="B25:E2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E26"/>
  <sheetViews>
    <sheetView workbookViewId="0">
      <selection activeCell="B2" sqref="B2:E2"/>
    </sheetView>
  </sheetViews>
  <sheetFormatPr baseColWidth="10" defaultRowHeight="15.75"/>
  <cols>
    <col min="2" max="2" width="32.5" customWidth="1"/>
    <col min="3" max="3" width="21.75" customWidth="1"/>
    <col min="4" max="4" width="21.5" customWidth="1"/>
    <col min="5" max="5" width="21.75" customWidth="1"/>
  </cols>
  <sheetData>
    <row r="1" spans="2:5" ht="19.5" customHeight="1"/>
    <row r="2" spans="2:5" ht="31.5" customHeight="1">
      <c r="B2" s="286" t="s">
        <v>32</v>
      </c>
      <c r="C2" s="286"/>
      <c r="D2" s="286"/>
      <c r="E2" s="286"/>
    </row>
    <row r="3" spans="2:5">
      <c r="B3" s="273" t="s">
        <v>0</v>
      </c>
      <c r="C3" s="9">
        <v>42369</v>
      </c>
      <c r="D3" s="276">
        <v>42430</v>
      </c>
      <c r="E3" s="277"/>
    </row>
    <row r="4" spans="2:5" ht="31.9" customHeight="1">
      <c r="B4" s="274"/>
      <c r="C4" s="135" t="s">
        <v>22</v>
      </c>
      <c r="D4" s="278" t="s">
        <v>25</v>
      </c>
      <c r="E4" s="279"/>
    </row>
    <row r="5" spans="2:5">
      <c r="B5" s="275"/>
      <c r="C5" s="280" t="s">
        <v>1</v>
      </c>
      <c r="D5" s="281"/>
      <c r="E5" s="58" t="s">
        <v>2</v>
      </c>
    </row>
    <row r="6" spans="2:5">
      <c r="B6" s="3" t="s">
        <v>3</v>
      </c>
      <c r="C6" s="75">
        <v>97123</v>
      </c>
      <c r="D6" s="80">
        <v>158</v>
      </c>
      <c r="E6" s="66">
        <v>0.2</v>
      </c>
    </row>
    <row r="7" spans="2:5">
      <c r="B7" s="12" t="s">
        <v>4</v>
      </c>
      <c r="C7" s="76">
        <v>111065</v>
      </c>
      <c r="D7" s="81">
        <v>76</v>
      </c>
      <c r="E7" s="67">
        <v>0.1</v>
      </c>
    </row>
    <row r="8" spans="2:5">
      <c r="B8" s="4" t="s">
        <v>5</v>
      </c>
      <c r="C8" s="75">
        <v>33056</v>
      </c>
      <c r="D8" s="82">
        <v>286</v>
      </c>
      <c r="E8" s="68">
        <v>0.9</v>
      </c>
    </row>
    <row r="9" spans="2:5">
      <c r="B9" s="12" t="s">
        <v>6</v>
      </c>
      <c r="C9" s="76">
        <v>21571</v>
      </c>
      <c r="D9" s="81">
        <v>72</v>
      </c>
      <c r="E9" s="67">
        <v>0.3</v>
      </c>
    </row>
    <row r="10" spans="2:5">
      <c r="B10" s="4" t="s">
        <v>7</v>
      </c>
      <c r="C10" s="75">
        <v>5698</v>
      </c>
      <c r="D10" s="82">
        <v>3</v>
      </c>
      <c r="E10" s="68">
        <v>0.1</v>
      </c>
    </row>
    <row r="11" spans="2:5">
      <c r="B11" s="12" t="s">
        <v>8</v>
      </c>
      <c r="C11" s="76">
        <v>16203</v>
      </c>
      <c r="D11" s="81">
        <v>125</v>
      </c>
      <c r="E11" s="67">
        <v>0.8</v>
      </c>
    </row>
    <row r="12" spans="2:5">
      <c r="B12" s="4" t="s">
        <v>9</v>
      </c>
      <c r="C12" s="75">
        <v>54943</v>
      </c>
      <c r="D12" s="82">
        <v>74</v>
      </c>
      <c r="E12" s="68">
        <v>0.1</v>
      </c>
    </row>
    <row r="13" spans="2:5">
      <c r="B13" s="12" t="s">
        <v>10</v>
      </c>
      <c r="C13" s="76">
        <v>13978</v>
      </c>
      <c r="D13" s="81">
        <v>81</v>
      </c>
      <c r="E13" s="67">
        <v>0.6</v>
      </c>
    </row>
    <row r="14" spans="2:5">
      <c r="B14" s="4" t="s">
        <v>11</v>
      </c>
      <c r="C14" s="75">
        <v>68400</v>
      </c>
      <c r="D14" s="82">
        <v>419</v>
      </c>
      <c r="E14" s="68">
        <v>0.6</v>
      </c>
    </row>
    <row r="15" spans="2:5">
      <c r="B15" s="12" t="s">
        <v>12</v>
      </c>
      <c r="C15" s="76">
        <v>156020</v>
      </c>
      <c r="D15" s="81">
        <v>215</v>
      </c>
      <c r="E15" s="67">
        <v>0.1</v>
      </c>
    </row>
    <row r="16" spans="2:5">
      <c r="B16" s="4" t="s">
        <v>13</v>
      </c>
      <c r="C16" s="75">
        <v>34289</v>
      </c>
      <c r="D16" s="82">
        <v>20</v>
      </c>
      <c r="E16" s="68">
        <v>0.1</v>
      </c>
    </row>
    <row r="17" spans="2:5">
      <c r="B17" s="12" t="s">
        <v>14</v>
      </c>
      <c r="C17" s="76">
        <v>7461</v>
      </c>
      <c r="D17" s="81">
        <v>15</v>
      </c>
      <c r="E17" s="67">
        <v>0.2</v>
      </c>
    </row>
    <row r="18" spans="2:5">
      <c r="B18" s="4" t="s">
        <v>15</v>
      </c>
      <c r="C18" s="75">
        <v>36293</v>
      </c>
      <c r="D18" s="82">
        <v>11</v>
      </c>
      <c r="E18" s="68">
        <v>0</v>
      </c>
    </row>
    <row r="19" spans="2:5">
      <c r="B19" s="12" t="s">
        <v>16</v>
      </c>
      <c r="C19" s="76">
        <v>17868</v>
      </c>
      <c r="D19" s="81">
        <v>21</v>
      </c>
      <c r="E19" s="67">
        <v>0.1</v>
      </c>
    </row>
    <row r="20" spans="2:5">
      <c r="B20" s="4" t="s">
        <v>17</v>
      </c>
      <c r="C20" s="75">
        <v>24489</v>
      </c>
      <c r="D20" s="82">
        <v>113</v>
      </c>
      <c r="E20" s="68">
        <v>0.5</v>
      </c>
    </row>
    <row r="21" spans="2:5">
      <c r="B21" s="13" t="s">
        <v>18</v>
      </c>
      <c r="C21" s="76">
        <v>18406</v>
      </c>
      <c r="D21" s="83">
        <v>0</v>
      </c>
      <c r="E21" s="67">
        <v>0</v>
      </c>
    </row>
    <row r="22" spans="2:5">
      <c r="B22" s="10" t="s">
        <v>19</v>
      </c>
      <c r="C22" s="77">
        <v>141172</v>
      </c>
      <c r="D22" s="51">
        <v>471</v>
      </c>
      <c r="E22" s="69">
        <v>0.3</v>
      </c>
    </row>
    <row r="23" spans="2:5">
      <c r="B23" s="5" t="s">
        <v>20</v>
      </c>
      <c r="C23" s="78">
        <v>575691</v>
      </c>
      <c r="D23" s="52">
        <v>1218</v>
      </c>
      <c r="E23" s="68">
        <v>0.2</v>
      </c>
    </row>
    <row r="24" spans="2:5">
      <c r="B24" s="11" t="s">
        <v>21</v>
      </c>
      <c r="C24" s="79">
        <v>716863</v>
      </c>
      <c r="D24" s="53">
        <v>1689</v>
      </c>
      <c r="E24" s="70">
        <v>0.2</v>
      </c>
    </row>
    <row r="25" spans="2:5">
      <c r="B25" s="312" t="s">
        <v>26</v>
      </c>
      <c r="C25" s="312"/>
      <c r="D25" s="312"/>
      <c r="E25" s="312"/>
    </row>
    <row r="26" spans="2:5" ht="33" customHeight="1">
      <c r="B26" s="304" t="s">
        <v>75</v>
      </c>
      <c r="C26" s="304"/>
      <c r="D26" s="304"/>
      <c r="E26" s="304"/>
    </row>
  </sheetData>
  <mergeCells count="7">
    <mergeCell ref="B2:E2"/>
    <mergeCell ref="D3:E3"/>
    <mergeCell ref="D4:E4"/>
    <mergeCell ref="C5:D5"/>
    <mergeCell ref="B26:E26"/>
    <mergeCell ref="B3:B5"/>
    <mergeCell ref="B25:E2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baseColWidth="10" defaultRowHeight="15.75"/>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435E9-2B4F-4469-B806-37A4CC2FC3F8}">
  <sheetPr published="0">
    <tabColor rgb="FF002060"/>
  </sheetPr>
  <dimension ref="B2:F27"/>
  <sheetViews>
    <sheetView workbookViewId="0">
      <selection activeCell="D20" sqref="D20"/>
    </sheetView>
  </sheetViews>
  <sheetFormatPr baseColWidth="10" defaultColWidth="9.125" defaultRowHeight="15.75"/>
  <cols>
    <col min="2" max="2" width="26.625" customWidth="1"/>
    <col min="3" max="5" width="17.875" customWidth="1"/>
  </cols>
  <sheetData>
    <row r="2" spans="2:6" ht="46.5" customHeight="1">
      <c r="B2" s="272" t="s">
        <v>153</v>
      </c>
      <c r="C2" s="272"/>
      <c r="D2" s="272"/>
      <c r="E2" s="272"/>
      <c r="F2" s="149"/>
    </row>
    <row r="3" spans="2:6" ht="14.85" customHeight="1">
      <c r="B3" s="292" t="s">
        <v>0</v>
      </c>
      <c r="C3" s="239">
        <v>44561</v>
      </c>
      <c r="D3" s="295">
        <v>44621</v>
      </c>
      <c r="E3" s="296"/>
      <c r="F3" s="149"/>
    </row>
    <row r="4" spans="2:6" ht="30">
      <c r="B4" s="293"/>
      <c r="C4" s="136" t="s">
        <v>22</v>
      </c>
      <c r="D4" s="297" t="s">
        <v>25</v>
      </c>
      <c r="E4" s="298"/>
      <c r="F4" s="149"/>
    </row>
    <row r="5" spans="2:6">
      <c r="B5" s="294"/>
      <c r="C5" s="299" t="s">
        <v>1</v>
      </c>
      <c r="D5" s="300"/>
      <c r="E5" s="57" t="s">
        <v>2</v>
      </c>
      <c r="F5" s="149"/>
    </row>
    <row r="6" spans="2:6">
      <c r="B6" s="32" t="s">
        <v>3</v>
      </c>
      <c r="C6" s="33">
        <v>107308</v>
      </c>
      <c r="D6" s="34">
        <v>58</v>
      </c>
      <c r="E6" s="35">
        <v>5.4050024229321203E-2</v>
      </c>
      <c r="F6" s="150"/>
    </row>
    <row r="7" spans="2:6">
      <c r="B7" s="36" t="s">
        <v>4</v>
      </c>
      <c r="C7" s="37">
        <v>124700</v>
      </c>
      <c r="D7" s="38">
        <v>76</v>
      </c>
      <c r="E7" s="39">
        <v>6.0946271050521243E-2</v>
      </c>
      <c r="F7" s="150"/>
    </row>
    <row r="8" spans="2:6">
      <c r="B8" s="40" t="s">
        <v>5</v>
      </c>
      <c r="C8" s="33">
        <v>36094</v>
      </c>
      <c r="D8" s="34">
        <v>150</v>
      </c>
      <c r="E8" s="35">
        <v>0.4155815370975785</v>
      </c>
      <c r="F8" s="150"/>
    </row>
    <row r="9" spans="2:6">
      <c r="B9" s="36" t="s">
        <v>6</v>
      </c>
      <c r="C9" s="37">
        <v>23649</v>
      </c>
      <c r="D9" s="38">
        <v>34</v>
      </c>
      <c r="E9" s="39">
        <v>0.14376929257051038</v>
      </c>
      <c r="F9" s="150"/>
    </row>
    <row r="10" spans="2:6">
      <c r="B10" s="40" t="s">
        <v>7</v>
      </c>
      <c r="C10" s="33">
        <v>6583</v>
      </c>
      <c r="D10" s="34">
        <v>2</v>
      </c>
      <c r="E10" s="35">
        <v>3.038128512836093E-2</v>
      </c>
      <c r="F10" s="150"/>
    </row>
    <row r="11" spans="2:6">
      <c r="B11" s="36" t="s">
        <v>8</v>
      </c>
      <c r="C11" s="37">
        <v>18409</v>
      </c>
      <c r="D11" s="38">
        <v>22</v>
      </c>
      <c r="E11" s="39">
        <v>0.11950676299636047</v>
      </c>
      <c r="F11" s="150"/>
    </row>
    <row r="12" spans="2:6">
      <c r="B12" s="40" t="s">
        <v>9</v>
      </c>
      <c r="C12" s="33">
        <v>60777</v>
      </c>
      <c r="D12" s="34">
        <v>18</v>
      </c>
      <c r="E12" s="35">
        <v>2.9616466755516067E-2</v>
      </c>
      <c r="F12" s="150"/>
    </row>
    <row r="13" spans="2:6">
      <c r="B13" s="36" t="s">
        <v>10</v>
      </c>
      <c r="C13" s="37">
        <v>14542</v>
      </c>
      <c r="D13" s="38">
        <v>44</v>
      </c>
      <c r="E13" s="39">
        <v>0.30257186081694404</v>
      </c>
      <c r="F13" s="150"/>
    </row>
    <row r="14" spans="2:6">
      <c r="B14" s="40" t="s">
        <v>11</v>
      </c>
      <c r="C14" s="33">
        <v>75634</v>
      </c>
      <c r="D14" s="34">
        <v>205</v>
      </c>
      <c r="E14" s="35">
        <v>0.27104212391252608</v>
      </c>
      <c r="F14" s="150"/>
    </row>
    <row r="15" spans="2:6">
      <c r="B15" s="36" t="s">
        <v>12</v>
      </c>
      <c r="C15" s="37">
        <v>171997</v>
      </c>
      <c r="D15" s="38">
        <v>91</v>
      </c>
      <c r="E15" s="39">
        <v>5.2907899556387611E-2</v>
      </c>
      <c r="F15" s="150"/>
    </row>
    <row r="16" spans="2:6">
      <c r="B16" s="40" t="s">
        <v>13</v>
      </c>
      <c r="C16" s="33">
        <v>38629</v>
      </c>
      <c r="D16" s="34">
        <v>29</v>
      </c>
      <c r="E16" s="35">
        <v>7.507313158507857E-2</v>
      </c>
      <c r="F16" s="150"/>
    </row>
    <row r="17" spans="2:6">
      <c r="B17" s="36" t="s">
        <v>14</v>
      </c>
      <c r="C17" s="37">
        <v>8258</v>
      </c>
      <c r="D17" s="38">
        <v>6</v>
      </c>
      <c r="E17" s="39">
        <v>7.2656817631387746E-2</v>
      </c>
      <c r="F17" s="150"/>
    </row>
    <row r="18" spans="2:6">
      <c r="B18" s="40" t="s">
        <v>15</v>
      </c>
      <c r="C18" s="33">
        <v>38398</v>
      </c>
      <c r="D18" s="34">
        <v>12</v>
      </c>
      <c r="E18" s="35">
        <v>3.125162768894213E-2</v>
      </c>
      <c r="F18" s="150"/>
    </row>
    <row r="19" spans="2:6">
      <c r="B19" s="36" t="s">
        <v>16</v>
      </c>
      <c r="C19" s="37">
        <v>18785</v>
      </c>
      <c r="D19" s="38">
        <v>23</v>
      </c>
      <c r="E19" s="39">
        <v>0.12243811551770029</v>
      </c>
      <c r="F19" s="150"/>
    </row>
    <row r="20" spans="2:6">
      <c r="B20" s="40" t="s">
        <v>17</v>
      </c>
      <c r="C20" s="33">
        <v>26555</v>
      </c>
      <c r="D20" s="34">
        <v>63</v>
      </c>
      <c r="E20" s="35">
        <v>0.23724345697608734</v>
      </c>
      <c r="F20" s="150"/>
    </row>
    <row r="21" spans="2:6">
      <c r="B21" s="41" t="s">
        <v>18</v>
      </c>
      <c r="C21" s="37">
        <v>19079</v>
      </c>
      <c r="D21" s="42">
        <v>0</v>
      </c>
      <c r="E21" s="39">
        <v>0</v>
      </c>
      <c r="F21" s="150"/>
    </row>
    <row r="22" spans="2:6">
      <c r="B22" s="43" t="s">
        <v>19</v>
      </c>
      <c r="C22" s="44">
        <v>150547</v>
      </c>
      <c r="D22" s="63">
        <v>263</v>
      </c>
      <c r="E22" s="45">
        <v>0.17469627425322323</v>
      </c>
      <c r="F22" s="150"/>
    </row>
    <row r="23" spans="2:6">
      <c r="B23" s="46" t="s">
        <v>20</v>
      </c>
      <c r="C23" s="47">
        <v>638850</v>
      </c>
      <c r="D23" s="64">
        <v>570</v>
      </c>
      <c r="E23" s="35">
        <v>8.9222822258746184E-2</v>
      </c>
      <c r="F23" s="150"/>
    </row>
    <row r="24" spans="2:6">
      <c r="B24" s="48" t="s">
        <v>21</v>
      </c>
      <c r="C24" s="49">
        <v>789397</v>
      </c>
      <c r="D24" s="65">
        <v>833</v>
      </c>
      <c r="E24" s="50">
        <v>0.10552358319071392</v>
      </c>
      <c r="F24" s="150"/>
    </row>
    <row r="25" spans="2:6" ht="15.75" customHeight="1">
      <c r="B25" s="301" t="s">
        <v>26</v>
      </c>
      <c r="C25" s="301"/>
      <c r="D25" s="301"/>
      <c r="E25" s="301"/>
      <c r="F25" s="149"/>
    </row>
    <row r="26" spans="2:6" ht="108" customHeight="1">
      <c r="B26" s="302" t="s">
        <v>143</v>
      </c>
      <c r="C26" s="302"/>
      <c r="D26" s="302"/>
      <c r="E26" s="302"/>
      <c r="F26" s="149"/>
    </row>
    <row r="27" spans="2:6" ht="78" customHeight="1"/>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D073E-69B7-4078-8050-69DCEC1B5296}">
  <sheetPr published="0"/>
  <dimension ref="B2:F27"/>
  <sheetViews>
    <sheetView workbookViewId="0">
      <selection activeCell="C8" sqref="C8"/>
    </sheetView>
  </sheetViews>
  <sheetFormatPr baseColWidth="10" defaultColWidth="9.375" defaultRowHeight="15.75"/>
  <cols>
    <col min="2" max="2" width="27.375" customWidth="1"/>
    <col min="3" max="5" width="18.375" customWidth="1"/>
  </cols>
  <sheetData>
    <row r="2" spans="2:6" ht="35.1" customHeight="1">
      <c r="B2" s="272" t="s">
        <v>131</v>
      </c>
      <c r="C2" s="272"/>
      <c r="D2" s="272"/>
      <c r="E2" s="272"/>
      <c r="F2" s="149"/>
    </row>
    <row r="3" spans="2:6" ht="14.85" customHeight="1">
      <c r="B3" s="292" t="s">
        <v>0</v>
      </c>
      <c r="C3" s="31">
        <v>44196</v>
      </c>
      <c r="D3" s="295" t="s">
        <v>128</v>
      </c>
      <c r="E3" s="296"/>
      <c r="F3" s="149"/>
    </row>
    <row r="4" spans="2:6" ht="30">
      <c r="B4" s="293"/>
      <c r="C4" s="136" t="s">
        <v>22</v>
      </c>
      <c r="D4" s="297" t="s">
        <v>25</v>
      </c>
      <c r="E4" s="298"/>
      <c r="F4" s="149"/>
    </row>
    <row r="5" spans="2:6">
      <c r="B5" s="294"/>
      <c r="C5" s="299" t="s">
        <v>1</v>
      </c>
      <c r="D5" s="300"/>
      <c r="E5" s="57" t="s">
        <v>2</v>
      </c>
      <c r="F5" s="149"/>
    </row>
    <row r="6" spans="2:6">
      <c r="B6" s="32" t="s">
        <v>3</v>
      </c>
      <c r="C6" s="33">
        <f>[7]Tab14_i4a_lm22!C6</f>
        <v>104289</v>
      </c>
      <c r="D6" s="34">
        <f>[7]Tab14_i4a_lm22!F6</f>
        <v>62</v>
      </c>
      <c r="E6" s="35">
        <f>D6/$C6*100</f>
        <v>5.9450181706603766E-2</v>
      </c>
      <c r="F6" s="150"/>
    </row>
    <row r="7" spans="2:6">
      <c r="B7" s="36" t="s">
        <v>4</v>
      </c>
      <c r="C7" s="37">
        <f>[7]Tab14_i4a_lm22!C7</f>
        <v>121817</v>
      </c>
      <c r="D7" s="38">
        <f>[7]Tab14_i4a_lm22!F7</f>
        <v>79</v>
      </c>
      <c r="E7" s="39">
        <f t="shared" ref="E7:E24" si="0">D7/$C7*100</f>
        <v>6.4851375423791435E-2</v>
      </c>
      <c r="F7" s="150"/>
    </row>
    <row r="8" spans="2:6">
      <c r="B8" s="40" t="s">
        <v>5</v>
      </c>
      <c r="C8" s="33">
        <f>[7]Tab14_i4a_lm22!C8</f>
        <v>35870</v>
      </c>
      <c r="D8" s="34">
        <f>[7]Tab14_i4a_lm22!F8</f>
        <v>128</v>
      </c>
      <c r="E8" s="35">
        <f t="shared" si="0"/>
        <v>0.3568441594647338</v>
      </c>
      <c r="F8" s="150"/>
    </row>
    <row r="9" spans="2:6">
      <c r="B9" s="36" t="s">
        <v>6</v>
      </c>
      <c r="C9" s="37">
        <f>[7]Tab14_i4a_lm22!C9</f>
        <v>23893</v>
      </c>
      <c r="D9" s="38">
        <f>[7]Tab14_i4a_lm22!F9</f>
        <v>32</v>
      </c>
      <c r="E9" s="39">
        <f t="shared" si="0"/>
        <v>0.13393043987778847</v>
      </c>
      <c r="F9" s="150"/>
    </row>
    <row r="10" spans="2:6">
      <c r="B10" s="40" t="s">
        <v>7</v>
      </c>
      <c r="C10" s="33">
        <f>[7]Tab14_i4a_lm22!C10</f>
        <v>6332</v>
      </c>
      <c r="D10" s="34">
        <f>[7]Tab14_i4a_lm22!F10</f>
        <v>1</v>
      </c>
      <c r="E10" s="35">
        <f t="shared" si="0"/>
        <v>1.5792798483891344E-2</v>
      </c>
      <c r="F10" s="150"/>
    </row>
    <row r="11" spans="2:6">
      <c r="B11" s="36" t="s">
        <v>8</v>
      </c>
      <c r="C11" s="37">
        <f>[7]Tab14_i4a_lm22!C11</f>
        <v>18081</v>
      </c>
      <c r="D11" s="38">
        <f>[7]Tab14_i4a_lm22!F11</f>
        <v>44</v>
      </c>
      <c r="E11" s="39">
        <f t="shared" si="0"/>
        <v>0.24334937226923289</v>
      </c>
      <c r="F11" s="150"/>
    </row>
    <row r="12" spans="2:6">
      <c r="B12" s="40" t="s">
        <v>9</v>
      </c>
      <c r="C12" s="33">
        <f>[7]Tab14_i4a_lm22!C12</f>
        <v>58959</v>
      </c>
      <c r="D12" s="34">
        <f>[7]Tab14_i4a_lm22!F12</f>
        <v>44</v>
      </c>
      <c r="E12" s="35">
        <f t="shared" si="0"/>
        <v>7.4628131413355045E-2</v>
      </c>
      <c r="F12" s="150"/>
    </row>
    <row r="13" spans="2:6">
      <c r="B13" s="36" t="s">
        <v>10</v>
      </c>
      <c r="C13" s="37">
        <f>[7]Tab14_i4a_lm22!C13</f>
        <v>14137</v>
      </c>
      <c r="D13" s="38">
        <f>[7]Tab14_i4a_lm22!F13</f>
        <v>46</v>
      </c>
      <c r="E13" s="39">
        <f t="shared" si="0"/>
        <v>0.32538728160147135</v>
      </c>
      <c r="F13" s="150"/>
    </row>
    <row r="14" spans="2:6">
      <c r="B14" s="40" t="s">
        <v>11</v>
      </c>
      <c r="C14" s="33">
        <f>[7]Tab14_i4a_lm22!C14</f>
        <v>74682</v>
      </c>
      <c r="D14" s="34">
        <f>[7]Tab14_i4a_lm22!F14</f>
        <v>219</v>
      </c>
      <c r="E14" s="35">
        <f t="shared" si="0"/>
        <v>0.29324335181168154</v>
      </c>
      <c r="F14" s="150"/>
    </row>
    <row r="15" spans="2:6">
      <c r="B15" s="36" t="s">
        <v>12</v>
      </c>
      <c r="C15" s="37">
        <f>[7]Tab14_i4a_lm22!C15</f>
        <v>168470</v>
      </c>
      <c r="D15" s="38">
        <f>[7]Tab14_i4a_lm22!F15</f>
        <v>101</v>
      </c>
      <c r="E15" s="39">
        <f t="shared" si="0"/>
        <v>5.9951326645693595E-2</v>
      </c>
      <c r="F15" s="150"/>
    </row>
    <row r="16" spans="2:6">
      <c r="B16" s="40" t="s">
        <v>13</v>
      </c>
      <c r="C16" s="33">
        <f>[7]Tab14_i4a_lm22!C16</f>
        <v>37776</v>
      </c>
      <c r="D16" s="34">
        <f>[7]Tab14_i4a_lm22!F16</f>
        <v>21</v>
      </c>
      <c r="E16" s="35">
        <f t="shared" si="0"/>
        <v>5.559085133418043E-2</v>
      </c>
      <c r="F16" s="150"/>
    </row>
    <row r="17" spans="2:6">
      <c r="B17" s="36" t="s">
        <v>14</v>
      </c>
      <c r="C17" s="37">
        <f>[7]Tab14_i4a_lm22!C17</f>
        <v>8140</v>
      </c>
      <c r="D17" s="38">
        <f>[7]Tab14_i4a_lm22!F17</f>
        <v>12</v>
      </c>
      <c r="E17" s="39">
        <f t="shared" si="0"/>
        <v>0.14742014742014742</v>
      </c>
      <c r="F17" s="150"/>
    </row>
    <row r="18" spans="2:6">
      <c r="B18" s="40" t="s">
        <v>15</v>
      </c>
      <c r="C18" s="33">
        <f>[7]Tab14_i4a_lm22!C18</f>
        <v>38076</v>
      </c>
      <c r="D18" s="34">
        <f>[7]Tab14_i4a_lm22!F18</f>
        <v>5</v>
      </c>
      <c r="E18" s="35">
        <f t="shared" si="0"/>
        <v>1.3131631473894316E-2</v>
      </c>
      <c r="F18" s="150"/>
    </row>
    <row r="19" spans="2:6">
      <c r="B19" s="36" t="s">
        <v>16</v>
      </c>
      <c r="C19" s="37">
        <f>[7]Tab14_i4a_lm22!C19</f>
        <v>18762</v>
      </c>
      <c r="D19" s="38">
        <f>[7]Tab14_i4a_lm22!F19</f>
        <v>29</v>
      </c>
      <c r="E19" s="39">
        <f t="shared" si="0"/>
        <v>0.15456774331094766</v>
      </c>
      <c r="F19" s="150"/>
    </row>
    <row r="20" spans="2:6">
      <c r="B20" s="40" t="s">
        <v>17</v>
      </c>
      <c r="C20" s="33">
        <f>[7]Tab14_i4a_lm22!C20</f>
        <v>26135</v>
      </c>
      <c r="D20" s="34">
        <f>[7]Tab14_i4a_lm22!F20</f>
        <v>48</v>
      </c>
      <c r="E20" s="35">
        <f t="shared" si="0"/>
        <v>0.18366175626554429</v>
      </c>
      <c r="F20" s="150"/>
    </row>
    <row r="21" spans="2:6">
      <c r="B21" s="41" t="s">
        <v>18</v>
      </c>
      <c r="C21" s="37">
        <f>[7]Tab14_i4a_lm22!C21</f>
        <v>19168</v>
      </c>
      <c r="D21" s="42">
        <f>[7]Tab14_i4a_lm22!F21</f>
        <v>0</v>
      </c>
      <c r="E21" s="39">
        <f t="shared" si="0"/>
        <v>0</v>
      </c>
      <c r="F21" s="150"/>
    </row>
    <row r="22" spans="2:6">
      <c r="B22" s="43" t="s">
        <v>19</v>
      </c>
      <c r="C22" s="44">
        <f>[7]Tab14_i4a_lm22!C22</f>
        <v>149906</v>
      </c>
      <c r="D22" s="63">
        <f>[7]Tab14_i4a_lm22!F22</f>
        <v>240</v>
      </c>
      <c r="E22" s="45">
        <f t="shared" si="0"/>
        <v>0.16010032953984499</v>
      </c>
      <c r="F22" s="150"/>
    </row>
    <row r="23" spans="2:6">
      <c r="B23" s="46" t="s">
        <v>20</v>
      </c>
      <c r="C23" s="47">
        <f>[7]Tab14_i4a_lm22!C23</f>
        <v>624681</v>
      </c>
      <c r="D23" s="64">
        <f>[7]Tab14_i4a_lm22!F23</f>
        <v>631</v>
      </c>
      <c r="E23" s="35">
        <f t="shared" si="0"/>
        <v>0.10101155629833468</v>
      </c>
      <c r="F23" s="150"/>
    </row>
    <row r="24" spans="2:6">
      <c r="B24" s="48" t="s">
        <v>21</v>
      </c>
      <c r="C24" s="49">
        <f>[7]Tab14_i4a_lm22!C24</f>
        <v>774587</v>
      </c>
      <c r="D24" s="65">
        <f>[7]Tab14_i4a_lm22!F24</f>
        <v>871</v>
      </c>
      <c r="E24" s="50">
        <f t="shared" si="0"/>
        <v>0.11244702015396592</v>
      </c>
      <c r="F24" s="150"/>
    </row>
    <row r="25" spans="2:6">
      <c r="B25" s="301" t="s">
        <v>26</v>
      </c>
      <c r="C25" s="301"/>
      <c r="D25" s="301"/>
      <c r="E25" s="301"/>
      <c r="F25" s="149"/>
    </row>
    <row r="26" spans="2:6" ht="108" customHeight="1">
      <c r="B26" s="310" t="s">
        <v>129</v>
      </c>
      <c r="C26" s="310"/>
      <c r="D26" s="310"/>
      <c r="E26" s="310"/>
      <c r="F26" s="149"/>
    </row>
    <row r="27" spans="2:6" ht="78" customHeight="1">
      <c r="B27" s="302" t="s">
        <v>132</v>
      </c>
      <c r="C27" s="302"/>
      <c r="D27" s="302"/>
      <c r="E27" s="302"/>
      <c r="F27" s="149"/>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4794B-F394-42E0-B1FD-3993A80FBB45}">
  <dimension ref="B2:F26"/>
  <sheetViews>
    <sheetView workbookViewId="0">
      <selection activeCell="D8" sqref="D8"/>
    </sheetView>
  </sheetViews>
  <sheetFormatPr baseColWidth="10" defaultColWidth="9.375" defaultRowHeight="15.75"/>
  <cols>
    <col min="2" max="2" width="26.75" customWidth="1"/>
    <col min="3" max="5" width="18" customWidth="1"/>
  </cols>
  <sheetData>
    <row r="2" spans="2:6" ht="35.1" customHeight="1">
      <c r="B2" s="272" t="s">
        <v>90</v>
      </c>
      <c r="C2" s="272"/>
      <c r="D2" s="272"/>
      <c r="E2" s="272"/>
      <c r="F2" s="149"/>
    </row>
    <row r="3" spans="2:6" ht="14.85" customHeight="1">
      <c r="B3" s="292" t="s">
        <v>0</v>
      </c>
      <c r="C3" s="31">
        <v>43830</v>
      </c>
      <c r="D3" s="295">
        <v>43891</v>
      </c>
      <c r="E3" s="296"/>
      <c r="F3" s="149"/>
    </row>
    <row r="4" spans="2:6" ht="30">
      <c r="B4" s="293"/>
      <c r="C4" s="136" t="s">
        <v>22</v>
      </c>
      <c r="D4" s="297" t="s">
        <v>25</v>
      </c>
      <c r="E4" s="298"/>
      <c r="F4" s="149"/>
    </row>
    <row r="5" spans="2:6">
      <c r="B5" s="294"/>
      <c r="C5" s="299" t="s">
        <v>1</v>
      </c>
      <c r="D5" s="300"/>
      <c r="E5" s="57" t="s">
        <v>2</v>
      </c>
      <c r="F5" s="149"/>
    </row>
    <row r="6" spans="2:6">
      <c r="B6" s="32" t="s">
        <v>3</v>
      </c>
      <c r="C6" s="33">
        <f>[10]Tab14_i4a_lm21!C6</f>
        <v>100887</v>
      </c>
      <c r="D6" s="34">
        <f>[10]Tab14_i4a_lm21!F6</f>
        <v>68</v>
      </c>
      <c r="E6" s="35">
        <f>D6/$C6*100</f>
        <v>6.7402142991663944E-2</v>
      </c>
      <c r="F6" s="150"/>
    </row>
    <row r="7" spans="2:6">
      <c r="B7" s="36" t="s">
        <v>4</v>
      </c>
      <c r="C7" s="37">
        <f>[10]Tab14_i4a_lm21!C7</f>
        <v>118088</v>
      </c>
      <c r="D7" s="38">
        <f>[10]Tab14_i4a_lm21!F7</f>
        <v>78</v>
      </c>
      <c r="E7" s="39">
        <f t="shared" ref="E7:E24" si="0">D7/$C7*100</f>
        <v>6.6052435471851495E-2</v>
      </c>
      <c r="F7" s="150"/>
    </row>
    <row r="8" spans="2:6">
      <c r="B8" s="40" t="s">
        <v>5</v>
      </c>
      <c r="C8" s="33">
        <f>[10]Tab14_i4a_lm21!C8</f>
        <v>34432</v>
      </c>
      <c r="D8" s="34">
        <f>[10]Tab14_i4a_lm21!F8</f>
        <v>139</v>
      </c>
      <c r="E8" s="35">
        <f t="shared" si="0"/>
        <v>0.40369423791821563</v>
      </c>
      <c r="F8" s="150"/>
    </row>
    <row r="9" spans="2:6">
      <c r="B9" s="36" t="s">
        <v>6</v>
      </c>
      <c r="C9" s="37">
        <f>[10]Tab14_i4a_lm21!C9</f>
        <v>22411</v>
      </c>
      <c r="D9" s="38">
        <f>[10]Tab14_i4a_lm21!F9</f>
        <v>35</v>
      </c>
      <c r="E9" s="39">
        <f t="shared" si="0"/>
        <v>0.15617330775065816</v>
      </c>
      <c r="F9" s="150"/>
    </row>
    <row r="10" spans="2:6">
      <c r="B10" s="40" t="s">
        <v>7</v>
      </c>
      <c r="C10" s="33">
        <f>[10]Tab14_i4a_lm21!C10</f>
        <v>5968</v>
      </c>
      <c r="D10" s="34">
        <f>[10]Tab14_i4a_lm21!F10</f>
        <v>1</v>
      </c>
      <c r="E10" s="35">
        <f t="shared" si="0"/>
        <v>1.675603217158177E-2</v>
      </c>
      <c r="F10" s="150"/>
    </row>
    <row r="11" spans="2:6">
      <c r="B11" s="36" t="s">
        <v>8</v>
      </c>
      <c r="C11" s="37">
        <f>[10]Tab14_i4a_lm21!C11</f>
        <v>17422</v>
      </c>
      <c r="D11" s="38">
        <f>[10]Tab14_i4a_lm21!F11</f>
        <v>28</v>
      </c>
      <c r="E11" s="39">
        <f t="shared" si="0"/>
        <v>0.16071633566754678</v>
      </c>
      <c r="F11" s="150"/>
    </row>
    <row r="12" spans="2:6">
      <c r="B12" s="40" t="s">
        <v>9</v>
      </c>
      <c r="C12" s="33">
        <f>[10]Tab14_i4a_lm21!C12</f>
        <v>56810</v>
      </c>
      <c r="D12" s="34">
        <f>[10]Tab14_i4a_lm21!F12</f>
        <v>59</v>
      </c>
      <c r="E12" s="35">
        <f t="shared" si="0"/>
        <v>0.10385495511353635</v>
      </c>
      <c r="F12" s="150"/>
    </row>
    <row r="13" spans="2:6">
      <c r="B13" s="36" t="s">
        <v>10</v>
      </c>
      <c r="C13" s="37">
        <f>[10]Tab14_i4a_lm21!C13</f>
        <v>13829</v>
      </c>
      <c r="D13" s="38">
        <f>[10]Tab14_i4a_lm21!F13</f>
        <v>43</v>
      </c>
      <c r="E13" s="39">
        <f t="shared" si="0"/>
        <v>0.31094077662882347</v>
      </c>
      <c r="F13" s="150"/>
    </row>
    <row r="14" spans="2:6">
      <c r="B14" s="40" t="s">
        <v>11</v>
      </c>
      <c r="C14" s="33">
        <f>[10]Tab14_i4a_lm21!C14</f>
        <v>70914</v>
      </c>
      <c r="D14" s="34">
        <f>[10]Tab14_i4a_lm21!F14</f>
        <v>224</v>
      </c>
      <c r="E14" s="35">
        <f t="shared" si="0"/>
        <v>0.3158755675889105</v>
      </c>
      <c r="F14" s="150"/>
    </row>
    <row r="15" spans="2:6">
      <c r="B15" s="36" t="s">
        <v>12</v>
      </c>
      <c r="C15" s="37">
        <f>[10]Tab14_i4a_lm21!C15</f>
        <v>160484</v>
      </c>
      <c r="D15" s="38">
        <f>[10]Tab14_i4a_lm21!F15</f>
        <v>95</v>
      </c>
      <c r="E15" s="39">
        <f t="shared" si="0"/>
        <v>5.9195932304778043E-2</v>
      </c>
      <c r="F15" s="150"/>
    </row>
    <row r="16" spans="2:6">
      <c r="B16" s="40" t="s">
        <v>13</v>
      </c>
      <c r="C16" s="33">
        <f>[10]Tab14_i4a_lm21!C16</f>
        <v>35961</v>
      </c>
      <c r="D16" s="34">
        <f>[10]Tab14_i4a_lm21!F16</f>
        <v>29</v>
      </c>
      <c r="E16" s="35">
        <f t="shared" si="0"/>
        <v>8.0642918717499512E-2</v>
      </c>
      <c r="F16" s="150"/>
    </row>
    <row r="17" spans="2:6">
      <c r="B17" s="36" t="s">
        <v>14</v>
      </c>
      <c r="C17" s="37">
        <f>[10]Tab14_i4a_lm21!C17</f>
        <v>7608</v>
      </c>
      <c r="D17" s="38">
        <f>[10]Tab14_i4a_lm21!F17</f>
        <v>5</v>
      </c>
      <c r="E17" s="39">
        <f t="shared" si="0"/>
        <v>6.572029442691904E-2</v>
      </c>
      <c r="F17" s="150"/>
    </row>
    <row r="18" spans="2:6">
      <c r="B18" s="40" t="s">
        <v>15</v>
      </c>
      <c r="C18" s="33">
        <f>[10]Tab14_i4a_lm21!C18</f>
        <v>36940</v>
      </c>
      <c r="D18" s="34">
        <f>[10]Tab14_i4a_lm21!F18</f>
        <v>9</v>
      </c>
      <c r="E18" s="35">
        <f t="shared" si="0"/>
        <v>2.4363833243096912E-2</v>
      </c>
      <c r="F18" s="150"/>
    </row>
    <row r="19" spans="2:6">
      <c r="B19" s="36" t="s">
        <v>16</v>
      </c>
      <c r="C19" s="37">
        <f>[10]Tab14_i4a_lm21!C19</f>
        <v>18248</v>
      </c>
      <c r="D19" s="38">
        <f>[10]Tab14_i4a_lm21!F19</f>
        <v>16</v>
      </c>
      <c r="E19" s="39">
        <f t="shared" si="0"/>
        <v>8.7680841736080664E-2</v>
      </c>
      <c r="F19" s="150"/>
    </row>
    <row r="20" spans="2:6">
      <c r="B20" s="40" t="s">
        <v>17</v>
      </c>
      <c r="C20" s="33">
        <f>[10]Tab14_i4a_lm21!C20</f>
        <v>25169</v>
      </c>
      <c r="D20" s="34">
        <f>[10]Tab14_i4a_lm21!F20</f>
        <v>61</v>
      </c>
      <c r="E20" s="35">
        <f t="shared" si="0"/>
        <v>0.24236163534506736</v>
      </c>
      <c r="F20" s="150"/>
    </row>
    <row r="21" spans="2:6">
      <c r="B21" s="41" t="s">
        <v>18</v>
      </c>
      <c r="C21" s="37">
        <f>[10]Tab14_i4a_lm21!C21</f>
        <v>18783</v>
      </c>
      <c r="D21" s="42">
        <f>[10]Tab14_i4a_lm21!F21</f>
        <v>0</v>
      </c>
      <c r="E21" s="39">
        <f t="shared" si="0"/>
        <v>0</v>
      </c>
      <c r="F21" s="150"/>
    </row>
    <row r="22" spans="2:6">
      <c r="B22" s="43" t="s">
        <v>19</v>
      </c>
      <c r="C22" s="44">
        <f>[10]Tab14_i4a_lm21!C22</f>
        <v>144643</v>
      </c>
      <c r="D22" s="63">
        <f>[10]Tab14_i4a_lm21!F22</f>
        <v>242</v>
      </c>
      <c r="E22" s="45">
        <f t="shared" si="0"/>
        <v>0.16730847673236865</v>
      </c>
      <c r="F22" s="150"/>
    </row>
    <row r="23" spans="2:6">
      <c r="B23" s="46" t="s">
        <v>20</v>
      </c>
      <c r="C23" s="47">
        <f>[10]Tab14_i4a_lm21!C23</f>
        <v>599311</v>
      </c>
      <c r="D23" s="64">
        <f>[10]Tab14_i4a_lm21!F23</f>
        <v>648</v>
      </c>
      <c r="E23" s="35">
        <f t="shared" si="0"/>
        <v>0.10812416258002941</v>
      </c>
      <c r="F23" s="150"/>
    </row>
    <row r="24" spans="2:6">
      <c r="B24" s="48" t="s">
        <v>21</v>
      </c>
      <c r="C24" s="49">
        <f>[10]Tab14_i4a_lm21!C24</f>
        <v>743954</v>
      </c>
      <c r="D24" s="65">
        <f>[10]Tab14_i4a_lm21!F24</f>
        <v>890</v>
      </c>
      <c r="E24" s="50">
        <f t="shared" si="0"/>
        <v>0.11963105245754442</v>
      </c>
      <c r="F24" s="150"/>
    </row>
    <row r="25" spans="2:6">
      <c r="B25" s="301" t="s">
        <v>26</v>
      </c>
      <c r="C25" s="301"/>
      <c r="D25" s="301"/>
      <c r="E25" s="301"/>
      <c r="F25" s="149"/>
    </row>
    <row r="26" spans="2:6" ht="75" customHeight="1">
      <c r="B26" s="313" t="s">
        <v>80</v>
      </c>
      <c r="C26" s="313"/>
      <c r="D26" s="313"/>
      <c r="E26" s="313"/>
      <c r="F26" s="149"/>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309B0-4688-40E6-A85E-557A2D5E92FB}">
  <dimension ref="B2:F26"/>
  <sheetViews>
    <sheetView workbookViewId="0">
      <selection activeCell="C9" sqref="C9"/>
    </sheetView>
  </sheetViews>
  <sheetFormatPr baseColWidth="10" defaultColWidth="9.25" defaultRowHeight="15.75"/>
  <cols>
    <col min="2" max="2" width="26.75" customWidth="1"/>
    <col min="3" max="5" width="18" customWidth="1"/>
  </cols>
  <sheetData>
    <row r="2" spans="2:6" ht="35.1" customHeight="1">
      <c r="B2" s="272" t="s">
        <v>72</v>
      </c>
      <c r="C2" s="272"/>
      <c r="D2" s="272"/>
      <c r="E2" s="272"/>
      <c r="F2" s="149"/>
    </row>
    <row r="3" spans="2:6" ht="14.85" customHeight="1">
      <c r="B3" s="292" t="s">
        <v>0</v>
      </c>
      <c r="C3" s="31">
        <v>43465</v>
      </c>
      <c r="D3" s="295">
        <v>43525</v>
      </c>
      <c r="E3" s="296"/>
      <c r="F3" s="149"/>
    </row>
    <row r="4" spans="2:6" ht="30">
      <c r="B4" s="293"/>
      <c r="C4" s="136" t="s">
        <v>22</v>
      </c>
      <c r="D4" s="297" t="s">
        <v>25</v>
      </c>
      <c r="E4" s="298"/>
      <c r="F4" s="149"/>
    </row>
    <row r="5" spans="2:6">
      <c r="B5" s="294"/>
      <c r="C5" s="299" t="s">
        <v>1</v>
      </c>
      <c r="D5" s="300"/>
      <c r="E5" s="57" t="s">
        <v>2</v>
      </c>
      <c r="F5" s="149"/>
    </row>
    <row r="6" spans="2:6">
      <c r="B6" s="32" t="s">
        <v>3</v>
      </c>
      <c r="C6" s="33">
        <f>[11]Tab14_i4a_lm20!C6</f>
        <v>98794</v>
      </c>
      <c r="D6" s="34">
        <f>[11]Tab14_i4a_lm20!F6</f>
        <v>91</v>
      </c>
      <c r="E6" s="35">
        <f>D6/$C6*100</f>
        <v>9.2110856934631655E-2</v>
      </c>
      <c r="F6" s="150"/>
    </row>
    <row r="7" spans="2:6">
      <c r="B7" s="36" t="s">
        <v>4</v>
      </c>
      <c r="C7" s="37">
        <f>[11]Tab14_i4a_lm20!C7</f>
        <v>116369</v>
      </c>
      <c r="D7" s="38">
        <f>[11]Tab14_i4a_lm20!F7</f>
        <v>66</v>
      </c>
      <c r="E7" s="39">
        <f t="shared" ref="E7:E24" si="0">D7/$C7*100</f>
        <v>5.6716135740618207E-2</v>
      </c>
      <c r="F7" s="150"/>
    </row>
    <row r="8" spans="2:6">
      <c r="B8" s="40" t="s">
        <v>5</v>
      </c>
      <c r="C8" s="33">
        <f>[11]Tab14_i4a_lm20!C8</f>
        <v>34535</v>
      </c>
      <c r="D8" s="34">
        <f>[11]Tab14_i4a_lm20!F8</f>
        <v>136</v>
      </c>
      <c r="E8" s="35">
        <f t="shared" si="0"/>
        <v>0.39380338786738095</v>
      </c>
      <c r="F8" s="150"/>
    </row>
    <row r="9" spans="2:6">
      <c r="B9" s="36" t="s">
        <v>6</v>
      </c>
      <c r="C9" s="37">
        <f>[11]Tab14_i4a_lm20!C9</f>
        <v>22563</v>
      </c>
      <c r="D9" s="38">
        <f>[11]Tab14_i4a_lm20!F9</f>
        <v>28</v>
      </c>
      <c r="E9" s="39">
        <f t="shared" si="0"/>
        <v>0.1240969729202677</v>
      </c>
      <c r="F9" s="150"/>
    </row>
    <row r="10" spans="2:6">
      <c r="B10" s="40" t="s">
        <v>7</v>
      </c>
      <c r="C10" s="33">
        <f>[11]Tab14_i4a_lm20!C10</f>
        <v>5844</v>
      </c>
      <c r="D10" s="34">
        <f>[11]Tab14_i4a_lm20!F10</f>
        <v>1</v>
      </c>
      <c r="E10" s="35">
        <f t="shared" si="0"/>
        <v>1.7111567419575632E-2</v>
      </c>
      <c r="F10" s="150"/>
    </row>
    <row r="11" spans="2:6">
      <c r="B11" s="36" t="s">
        <v>8</v>
      </c>
      <c r="C11" s="37">
        <f>[11]Tab14_i4a_lm20!C11</f>
        <v>17005</v>
      </c>
      <c r="D11" s="38">
        <f>[11]Tab14_i4a_lm20!F11</f>
        <v>21</v>
      </c>
      <c r="E11" s="39">
        <f t="shared" si="0"/>
        <v>0.12349309026756836</v>
      </c>
      <c r="F11" s="150"/>
    </row>
    <row r="12" spans="2:6">
      <c r="B12" s="40" t="s">
        <v>9</v>
      </c>
      <c r="C12" s="33">
        <f>[11]Tab14_i4a_lm20!C12</f>
        <v>56219</v>
      </c>
      <c r="D12" s="34">
        <f>[11]Tab14_i4a_lm20!F12</f>
        <v>47</v>
      </c>
      <c r="E12" s="35">
        <f t="shared" si="0"/>
        <v>8.3601629342393138E-2</v>
      </c>
      <c r="F12" s="150"/>
    </row>
    <row r="13" spans="2:6">
      <c r="B13" s="36" t="s">
        <v>10</v>
      </c>
      <c r="C13" s="37">
        <f>[11]Tab14_i4a_lm20!C13</f>
        <v>13836</v>
      </c>
      <c r="D13" s="38">
        <f>[11]Tab14_i4a_lm20!F13</f>
        <v>42</v>
      </c>
      <c r="E13" s="39">
        <f t="shared" si="0"/>
        <v>0.30355594102341721</v>
      </c>
      <c r="F13" s="150"/>
    </row>
    <row r="14" spans="2:6">
      <c r="B14" s="40" t="s">
        <v>11</v>
      </c>
      <c r="C14" s="33">
        <f>[11]Tab14_i4a_lm20!C14</f>
        <v>69824</v>
      </c>
      <c r="D14" s="34">
        <f>[11]Tab14_i4a_lm20!F14</f>
        <v>164</v>
      </c>
      <c r="E14" s="35">
        <f t="shared" si="0"/>
        <v>0.23487626031164069</v>
      </c>
      <c r="F14" s="150"/>
    </row>
    <row r="15" spans="2:6">
      <c r="B15" s="36" t="s">
        <v>12</v>
      </c>
      <c r="C15" s="37">
        <f>[11]Tab14_i4a_lm20!C15</f>
        <v>159783</v>
      </c>
      <c r="D15" s="38">
        <f>[11]Tab14_i4a_lm20!F15</f>
        <v>97</v>
      </c>
      <c r="E15" s="39">
        <f t="shared" si="0"/>
        <v>6.0707334322174449E-2</v>
      </c>
      <c r="F15" s="150"/>
    </row>
    <row r="16" spans="2:6">
      <c r="B16" s="40" t="s">
        <v>13</v>
      </c>
      <c r="C16" s="33">
        <f>[11]Tab14_i4a_lm20!C16</f>
        <v>35103</v>
      </c>
      <c r="D16" s="34">
        <f>[11]Tab14_i4a_lm20!F16</f>
        <v>12</v>
      </c>
      <c r="E16" s="35">
        <f t="shared" si="0"/>
        <v>3.4185112383556961E-2</v>
      </c>
      <c r="F16" s="150"/>
    </row>
    <row r="17" spans="2:6">
      <c r="B17" s="36" t="s">
        <v>14</v>
      </c>
      <c r="C17" s="37">
        <f>[11]Tab14_i4a_lm20!C17</f>
        <v>7719</v>
      </c>
      <c r="D17" s="38">
        <f>[11]Tab14_i4a_lm20!F17</f>
        <v>4</v>
      </c>
      <c r="E17" s="39">
        <f t="shared" si="0"/>
        <v>5.1820183961653062E-2</v>
      </c>
      <c r="F17" s="150"/>
    </row>
    <row r="18" spans="2:6">
      <c r="B18" s="40" t="s">
        <v>15</v>
      </c>
      <c r="C18" s="33">
        <f>[11]Tab14_i4a_lm20!C18</f>
        <v>36994</v>
      </c>
      <c r="D18" s="34">
        <f>[11]Tab14_i4a_lm20!F18</f>
        <v>2</v>
      </c>
      <c r="E18" s="35">
        <f t="shared" si="0"/>
        <v>5.4062820997999679E-3</v>
      </c>
      <c r="F18" s="150"/>
    </row>
    <row r="19" spans="2:6">
      <c r="B19" s="36" t="s">
        <v>16</v>
      </c>
      <c r="C19" s="37">
        <f>[11]Tab14_i4a_lm20!C19</f>
        <v>18280</v>
      </c>
      <c r="D19" s="38">
        <f>[11]Tab14_i4a_lm20!F19</f>
        <v>21</v>
      </c>
      <c r="E19" s="39">
        <f t="shared" si="0"/>
        <v>0.1148796498905908</v>
      </c>
      <c r="F19" s="150"/>
    </row>
    <row r="20" spans="2:6">
      <c r="B20" s="40" t="s">
        <v>17</v>
      </c>
      <c r="C20" s="33">
        <f>[11]Tab14_i4a_lm20!C20</f>
        <v>25287</v>
      </c>
      <c r="D20" s="34">
        <f>[11]Tab14_i4a_lm20!F20</f>
        <v>47</v>
      </c>
      <c r="E20" s="35">
        <f t="shared" si="0"/>
        <v>0.18586625538814411</v>
      </c>
      <c r="F20" s="150"/>
    </row>
    <row r="21" spans="2:6">
      <c r="B21" s="41" t="s">
        <v>18</v>
      </c>
      <c r="C21" s="37">
        <f>[11]Tab14_i4a_lm20!C21</f>
        <v>18594</v>
      </c>
      <c r="D21" s="42">
        <f>[11]Tab14_i4a_lm20!F21</f>
        <v>1</v>
      </c>
      <c r="E21" s="39">
        <f t="shared" si="0"/>
        <v>5.3780789501989886E-3</v>
      </c>
      <c r="F21" s="150"/>
    </row>
    <row r="22" spans="2:6">
      <c r="B22" s="43" t="s">
        <v>19</v>
      </c>
      <c r="C22" s="44">
        <f>[11]Tab14_i4a_lm20!C22</f>
        <v>144802</v>
      </c>
      <c r="D22" s="63">
        <f>[11]Tab14_i4a_lm20!F22</f>
        <v>230</v>
      </c>
      <c r="E22" s="45">
        <f t="shared" si="0"/>
        <v>0.15883758511622767</v>
      </c>
      <c r="F22" s="150"/>
    </row>
    <row r="23" spans="2:6">
      <c r="B23" s="46" t="s">
        <v>20</v>
      </c>
      <c r="C23" s="47">
        <f>[11]Tab14_i4a_lm20!C23</f>
        <v>591947</v>
      </c>
      <c r="D23" s="64">
        <f>[11]Tab14_i4a_lm20!F23</f>
        <v>550</v>
      </c>
      <c r="E23" s="35">
        <f t="shared" si="0"/>
        <v>9.2913723694857814E-2</v>
      </c>
      <c r="F23" s="150"/>
    </row>
    <row r="24" spans="2:6">
      <c r="B24" s="48" t="s">
        <v>21</v>
      </c>
      <c r="C24" s="49">
        <f>[11]Tab14_i4a_lm20!C24</f>
        <v>736749</v>
      </c>
      <c r="D24" s="65">
        <f>[11]Tab14_i4a_lm20!F24</f>
        <v>780</v>
      </c>
      <c r="E24" s="50">
        <f t="shared" si="0"/>
        <v>0.10587052035360754</v>
      </c>
      <c r="F24" s="150"/>
    </row>
    <row r="25" spans="2:6">
      <c r="B25" s="301" t="s">
        <v>26</v>
      </c>
      <c r="C25" s="301"/>
      <c r="D25" s="301"/>
      <c r="E25" s="301"/>
      <c r="F25" s="149"/>
    </row>
    <row r="26" spans="2:6" ht="75" customHeight="1">
      <c r="B26" s="313" t="s">
        <v>62</v>
      </c>
      <c r="C26" s="313"/>
      <c r="D26" s="313"/>
      <c r="E26" s="313"/>
      <c r="F26" s="149"/>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6"/>
  <sheetViews>
    <sheetView workbookViewId="0">
      <selection activeCell="B2" sqref="B2:E2"/>
    </sheetView>
  </sheetViews>
  <sheetFormatPr baseColWidth="10" defaultRowHeight="15.75"/>
  <cols>
    <col min="2" max="2" width="32.5" customWidth="1"/>
    <col min="3" max="5" width="21.75" customWidth="1"/>
  </cols>
  <sheetData>
    <row r="1" spans="2:15" ht="17.25" customHeight="1">
      <c r="F1" s="2"/>
      <c r="G1" s="2"/>
      <c r="H1" s="2"/>
      <c r="I1" s="2"/>
      <c r="J1" s="2"/>
      <c r="K1" s="2"/>
      <c r="L1" s="2"/>
      <c r="M1" s="2"/>
      <c r="N1" s="2"/>
      <c r="O1" s="2"/>
    </row>
    <row r="2" spans="2:15" ht="34.5" customHeight="1">
      <c r="B2" s="286" t="s">
        <v>38</v>
      </c>
      <c r="C2" s="286"/>
      <c r="D2" s="286"/>
      <c r="E2" s="286"/>
      <c r="F2" s="2"/>
      <c r="G2" s="2"/>
      <c r="H2" s="2"/>
      <c r="I2" s="2"/>
      <c r="J2" s="2"/>
      <c r="K2" s="2"/>
      <c r="L2" s="2"/>
      <c r="M2" s="2"/>
      <c r="N2" s="2"/>
      <c r="O2" s="2"/>
    </row>
    <row r="3" spans="2:15" s="14" customFormat="1" ht="19.899999999999999" customHeight="1">
      <c r="B3" s="273" t="s">
        <v>0</v>
      </c>
      <c r="C3" s="9">
        <v>42735</v>
      </c>
      <c r="D3" s="276">
        <v>42795</v>
      </c>
      <c r="E3" s="277"/>
      <c r="F3" s="15"/>
      <c r="G3" s="15"/>
      <c r="H3" s="15"/>
      <c r="I3" s="15"/>
      <c r="J3" s="15"/>
      <c r="K3" s="15"/>
      <c r="L3" s="15"/>
      <c r="M3" s="15"/>
      <c r="N3" s="15"/>
      <c r="O3" s="15"/>
    </row>
    <row r="4" spans="2:15" ht="48" customHeight="1">
      <c r="B4" s="274"/>
      <c r="C4" s="135" t="s">
        <v>22</v>
      </c>
      <c r="D4" s="278" t="s">
        <v>25</v>
      </c>
      <c r="E4" s="279"/>
      <c r="F4" s="2"/>
      <c r="G4" s="2"/>
      <c r="H4" s="2"/>
      <c r="I4" s="2"/>
      <c r="J4" s="2"/>
      <c r="K4" s="2"/>
      <c r="L4" s="2"/>
      <c r="M4" s="2"/>
      <c r="N4" s="2"/>
      <c r="O4" s="2"/>
    </row>
    <row r="5" spans="2:15">
      <c r="B5" s="275"/>
      <c r="C5" s="280" t="s">
        <v>1</v>
      </c>
      <c r="D5" s="281"/>
      <c r="E5" s="59" t="s">
        <v>2</v>
      </c>
      <c r="F5" s="2"/>
      <c r="G5" s="2"/>
      <c r="H5" s="2"/>
      <c r="I5" s="2"/>
      <c r="J5" s="2"/>
      <c r="K5" s="2"/>
      <c r="L5" s="2"/>
      <c r="M5" s="2"/>
      <c r="N5" s="2"/>
      <c r="O5" s="2"/>
    </row>
    <row r="6" spans="2:15">
      <c r="B6" s="3" t="s">
        <v>3</v>
      </c>
      <c r="C6" s="16">
        <v>312397</v>
      </c>
      <c r="D6" s="17">
        <v>12572</v>
      </c>
      <c r="E6" s="25">
        <v>4.0243664311757152</v>
      </c>
      <c r="F6" s="2"/>
      <c r="G6" s="2"/>
      <c r="H6" s="2"/>
      <c r="I6" s="2"/>
      <c r="J6" s="2"/>
      <c r="K6" s="2"/>
      <c r="L6" s="2"/>
      <c r="M6" s="2"/>
      <c r="N6" s="2"/>
      <c r="O6" s="2"/>
    </row>
    <row r="7" spans="2:15">
      <c r="B7" s="12" t="s">
        <v>4</v>
      </c>
      <c r="C7" s="18">
        <v>365437</v>
      </c>
      <c r="D7" s="19">
        <v>7792</v>
      </c>
      <c r="E7" s="26">
        <v>2.1322416722991924</v>
      </c>
      <c r="F7" s="2"/>
      <c r="G7" s="2"/>
      <c r="H7" s="2"/>
      <c r="I7" s="2"/>
      <c r="J7" s="2"/>
      <c r="K7" s="2"/>
      <c r="L7" s="2"/>
      <c r="M7" s="2"/>
      <c r="N7" s="2"/>
      <c r="O7" s="2"/>
    </row>
    <row r="8" spans="2:15">
      <c r="B8" s="4" t="s">
        <v>5</v>
      </c>
      <c r="C8" s="16">
        <v>116313</v>
      </c>
      <c r="D8" s="20">
        <v>4174</v>
      </c>
      <c r="E8" s="27">
        <v>3.5885928486067766</v>
      </c>
      <c r="F8" s="2"/>
      <c r="G8" s="2"/>
      <c r="H8" s="2"/>
      <c r="I8" s="2"/>
      <c r="J8" s="2"/>
      <c r="K8" s="2"/>
      <c r="L8" s="2"/>
      <c r="M8" s="2"/>
      <c r="N8" s="2"/>
      <c r="O8" s="2"/>
    </row>
    <row r="9" spans="2:15">
      <c r="B9" s="12" t="s">
        <v>6</v>
      </c>
      <c r="C9" s="18">
        <v>63358</v>
      </c>
      <c r="D9" s="19">
        <v>3954</v>
      </c>
      <c r="E9" s="26">
        <v>6.2407272956848381</v>
      </c>
      <c r="F9" s="2"/>
      <c r="G9" s="2"/>
      <c r="H9" s="2"/>
      <c r="I9" s="2"/>
      <c r="J9" s="2"/>
      <c r="K9" s="2"/>
      <c r="L9" s="2"/>
      <c r="M9" s="2"/>
      <c r="N9" s="2"/>
      <c r="O9" s="2"/>
    </row>
    <row r="10" spans="2:15">
      <c r="B10" s="4" t="s">
        <v>7</v>
      </c>
      <c r="C10" s="16">
        <v>19975</v>
      </c>
      <c r="D10" s="20">
        <v>968</v>
      </c>
      <c r="E10" s="27">
        <v>4.8460575719649563</v>
      </c>
      <c r="F10" s="2"/>
      <c r="G10" s="2"/>
      <c r="H10" s="2"/>
      <c r="I10" s="2"/>
      <c r="J10" s="2"/>
      <c r="K10" s="2"/>
      <c r="L10" s="2"/>
      <c r="M10" s="2"/>
      <c r="N10" s="2"/>
      <c r="O10" s="2"/>
    </row>
    <row r="11" spans="2:15">
      <c r="B11" s="12" t="s">
        <v>8</v>
      </c>
      <c r="C11" s="18">
        <v>59306</v>
      </c>
      <c r="D11" s="19">
        <v>2330</v>
      </c>
      <c r="E11" s="26">
        <v>3.9287761777897683</v>
      </c>
      <c r="F11" s="2"/>
      <c r="G11" s="2"/>
      <c r="H11" s="2"/>
      <c r="I11" s="2"/>
      <c r="J11" s="2"/>
      <c r="K11" s="2"/>
      <c r="L11" s="2"/>
      <c r="M11" s="2"/>
      <c r="N11" s="2"/>
      <c r="O11" s="2"/>
    </row>
    <row r="12" spans="2:15">
      <c r="B12" s="4" t="s">
        <v>9</v>
      </c>
      <c r="C12" s="16">
        <v>176772</v>
      </c>
      <c r="D12" s="20">
        <v>8422</v>
      </c>
      <c r="E12" s="27">
        <v>4.7643291924060378</v>
      </c>
      <c r="F12" s="2"/>
      <c r="G12" s="2"/>
      <c r="H12" s="2"/>
      <c r="I12" s="2"/>
      <c r="J12" s="2"/>
      <c r="K12" s="2"/>
      <c r="L12" s="2"/>
      <c r="M12" s="2"/>
      <c r="N12" s="2"/>
      <c r="O12" s="2"/>
    </row>
    <row r="13" spans="2:15">
      <c r="B13" s="12" t="s">
        <v>10</v>
      </c>
      <c r="C13" s="18">
        <v>40692</v>
      </c>
      <c r="D13" s="19">
        <v>4081</v>
      </c>
      <c r="E13" s="26">
        <v>10.028998328909859</v>
      </c>
      <c r="F13" s="2"/>
      <c r="G13" s="2"/>
      <c r="H13" s="2"/>
      <c r="I13" s="2"/>
      <c r="J13" s="2"/>
      <c r="K13" s="2"/>
      <c r="L13" s="2"/>
      <c r="M13" s="2"/>
      <c r="N13" s="2"/>
      <c r="O13" s="2"/>
    </row>
    <row r="14" spans="2:15">
      <c r="B14" s="4" t="s">
        <v>11</v>
      </c>
      <c r="C14" s="16">
        <v>216127</v>
      </c>
      <c r="D14" s="20">
        <v>13971</v>
      </c>
      <c r="E14" s="27">
        <v>6.464254813142273</v>
      </c>
      <c r="F14" s="2"/>
      <c r="G14" s="2"/>
      <c r="H14" s="2"/>
      <c r="I14" s="2"/>
      <c r="J14" s="2"/>
      <c r="K14" s="2"/>
      <c r="L14" s="2"/>
      <c r="M14" s="2"/>
      <c r="N14" s="2"/>
      <c r="O14" s="2"/>
    </row>
    <row r="15" spans="2:15">
      <c r="B15" s="12" t="s">
        <v>12</v>
      </c>
      <c r="C15" s="18">
        <v>502635</v>
      </c>
      <c r="D15" s="19">
        <v>41276</v>
      </c>
      <c r="E15" s="26">
        <v>8.2119231649208668</v>
      </c>
      <c r="F15" s="2"/>
      <c r="G15" s="2"/>
      <c r="H15" s="2"/>
      <c r="I15" s="2"/>
      <c r="J15" s="2"/>
      <c r="K15" s="2"/>
      <c r="L15" s="2"/>
      <c r="M15" s="2"/>
      <c r="N15" s="2"/>
      <c r="O15" s="2"/>
    </row>
    <row r="16" spans="2:15">
      <c r="B16" s="4" t="s">
        <v>13</v>
      </c>
      <c r="C16" s="16">
        <v>109799</v>
      </c>
      <c r="D16" s="20">
        <v>2523</v>
      </c>
      <c r="E16" s="27">
        <v>2.2978351351105202</v>
      </c>
      <c r="F16" s="2"/>
      <c r="G16" s="2"/>
      <c r="H16" s="2"/>
      <c r="I16" s="2"/>
      <c r="J16" s="2"/>
      <c r="K16" s="2"/>
      <c r="L16" s="2"/>
      <c r="M16" s="2"/>
      <c r="N16" s="2"/>
      <c r="O16" s="2"/>
    </row>
    <row r="17" spans="2:15">
      <c r="B17" s="12" t="s">
        <v>14</v>
      </c>
      <c r="C17" s="18">
        <v>23920</v>
      </c>
      <c r="D17" s="19">
        <v>517</v>
      </c>
      <c r="E17" s="26">
        <v>2.1613712374581939</v>
      </c>
      <c r="F17" s="2"/>
      <c r="G17" s="2"/>
      <c r="H17" s="2"/>
      <c r="I17" s="2"/>
      <c r="J17" s="2"/>
      <c r="K17" s="2"/>
      <c r="L17" s="2"/>
      <c r="M17" s="2"/>
      <c r="N17" s="2"/>
      <c r="O17" s="2"/>
    </row>
    <row r="18" spans="2:15">
      <c r="B18" s="4" t="s">
        <v>15</v>
      </c>
      <c r="C18" s="16">
        <v>112579</v>
      </c>
      <c r="D18" s="20">
        <v>7034</v>
      </c>
      <c r="E18" s="27">
        <v>6.2480569200294909</v>
      </c>
      <c r="F18" s="2"/>
      <c r="G18" s="2"/>
      <c r="H18" s="2"/>
      <c r="I18" s="2"/>
      <c r="J18" s="2"/>
      <c r="K18" s="2"/>
      <c r="L18" s="2"/>
      <c r="M18" s="2"/>
      <c r="N18" s="2"/>
      <c r="O18" s="2"/>
    </row>
    <row r="19" spans="2:15">
      <c r="B19" s="12" t="s">
        <v>16</v>
      </c>
      <c r="C19" s="18">
        <v>54420</v>
      </c>
      <c r="D19" s="19">
        <v>690</v>
      </c>
      <c r="E19" s="26">
        <v>1.2679162072767365</v>
      </c>
      <c r="F19" s="2"/>
      <c r="G19" s="2"/>
      <c r="H19" s="2"/>
      <c r="I19" s="2"/>
      <c r="J19" s="2"/>
      <c r="K19" s="2"/>
      <c r="L19" s="2"/>
      <c r="M19" s="2"/>
      <c r="N19" s="2"/>
      <c r="O19" s="2"/>
    </row>
    <row r="20" spans="2:15">
      <c r="B20" s="4" t="s">
        <v>17</v>
      </c>
      <c r="C20" s="16">
        <v>74873</v>
      </c>
      <c r="D20" s="20">
        <v>5806</v>
      </c>
      <c r="E20" s="27">
        <v>7.754464226089512</v>
      </c>
      <c r="F20" s="2"/>
      <c r="G20" s="2"/>
      <c r="H20" s="2"/>
      <c r="I20" s="2"/>
      <c r="J20" s="2"/>
      <c r="K20" s="2"/>
      <c r="L20" s="2"/>
      <c r="M20" s="2"/>
      <c r="N20" s="2"/>
      <c r="O20" s="2"/>
    </row>
    <row r="21" spans="2:15">
      <c r="B21" s="13" t="s">
        <v>18</v>
      </c>
      <c r="C21" s="18">
        <v>55432</v>
      </c>
      <c r="D21" s="21">
        <v>1175</v>
      </c>
      <c r="E21" s="26">
        <v>2.1197142444797228</v>
      </c>
      <c r="F21" s="2"/>
      <c r="G21" s="2"/>
      <c r="H21" s="2"/>
      <c r="I21" s="2"/>
      <c r="J21" s="2"/>
      <c r="K21" s="2"/>
      <c r="L21" s="2"/>
      <c r="M21" s="2"/>
      <c r="N21" s="2"/>
      <c r="O21" s="2"/>
    </row>
    <row r="22" spans="2:15">
      <c r="B22" s="10" t="s">
        <v>19</v>
      </c>
      <c r="C22" s="22">
        <v>442794</v>
      </c>
      <c r="D22" s="60">
        <v>21108</v>
      </c>
      <c r="E22" s="28">
        <v>4.7670022629032918</v>
      </c>
      <c r="F22" s="2"/>
      <c r="G22" s="2"/>
      <c r="H22" s="2"/>
      <c r="I22" s="2"/>
      <c r="J22" s="2"/>
      <c r="K22" s="2"/>
      <c r="L22" s="2"/>
      <c r="M22" s="2"/>
      <c r="N22" s="2"/>
      <c r="O22" s="2"/>
    </row>
    <row r="23" spans="2:15">
      <c r="B23" s="5" t="s">
        <v>20</v>
      </c>
      <c r="C23" s="23">
        <v>1861241</v>
      </c>
      <c r="D23" s="61">
        <v>96177</v>
      </c>
      <c r="E23" s="27">
        <v>5.1673587676179498</v>
      </c>
      <c r="F23" s="2"/>
      <c r="G23" s="2"/>
      <c r="H23" s="2"/>
      <c r="I23" s="2"/>
      <c r="J23" s="2"/>
      <c r="K23" s="2"/>
      <c r="L23" s="2"/>
      <c r="M23" s="2"/>
      <c r="N23" s="2"/>
      <c r="O23" s="2"/>
    </row>
    <row r="24" spans="2:15">
      <c r="B24" s="11" t="s">
        <v>21</v>
      </c>
      <c r="C24" s="24">
        <v>2304035</v>
      </c>
      <c r="D24" s="62">
        <v>117285</v>
      </c>
      <c r="E24" s="29">
        <v>5.0904174632763821</v>
      </c>
      <c r="F24" s="2"/>
      <c r="G24" s="2"/>
      <c r="H24" s="2"/>
      <c r="I24" s="2"/>
      <c r="J24" s="2"/>
      <c r="K24" s="2"/>
      <c r="L24" s="2"/>
      <c r="M24" s="2"/>
      <c r="N24" s="2"/>
      <c r="O24" s="2"/>
    </row>
    <row r="25" spans="2:15">
      <c r="B25" s="291" t="s">
        <v>26</v>
      </c>
      <c r="C25" s="291"/>
      <c r="D25" s="291"/>
      <c r="E25" s="291"/>
      <c r="F25" s="2"/>
      <c r="G25" s="2"/>
      <c r="H25" s="2"/>
      <c r="I25" s="2"/>
      <c r="J25" s="2"/>
      <c r="K25" s="2"/>
      <c r="L25" s="2"/>
      <c r="M25" s="2"/>
      <c r="N25" s="2"/>
      <c r="O25" s="2"/>
    </row>
    <row r="26" spans="2:15" ht="52.15" customHeight="1">
      <c r="B26" s="285" t="s">
        <v>74</v>
      </c>
      <c r="C26" s="285"/>
      <c r="D26" s="285"/>
      <c r="E26" s="285"/>
      <c r="F26" s="2"/>
      <c r="G26" s="2"/>
      <c r="H26" s="2"/>
      <c r="I26" s="2"/>
      <c r="J26" s="2"/>
      <c r="K26" s="2"/>
      <c r="L26" s="2"/>
      <c r="M26" s="2"/>
      <c r="N26" s="2"/>
      <c r="O26" s="2"/>
    </row>
  </sheetData>
  <mergeCells count="7">
    <mergeCell ref="B2:E2"/>
    <mergeCell ref="D3:E3"/>
    <mergeCell ref="D4:E4"/>
    <mergeCell ref="C5:D5"/>
    <mergeCell ref="B26:E26"/>
    <mergeCell ref="B3:B5"/>
    <mergeCell ref="B25:E25"/>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C5A4-642F-432A-B1D0-E2185D9AE0B2}">
  <sheetPr published="0">
    <tabColor rgb="FF002060"/>
  </sheetPr>
  <dimension ref="B2:M36"/>
  <sheetViews>
    <sheetView workbookViewId="0">
      <selection activeCell="D19" sqref="D19"/>
    </sheetView>
  </sheetViews>
  <sheetFormatPr baseColWidth="10" defaultColWidth="10" defaultRowHeight="15.75"/>
  <cols>
    <col min="2" max="2" width="28.375" customWidth="1"/>
    <col min="3" max="5" width="18.75" customWidth="1"/>
  </cols>
  <sheetData>
    <row r="2" spans="2:5" ht="15.75" customHeight="1">
      <c r="B2" s="316" t="s">
        <v>154</v>
      </c>
      <c r="C2" s="316"/>
      <c r="D2" s="316"/>
      <c r="E2" s="316"/>
    </row>
    <row r="3" spans="2:5" ht="15.6" customHeight="1">
      <c r="B3" s="317"/>
      <c r="C3" s="316"/>
      <c r="D3" s="317"/>
      <c r="E3" s="317"/>
    </row>
    <row r="4" spans="2:5">
      <c r="B4" s="318" t="s">
        <v>0</v>
      </c>
      <c r="C4" s="240">
        <v>44561</v>
      </c>
      <c r="D4" s="321">
        <v>44621</v>
      </c>
      <c r="E4" s="322"/>
    </row>
    <row r="5" spans="2:5" ht="45">
      <c r="B5" s="319"/>
      <c r="C5" s="188" t="s">
        <v>95</v>
      </c>
      <c r="D5" s="323" t="s">
        <v>94</v>
      </c>
      <c r="E5" s="324"/>
    </row>
    <row r="6" spans="2:5">
      <c r="B6" s="320"/>
      <c r="C6" s="325" t="s">
        <v>1</v>
      </c>
      <c r="D6" s="326"/>
      <c r="E6" s="187" t="s">
        <v>2</v>
      </c>
    </row>
    <row r="7" spans="2:5">
      <c r="B7" s="186" t="s">
        <v>3</v>
      </c>
      <c r="C7" s="182">
        <v>410533.5</v>
      </c>
      <c r="D7" s="241">
        <v>1692</v>
      </c>
      <c r="E7" s="169">
        <v>0.41214663358775833</v>
      </c>
    </row>
    <row r="8" spans="2:5">
      <c r="B8" s="185" t="s">
        <v>4</v>
      </c>
      <c r="C8" s="179">
        <v>478995</v>
      </c>
      <c r="D8" s="242">
        <v>617</v>
      </c>
      <c r="E8" s="177">
        <v>0.12881136546310504</v>
      </c>
    </row>
    <row r="9" spans="2:5">
      <c r="B9" s="183" t="s">
        <v>5</v>
      </c>
      <c r="C9" s="182">
        <v>138010.5</v>
      </c>
      <c r="D9" s="241">
        <v>7</v>
      </c>
      <c r="E9" s="169">
        <v>5.0720778491491593E-3</v>
      </c>
    </row>
    <row r="10" spans="2:5">
      <c r="B10" s="185" t="s">
        <v>6</v>
      </c>
      <c r="C10" s="179">
        <v>94682</v>
      </c>
      <c r="D10" s="242">
        <v>4</v>
      </c>
      <c r="E10" s="177">
        <v>4.2246678354914344E-3</v>
      </c>
    </row>
    <row r="11" spans="2:5">
      <c r="B11" s="183" t="s">
        <v>7</v>
      </c>
      <c r="C11" s="182">
        <v>24395</v>
      </c>
      <c r="D11" s="241">
        <v>41</v>
      </c>
      <c r="E11" s="169">
        <v>0.16806722689075632</v>
      </c>
    </row>
    <row r="12" spans="2:5">
      <c r="B12" s="185" t="s">
        <v>8</v>
      </c>
      <c r="C12" s="179">
        <v>69160.5</v>
      </c>
      <c r="D12" s="242">
        <v>102</v>
      </c>
      <c r="E12" s="177">
        <v>0.14748302860736981</v>
      </c>
    </row>
    <row r="13" spans="2:5">
      <c r="B13" s="183" t="s">
        <v>9</v>
      </c>
      <c r="C13" s="182">
        <v>233189</v>
      </c>
      <c r="D13" s="241">
        <v>168</v>
      </c>
      <c r="E13" s="169">
        <v>7.2044564709313044E-2</v>
      </c>
    </row>
    <row r="14" spans="2:5">
      <c r="B14" s="185" t="s">
        <v>10</v>
      </c>
      <c r="C14" s="179">
        <v>56802.5</v>
      </c>
      <c r="D14" s="242">
        <v>22</v>
      </c>
      <c r="E14" s="177">
        <v>3.8730689670349018E-2</v>
      </c>
    </row>
    <row r="15" spans="2:5">
      <c r="B15" s="183" t="s">
        <v>11</v>
      </c>
      <c r="C15" s="182">
        <v>292990</v>
      </c>
      <c r="D15" s="241">
        <v>1194</v>
      </c>
      <c r="E15" s="169">
        <v>0.40752244103894331</v>
      </c>
    </row>
    <row r="16" spans="2:5">
      <c r="B16" s="185" t="s">
        <v>12</v>
      </c>
      <c r="C16" s="179">
        <v>660922</v>
      </c>
      <c r="D16" s="242">
        <v>620</v>
      </c>
      <c r="E16" s="177">
        <v>9.3808346521979905E-2</v>
      </c>
    </row>
    <row r="17" spans="2:13">
      <c r="B17" s="183" t="s">
        <v>13</v>
      </c>
      <c r="C17" s="182">
        <v>148028.5</v>
      </c>
      <c r="D17" s="241">
        <v>220</v>
      </c>
      <c r="E17" s="169">
        <v>0.14862002925112394</v>
      </c>
    </row>
    <row r="18" spans="2:13">
      <c r="B18" s="185" t="s">
        <v>14</v>
      </c>
      <c r="C18" s="179">
        <v>32007.5</v>
      </c>
      <c r="D18" s="242">
        <v>57</v>
      </c>
      <c r="E18" s="177">
        <v>0.17808326173553074</v>
      </c>
    </row>
    <row r="19" spans="2:13">
      <c r="B19" s="183" t="s">
        <v>15</v>
      </c>
      <c r="C19" s="182">
        <v>150360</v>
      </c>
      <c r="D19" s="241">
        <v>1</v>
      </c>
      <c r="E19" s="169">
        <v>6.6507049747273209E-4</v>
      </c>
    </row>
    <row r="20" spans="2:13">
      <c r="B20" s="185" t="s">
        <v>16</v>
      </c>
      <c r="C20" s="179">
        <v>74596.5</v>
      </c>
      <c r="D20" s="242">
        <v>0</v>
      </c>
      <c r="E20" s="177">
        <v>0</v>
      </c>
    </row>
    <row r="21" spans="2:13">
      <c r="B21" s="183" t="s">
        <v>17</v>
      </c>
      <c r="C21" s="182">
        <v>104246.5</v>
      </c>
      <c r="D21" s="241">
        <v>67</v>
      </c>
      <c r="E21" s="169">
        <v>6.4270742902639413E-2</v>
      </c>
    </row>
    <row r="22" spans="2:13">
      <c r="B22" s="180" t="s">
        <v>18</v>
      </c>
      <c r="C22" s="179">
        <v>75714.5</v>
      </c>
      <c r="D22" s="243">
        <v>0</v>
      </c>
      <c r="E22" s="177">
        <v>0</v>
      </c>
    </row>
    <row r="23" spans="2:13">
      <c r="B23" s="176" t="s">
        <v>19</v>
      </c>
      <c r="C23" s="175">
        <v>590166</v>
      </c>
      <c r="D23" s="244">
        <v>34</v>
      </c>
      <c r="E23" s="173">
        <v>5.7610909472927954E-3</v>
      </c>
    </row>
    <row r="24" spans="2:13">
      <c r="B24" s="172" t="s">
        <v>20</v>
      </c>
      <c r="C24" s="171">
        <v>2454467.5</v>
      </c>
      <c r="D24" s="245">
        <v>4778</v>
      </c>
      <c r="E24" s="169">
        <v>0.19466544168949071</v>
      </c>
    </row>
    <row r="25" spans="2:13">
      <c r="B25" s="168" t="s">
        <v>21</v>
      </c>
      <c r="C25" s="167">
        <v>3044633.5</v>
      </c>
      <c r="D25" s="246">
        <v>4812</v>
      </c>
      <c r="E25" s="165">
        <v>0.1580485795745202</v>
      </c>
    </row>
    <row r="26" spans="2:13">
      <c r="B26" s="164" t="s">
        <v>93</v>
      </c>
      <c r="C26" s="163"/>
      <c r="D26" s="163"/>
      <c r="E26" s="163"/>
    </row>
    <row r="27" spans="2:13" ht="60.75" customHeight="1">
      <c r="B27" s="327" t="s">
        <v>155</v>
      </c>
      <c r="C27" s="327"/>
      <c r="D27" s="327"/>
      <c r="E27" s="327"/>
      <c r="F27" s="162"/>
      <c r="G27" s="162"/>
      <c r="H27" s="162"/>
      <c r="I27" s="162"/>
      <c r="J27" s="162"/>
      <c r="K27" s="162"/>
      <c r="L27" s="162"/>
      <c r="M27" s="162"/>
    </row>
    <row r="28" spans="2:13" ht="50.25" customHeight="1">
      <c r="B28" s="238"/>
      <c r="C28" s="238"/>
      <c r="D28" s="238"/>
      <c r="E28" s="238"/>
    </row>
    <row r="29" spans="2:13">
      <c r="D29" s="219"/>
    </row>
    <row r="30" spans="2:13">
      <c r="D30" s="219"/>
    </row>
    <row r="36" spans="5:5">
      <c r="E36" t="s">
        <v>91</v>
      </c>
    </row>
  </sheetData>
  <mergeCells count="6">
    <mergeCell ref="B27:E27"/>
    <mergeCell ref="B2:E3"/>
    <mergeCell ref="B4:B6"/>
    <mergeCell ref="D4:E4"/>
    <mergeCell ref="D5:E5"/>
    <mergeCell ref="C6:D6"/>
  </mergeCells>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2353-9E04-4011-AB61-86185AE1C945}">
  <sheetPr published="0"/>
  <dimension ref="B2:M37"/>
  <sheetViews>
    <sheetView workbookViewId="0">
      <selection activeCell="C8" sqref="C8"/>
    </sheetView>
  </sheetViews>
  <sheetFormatPr baseColWidth="10" defaultColWidth="10.25" defaultRowHeight="15.75"/>
  <cols>
    <col min="2" max="2" width="29.25" customWidth="1"/>
    <col min="3" max="5" width="19.25" customWidth="1"/>
  </cols>
  <sheetData>
    <row r="2" spans="2:5">
      <c r="B2" s="316" t="s">
        <v>127</v>
      </c>
      <c r="C2" s="316"/>
      <c r="D2" s="316"/>
      <c r="E2" s="316"/>
    </row>
    <row r="3" spans="2:5" ht="15.6" customHeight="1">
      <c r="B3" s="317"/>
      <c r="C3" s="316"/>
      <c r="D3" s="317"/>
      <c r="E3" s="317"/>
    </row>
    <row r="4" spans="2:5">
      <c r="B4" s="318" t="s">
        <v>0</v>
      </c>
      <c r="C4" s="189">
        <v>44196</v>
      </c>
      <c r="D4" s="321" t="s">
        <v>128</v>
      </c>
      <c r="E4" s="322"/>
    </row>
    <row r="5" spans="2:5" ht="45">
      <c r="B5" s="319"/>
      <c r="C5" s="188" t="s">
        <v>95</v>
      </c>
      <c r="D5" s="323" t="s">
        <v>94</v>
      </c>
      <c r="E5" s="324"/>
    </row>
    <row r="6" spans="2:5">
      <c r="B6" s="320"/>
      <c r="C6" s="325" t="s">
        <v>1</v>
      </c>
      <c r="D6" s="326"/>
      <c r="E6" s="187" t="s">
        <v>2</v>
      </c>
    </row>
    <row r="7" spans="2:5">
      <c r="B7" s="186" t="s">
        <v>3</v>
      </c>
      <c r="C7" s="182">
        <f>([7]Tab41a1_i4b1b_lm22!C7)</f>
        <v>402498.5</v>
      </c>
      <c r="D7" s="220">
        <v>1979</v>
      </c>
      <c r="E7" s="169">
        <f>(D7/C7*100)</f>
        <v>0.49167885097708436</v>
      </c>
    </row>
    <row r="8" spans="2:5">
      <c r="B8" s="185" t="s">
        <v>4</v>
      </c>
      <c r="C8" s="179">
        <f>([7]Tab41a1_i4b1b_lm22!C8)</f>
        <v>468369</v>
      </c>
      <c r="D8" s="221">
        <v>659</v>
      </c>
      <c r="E8" s="177">
        <f t="shared" ref="E8:E25" si="0">(D8/C8*100)</f>
        <v>0.14070102846260107</v>
      </c>
    </row>
    <row r="9" spans="2:5">
      <c r="B9" s="183" t="s">
        <v>5</v>
      </c>
      <c r="C9" s="182">
        <f>([7]Tab41a1_i4b1b_lm22!C9)</f>
        <v>135099.5</v>
      </c>
      <c r="D9" s="220">
        <v>3</v>
      </c>
      <c r="E9" s="169">
        <f t="shared" si="0"/>
        <v>2.2205855684143908E-3</v>
      </c>
    </row>
    <row r="10" spans="2:5">
      <c r="B10" s="185" t="s">
        <v>6</v>
      </c>
      <c r="C10" s="179">
        <f>([7]Tab41a1_i4b1b_lm22!C10)</f>
        <v>92838</v>
      </c>
      <c r="D10" s="221">
        <v>7</v>
      </c>
      <c r="E10" s="177">
        <f t="shared" si="0"/>
        <v>7.540015941747991E-3</v>
      </c>
    </row>
    <row r="11" spans="2:5">
      <c r="B11" s="183" t="s">
        <v>7</v>
      </c>
      <c r="C11" s="182">
        <f>([7]Tab41a1_i4b1b_lm22!C11)</f>
        <v>23562</v>
      </c>
      <c r="D11" s="220">
        <v>50</v>
      </c>
      <c r="E11" s="169">
        <f t="shared" si="0"/>
        <v>0.21220609455903572</v>
      </c>
    </row>
    <row r="12" spans="2:5">
      <c r="B12" s="185" t="s">
        <v>8</v>
      </c>
      <c r="C12" s="179">
        <f>([7]Tab41a1_i4b1b_lm22!C12)</f>
        <v>67461.5</v>
      </c>
      <c r="D12" s="221">
        <v>127</v>
      </c>
      <c r="E12" s="177">
        <f t="shared" si="0"/>
        <v>0.18825552352082298</v>
      </c>
    </row>
    <row r="13" spans="2:5">
      <c r="B13" s="183" t="s">
        <v>9</v>
      </c>
      <c r="C13" s="182">
        <f>([7]Tab41a1_i4b1b_lm22!C13)</f>
        <v>229216</v>
      </c>
      <c r="D13" s="220">
        <v>225</v>
      </c>
      <c r="E13" s="169">
        <f t="shared" si="0"/>
        <v>9.8160686863046215E-2</v>
      </c>
    </row>
    <row r="14" spans="2:5">
      <c r="B14" s="185" t="s">
        <v>10</v>
      </c>
      <c r="C14" s="179">
        <f>([7]Tab41a1_i4b1b_lm22!C14)</f>
        <v>56268.5</v>
      </c>
      <c r="D14" s="221">
        <v>25</v>
      </c>
      <c r="E14" s="177">
        <f t="shared" si="0"/>
        <v>4.4429831966375503E-2</v>
      </c>
    </row>
    <row r="15" spans="2:5">
      <c r="B15" s="183" t="s">
        <v>11</v>
      </c>
      <c r="C15" s="182">
        <f>([7]Tab41a1_i4b1b_lm22!C15)</f>
        <v>286369</v>
      </c>
      <c r="D15" s="220">
        <v>1459</v>
      </c>
      <c r="E15" s="169">
        <f t="shared" si="0"/>
        <v>0.50948252080357859</v>
      </c>
    </row>
    <row r="16" spans="2:5">
      <c r="B16" s="185" t="s">
        <v>12</v>
      </c>
      <c r="C16" s="179">
        <f>([7]Tab41a1_i4b1b_lm22!C16)</f>
        <v>647333.5</v>
      </c>
      <c r="D16" s="221">
        <v>801</v>
      </c>
      <c r="E16" s="177">
        <f t="shared" si="0"/>
        <v>0.1237383821476874</v>
      </c>
    </row>
    <row r="17" spans="2:13">
      <c r="B17" s="183" t="s">
        <v>13</v>
      </c>
      <c r="C17" s="182">
        <f>([7]Tab41a1_i4b1b_lm22!C17)</f>
        <v>144588.5</v>
      </c>
      <c r="D17" s="220">
        <v>301</v>
      </c>
      <c r="E17" s="169">
        <f t="shared" si="0"/>
        <v>0.20817699886228846</v>
      </c>
    </row>
    <row r="18" spans="2:13">
      <c r="B18" s="185" t="s">
        <v>14</v>
      </c>
      <c r="C18" s="179">
        <f>([7]Tab41a1_i4b1b_lm22!C18)</f>
        <v>31536</v>
      </c>
      <c r="D18" s="221">
        <v>45</v>
      </c>
      <c r="E18" s="177">
        <f t="shared" si="0"/>
        <v>0.14269406392694062</v>
      </c>
    </row>
    <row r="19" spans="2:13">
      <c r="B19" s="183" t="s">
        <v>15</v>
      </c>
      <c r="C19" s="182">
        <f>([7]Tab41a1_i4b1b_lm22!C19)</f>
        <v>148406.5</v>
      </c>
      <c r="D19" s="220">
        <v>0</v>
      </c>
      <c r="E19" s="169">
        <f t="shared" si="0"/>
        <v>0</v>
      </c>
    </row>
    <row r="20" spans="2:13">
      <c r="B20" s="185" t="s">
        <v>16</v>
      </c>
      <c r="C20" s="179">
        <f>([7]Tab41a1_i4b1b_lm22!C20)</f>
        <v>73497.5</v>
      </c>
      <c r="D20" s="221">
        <v>1</v>
      </c>
      <c r="E20" s="177">
        <f t="shared" si="0"/>
        <v>1.3605904962753835E-3</v>
      </c>
    </row>
    <row r="21" spans="2:13">
      <c r="B21" s="183" t="s">
        <v>17</v>
      </c>
      <c r="C21" s="182">
        <f>([7]Tab41a1_i4b1b_lm22!C21)</f>
        <v>102546.5</v>
      </c>
      <c r="D21" s="220">
        <v>108</v>
      </c>
      <c r="E21" s="169">
        <f t="shared" si="0"/>
        <v>0.10531807521465872</v>
      </c>
    </row>
    <row r="22" spans="2:13">
      <c r="B22" s="180" t="s">
        <v>18</v>
      </c>
      <c r="C22" s="179">
        <f>([7]Tab41a1_i4b1b_lm22!C22)</f>
        <v>74808.5</v>
      </c>
      <c r="D22" s="222">
        <v>0</v>
      </c>
      <c r="E22" s="177">
        <f t="shared" si="0"/>
        <v>0</v>
      </c>
    </row>
    <row r="23" spans="2:13">
      <c r="B23" s="176" t="s">
        <v>19</v>
      </c>
      <c r="C23" s="175">
        <f>([7]Tab41a1_i4b1b_lm22!C23)</f>
        <v>580918.5</v>
      </c>
      <c r="D23" s="223">
        <f>D9+D10+D14+D19+D20+D22</f>
        <v>36</v>
      </c>
      <c r="E23" s="173">
        <f t="shared" si="0"/>
        <v>6.1970827233080025E-3</v>
      </c>
    </row>
    <row r="24" spans="2:13">
      <c r="B24" s="172" t="s">
        <v>20</v>
      </c>
      <c r="C24" s="171">
        <f>([7]Tab41a1_i4b1b_lm22!C24)</f>
        <v>2403480.5</v>
      </c>
      <c r="D24" s="224">
        <f>D21+D17+D18+D16+D15+D13+D12+D11+D7+D8</f>
        <v>5754</v>
      </c>
      <c r="E24" s="169">
        <f t="shared" si="0"/>
        <v>0.23940281604115363</v>
      </c>
    </row>
    <row r="25" spans="2:13">
      <c r="B25" s="168" t="s">
        <v>21</v>
      </c>
      <c r="C25" s="167">
        <f>([7]Tab41a1_i4b1b_lm22!C25)</f>
        <v>2984399</v>
      </c>
      <c r="D25" s="225">
        <f>SUM(D7:D22)</f>
        <v>5790</v>
      </c>
      <c r="E25" s="165">
        <f t="shared" si="0"/>
        <v>0.19400891100687273</v>
      </c>
    </row>
    <row r="26" spans="2:13">
      <c r="B26" s="164" t="s">
        <v>93</v>
      </c>
      <c r="C26" s="163"/>
      <c r="D26" s="163"/>
      <c r="E26" s="163"/>
    </row>
    <row r="27" spans="2:13" ht="103.5" customHeight="1">
      <c r="B27" s="328" t="s">
        <v>129</v>
      </c>
      <c r="C27" s="328"/>
      <c r="D27" s="328"/>
      <c r="E27" s="328"/>
    </row>
    <row r="28" spans="2:13" ht="50.25" customHeight="1">
      <c r="B28" s="327" t="s">
        <v>130</v>
      </c>
      <c r="C28" s="327"/>
      <c r="D28" s="327"/>
      <c r="E28" s="327"/>
      <c r="F28" s="162"/>
      <c r="G28" s="162"/>
      <c r="H28" s="162"/>
      <c r="I28" s="162"/>
      <c r="J28" s="162"/>
      <c r="K28" s="162"/>
      <c r="L28" s="162"/>
      <c r="M28" s="162"/>
    </row>
    <row r="29" spans="2:13">
      <c r="B29" s="216"/>
      <c r="C29" s="216"/>
      <c r="D29" s="216"/>
      <c r="E29" s="216"/>
    </row>
    <row r="30" spans="2:13">
      <c r="D30" s="219"/>
    </row>
    <row r="31" spans="2:13">
      <c r="D31" s="219"/>
    </row>
    <row r="37" spans="5:5">
      <c r="E37" t="s">
        <v>91</v>
      </c>
    </row>
  </sheetData>
  <mergeCells count="7">
    <mergeCell ref="B28:E28"/>
    <mergeCell ref="B2:E3"/>
    <mergeCell ref="B4:B6"/>
    <mergeCell ref="D4:E4"/>
    <mergeCell ref="D5:E5"/>
    <mergeCell ref="C6:D6"/>
    <mergeCell ref="B27:E27"/>
  </mergeCells>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4DA9D-BF69-478E-8ABA-F8895B4377A9}">
  <sheetPr published="0"/>
  <dimension ref="B2:M36"/>
  <sheetViews>
    <sheetView zoomScale="80" zoomScaleNormal="80" workbookViewId="0">
      <selection activeCell="C13" sqref="C13"/>
    </sheetView>
  </sheetViews>
  <sheetFormatPr baseColWidth="10" defaultColWidth="10.25" defaultRowHeight="15"/>
  <cols>
    <col min="1" max="1" width="10.25" style="159"/>
    <col min="2" max="2" width="29.25" style="159" customWidth="1"/>
    <col min="3" max="5" width="19.375" style="159" customWidth="1"/>
    <col min="6" max="16384" width="10.25" style="159"/>
  </cols>
  <sheetData>
    <row r="2" spans="2:5" ht="14.85" customHeight="1">
      <c r="B2" s="316" t="s">
        <v>96</v>
      </c>
      <c r="C2" s="316"/>
      <c r="D2" s="316"/>
      <c r="E2" s="316"/>
    </row>
    <row r="3" spans="2:5" ht="15.6" customHeight="1">
      <c r="B3" s="317"/>
      <c r="C3" s="316"/>
      <c r="D3" s="317"/>
      <c r="E3" s="317"/>
    </row>
    <row r="4" spans="2:5">
      <c r="B4" s="318" t="s">
        <v>0</v>
      </c>
      <c r="C4" s="189">
        <v>43830</v>
      </c>
      <c r="D4" s="321">
        <v>43891</v>
      </c>
      <c r="E4" s="322"/>
    </row>
    <row r="5" spans="2:5" ht="45">
      <c r="B5" s="319"/>
      <c r="C5" s="188" t="s">
        <v>95</v>
      </c>
      <c r="D5" s="323" t="s">
        <v>94</v>
      </c>
      <c r="E5" s="324"/>
    </row>
    <row r="6" spans="2:5">
      <c r="B6" s="320"/>
      <c r="C6" s="325" t="s">
        <v>1</v>
      </c>
      <c r="D6" s="326"/>
      <c r="E6" s="187" t="s">
        <v>2</v>
      </c>
    </row>
    <row r="7" spans="2:5">
      <c r="B7" s="186" t="s">
        <v>3</v>
      </c>
      <c r="C7" s="182">
        <f>([12]Tab41a1_i4b1b_lm21!C7)</f>
        <v>398604</v>
      </c>
      <c r="D7" s="181">
        <v>2415</v>
      </c>
      <c r="E7" s="169">
        <f t="shared" ref="E7:E25" si="0">(D7/C7*100)</f>
        <v>0.60586446698979435</v>
      </c>
    </row>
    <row r="8" spans="2:5">
      <c r="B8" s="185" t="s">
        <v>4</v>
      </c>
      <c r="C8" s="179">
        <f>([12]Tab41a1_i4b1b_lm21!C8)</f>
        <v>460673</v>
      </c>
      <c r="D8" s="184">
        <v>811</v>
      </c>
      <c r="E8" s="177">
        <f t="shared" si="0"/>
        <v>0.17604678372728594</v>
      </c>
    </row>
    <row r="9" spans="2:5">
      <c r="B9" s="183" t="s">
        <v>5</v>
      </c>
      <c r="C9" s="182">
        <f>([12]Tab41a1_i4b1b_lm21!C9)</f>
        <v>133437</v>
      </c>
      <c r="D9" s="181">
        <v>7</v>
      </c>
      <c r="E9" s="169">
        <f t="shared" si="0"/>
        <v>5.2459212961922103E-3</v>
      </c>
    </row>
    <row r="10" spans="2:5">
      <c r="B10" s="185" t="s">
        <v>6</v>
      </c>
      <c r="C10" s="179">
        <f>([12]Tab41a1_i4b1b_lm21!C10)</f>
        <v>91484.5</v>
      </c>
      <c r="D10" s="184">
        <v>10</v>
      </c>
      <c r="E10" s="177">
        <f t="shared" si="0"/>
        <v>1.0930813416480388E-2</v>
      </c>
    </row>
    <row r="11" spans="2:5">
      <c r="B11" s="183" t="s">
        <v>7</v>
      </c>
      <c r="C11" s="182">
        <f>([12]Tab41a1_i4b1b_lm21!C11)</f>
        <v>23225</v>
      </c>
      <c r="D11" s="181">
        <v>62</v>
      </c>
      <c r="E11" s="169">
        <f t="shared" si="0"/>
        <v>0.26695371367061355</v>
      </c>
    </row>
    <row r="12" spans="2:5">
      <c r="B12" s="185" t="s">
        <v>8</v>
      </c>
      <c r="C12" s="179">
        <f>([12]Tab41a1_i4b1b_lm21!C12)</f>
        <v>66098.5</v>
      </c>
      <c r="D12" s="184">
        <v>182</v>
      </c>
      <c r="E12" s="177">
        <f t="shared" si="0"/>
        <v>0.27534664175435147</v>
      </c>
    </row>
    <row r="13" spans="2:5">
      <c r="B13" s="183" t="s">
        <v>9</v>
      </c>
      <c r="C13" s="182">
        <f>([12]Tab41a1_i4b1b_lm21!C13)</f>
        <v>227243</v>
      </c>
      <c r="D13" s="181">
        <v>262</v>
      </c>
      <c r="E13" s="169">
        <f t="shared" si="0"/>
        <v>0.11529508059654203</v>
      </c>
    </row>
    <row r="14" spans="2:5">
      <c r="B14" s="185" t="s">
        <v>10</v>
      </c>
      <c r="C14" s="179">
        <f>([12]Tab41a1_i4b1b_lm21!C14)</f>
        <v>56192.5</v>
      </c>
      <c r="D14" s="184">
        <v>22</v>
      </c>
      <c r="E14" s="177">
        <f t="shared" si="0"/>
        <v>3.9151132268541174E-2</v>
      </c>
    </row>
    <row r="15" spans="2:5">
      <c r="B15" s="183" t="s">
        <v>11</v>
      </c>
      <c r="C15" s="182">
        <f>([12]Tab41a1_i4b1b_lm21!C15)</f>
        <v>282994.5</v>
      </c>
      <c r="D15" s="181">
        <v>1815</v>
      </c>
      <c r="E15" s="169">
        <f t="shared" si="0"/>
        <v>0.6413552206845009</v>
      </c>
    </row>
    <row r="16" spans="2:5">
      <c r="B16" s="185" t="s">
        <v>12</v>
      </c>
      <c r="C16" s="179">
        <f>([12]Tab41a1_i4b1b_lm21!C16)</f>
        <v>640496</v>
      </c>
      <c r="D16" s="184">
        <v>909</v>
      </c>
      <c r="E16" s="177">
        <f t="shared" si="0"/>
        <v>0.14192126102270738</v>
      </c>
    </row>
    <row r="17" spans="2:13">
      <c r="B17" s="183" t="s">
        <v>13</v>
      </c>
      <c r="C17" s="182">
        <f>([12]Tab41a1_i4b1b_lm21!C17)</f>
        <v>142103</v>
      </c>
      <c r="D17" s="181">
        <v>393</v>
      </c>
      <c r="E17" s="169">
        <f t="shared" si="0"/>
        <v>0.27655996002899308</v>
      </c>
    </row>
    <row r="18" spans="2:13">
      <c r="B18" s="185" t="s">
        <v>14</v>
      </c>
      <c r="C18" s="179">
        <f>([12]Tab41a1_i4b1b_lm21!C18)</f>
        <v>31300.5</v>
      </c>
      <c r="D18" s="184">
        <v>63</v>
      </c>
      <c r="E18" s="177">
        <f t="shared" si="0"/>
        <v>0.20127474002012746</v>
      </c>
    </row>
    <row r="19" spans="2:13">
      <c r="B19" s="183" t="s">
        <v>15</v>
      </c>
      <c r="C19" s="182">
        <f>([12]Tab41a1_i4b1b_lm21!C19)</f>
        <v>146921.5</v>
      </c>
      <c r="D19" s="181">
        <v>0</v>
      </c>
      <c r="E19" s="169">
        <f t="shared" si="0"/>
        <v>0</v>
      </c>
    </row>
    <row r="20" spans="2:13">
      <c r="B20" s="185" t="s">
        <v>16</v>
      </c>
      <c r="C20" s="179">
        <f>([12]Tab41a1_i4b1b_lm21!C20)</f>
        <v>72927.5</v>
      </c>
      <c r="D20" s="184">
        <v>1</v>
      </c>
      <c r="E20" s="177">
        <f t="shared" si="0"/>
        <v>1.3712248465942202E-3</v>
      </c>
    </row>
    <row r="21" spans="2:13">
      <c r="B21" s="183" t="s">
        <v>17</v>
      </c>
      <c r="C21" s="182">
        <f>([12]Tab41a1_i4b1b_lm21!C21)</f>
        <v>101916</v>
      </c>
      <c r="D21" s="181">
        <v>154</v>
      </c>
      <c r="E21" s="169">
        <f t="shared" si="0"/>
        <v>0.15110483142980494</v>
      </c>
    </row>
    <row r="22" spans="2:13">
      <c r="B22" s="180" t="s">
        <v>18</v>
      </c>
      <c r="C22" s="179">
        <f>([12]Tab41a1_i4b1b_lm21!C22)</f>
        <v>74085.5</v>
      </c>
      <c r="D22" s="178">
        <v>0</v>
      </c>
      <c r="E22" s="177">
        <f t="shared" si="0"/>
        <v>0</v>
      </c>
    </row>
    <row r="23" spans="2:13">
      <c r="B23" s="176" t="s">
        <v>19</v>
      </c>
      <c r="C23" s="175">
        <f>([12]Tab41a1_i4b1b_lm21!C23)</f>
        <v>575048.5</v>
      </c>
      <c r="D23" s="174">
        <f>D9+D10+D14+D19+D20+D22</f>
        <v>40</v>
      </c>
      <c r="E23" s="173">
        <f t="shared" si="0"/>
        <v>6.9559350211330006E-3</v>
      </c>
    </row>
    <row r="24" spans="2:13">
      <c r="B24" s="172" t="s">
        <v>20</v>
      </c>
      <c r="C24" s="171">
        <f>([12]Tab41a1_i4b1b_lm21!C24)</f>
        <v>2374653.5</v>
      </c>
      <c r="D24" s="170">
        <f>D21+D17+D18+D16+D15+D13+D12+D11+D7+D8</f>
        <v>7066</v>
      </c>
      <c r="E24" s="169">
        <f t="shared" si="0"/>
        <v>0.29755920179512507</v>
      </c>
    </row>
    <row r="25" spans="2:13">
      <c r="B25" s="168" t="s">
        <v>21</v>
      </c>
      <c r="C25" s="167">
        <f>([12]Tab41a1_i4b1b_lm21!C25)</f>
        <v>2949702</v>
      </c>
      <c r="D25" s="166">
        <f>SUM(D7:D22)</f>
        <v>7106</v>
      </c>
      <c r="E25" s="165">
        <f t="shared" si="0"/>
        <v>0.24090569149019123</v>
      </c>
    </row>
    <row r="26" spans="2:13">
      <c r="B26" s="164" t="s">
        <v>93</v>
      </c>
      <c r="C26" s="163"/>
      <c r="D26" s="163"/>
      <c r="E26" s="163"/>
    </row>
    <row r="27" spans="2:13" ht="51" customHeight="1">
      <c r="B27" s="327" t="s">
        <v>92</v>
      </c>
      <c r="C27" s="327"/>
      <c r="D27" s="327"/>
      <c r="E27" s="327"/>
      <c r="F27" s="162"/>
      <c r="G27" s="162"/>
      <c r="H27" s="162"/>
      <c r="I27" s="162"/>
      <c r="J27" s="162"/>
      <c r="K27" s="162"/>
      <c r="L27" s="162"/>
      <c r="M27" s="162"/>
    </row>
    <row r="28" spans="2:13">
      <c r="B28" s="161"/>
      <c r="C28" s="161"/>
      <c r="D28" s="161"/>
      <c r="E28" s="161"/>
    </row>
    <row r="30" spans="2:13">
      <c r="D30" s="160"/>
    </row>
    <row r="36" spans="5:5">
      <c r="E36" s="159" t="s">
        <v>91</v>
      </c>
    </row>
  </sheetData>
  <mergeCells count="6">
    <mergeCell ref="B27:E27"/>
    <mergeCell ref="B2:E3"/>
    <mergeCell ref="B4:B6"/>
    <mergeCell ref="D4:E4"/>
    <mergeCell ref="D5:E5"/>
    <mergeCell ref="C6:D6"/>
  </mergeCells>
  <pageMargins left="0.7" right="0.7" top="0.78740157499999996" bottom="0.78740157499999996"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45ED2-354F-498B-BCE4-24B55C22B6F6}">
  <dimension ref="A2:N30"/>
  <sheetViews>
    <sheetView workbookViewId="0">
      <selection activeCell="C15" sqref="C15"/>
    </sheetView>
  </sheetViews>
  <sheetFormatPr baseColWidth="10" defaultRowHeight="15.75"/>
  <cols>
    <col min="2" max="2" width="28.25" customWidth="1"/>
    <col min="3" max="3" width="24" customWidth="1"/>
    <col min="4" max="5" width="21.625" customWidth="1"/>
  </cols>
  <sheetData>
    <row r="2" spans="2:5">
      <c r="B2" s="330" t="s">
        <v>98</v>
      </c>
      <c r="C2" s="330"/>
      <c r="D2" s="330"/>
      <c r="E2" s="330"/>
    </row>
    <row r="3" spans="2:5" ht="19.899999999999999" customHeight="1">
      <c r="B3" s="331"/>
      <c r="C3" s="331"/>
      <c r="D3" s="331"/>
      <c r="E3" s="331"/>
    </row>
    <row r="4" spans="2:5">
      <c r="B4" s="332" t="s">
        <v>0</v>
      </c>
      <c r="C4" s="214">
        <v>43465</v>
      </c>
      <c r="D4" s="335">
        <v>43525</v>
      </c>
      <c r="E4" s="336"/>
    </row>
    <row r="5" spans="2:5" ht="38.25" customHeight="1">
      <c r="B5" s="333"/>
      <c r="C5" s="188" t="s">
        <v>95</v>
      </c>
      <c r="D5" s="323" t="s">
        <v>94</v>
      </c>
      <c r="E5" s="324"/>
    </row>
    <row r="6" spans="2:5">
      <c r="B6" s="334"/>
      <c r="C6" s="337" t="s">
        <v>1</v>
      </c>
      <c r="D6" s="338"/>
      <c r="E6" s="213" t="s">
        <v>2</v>
      </c>
    </row>
    <row r="7" spans="2:5">
      <c r="B7" s="212" t="s">
        <v>3</v>
      </c>
      <c r="C7" s="208">
        <v>396648.5</v>
      </c>
      <c r="D7" s="207">
        <v>2674</v>
      </c>
      <c r="E7" s="195">
        <v>0.67414852192810515</v>
      </c>
    </row>
    <row r="8" spans="2:5">
      <c r="B8" s="211" t="s">
        <v>4</v>
      </c>
      <c r="C8" s="205">
        <v>454874</v>
      </c>
      <c r="D8" s="210">
        <v>939</v>
      </c>
      <c r="E8" s="203">
        <v>0.20643079182366986</v>
      </c>
    </row>
    <row r="9" spans="2:5">
      <c r="B9" s="209" t="s">
        <v>5</v>
      </c>
      <c r="C9" s="208">
        <v>131372</v>
      </c>
      <c r="D9" s="207">
        <v>9</v>
      </c>
      <c r="E9" s="195">
        <v>6.8507748987607711E-3</v>
      </c>
    </row>
    <row r="10" spans="2:5">
      <c r="B10" s="211" t="s">
        <v>6</v>
      </c>
      <c r="C10" s="205">
        <v>90447</v>
      </c>
      <c r="D10" s="210">
        <v>12</v>
      </c>
      <c r="E10" s="203">
        <v>1.326743838933298E-2</v>
      </c>
    </row>
    <row r="11" spans="2:5">
      <c r="B11" s="209" t="s">
        <v>7</v>
      </c>
      <c r="C11" s="208">
        <v>23089</v>
      </c>
      <c r="D11" s="207">
        <v>74</v>
      </c>
      <c r="E11" s="195">
        <v>0.32049893888864828</v>
      </c>
    </row>
    <row r="12" spans="2:5">
      <c r="B12" s="211" t="s">
        <v>8</v>
      </c>
      <c r="C12" s="205">
        <v>64899</v>
      </c>
      <c r="D12" s="210">
        <v>153</v>
      </c>
      <c r="E12" s="203">
        <v>0.23575093606989322</v>
      </c>
    </row>
    <row r="13" spans="2:5">
      <c r="B13" s="209" t="s">
        <v>9</v>
      </c>
      <c r="C13" s="208">
        <v>225898</v>
      </c>
      <c r="D13" s="207">
        <v>278</v>
      </c>
      <c r="E13" s="195">
        <v>0.12306439189368654</v>
      </c>
    </row>
    <row r="14" spans="2:5">
      <c r="B14" s="211" t="s">
        <v>10</v>
      </c>
      <c r="C14" s="205">
        <v>56159</v>
      </c>
      <c r="D14" s="210">
        <v>21</v>
      </c>
      <c r="E14" s="203">
        <v>3.7393828237682294E-2</v>
      </c>
    </row>
    <row r="15" spans="2:5">
      <c r="B15" s="209" t="s">
        <v>11</v>
      </c>
      <c r="C15" s="208">
        <v>281916</v>
      </c>
      <c r="D15" s="207">
        <v>2058</v>
      </c>
      <c r="E15" s="195">
        <v>0.7300046822457753</v>
      </c>
    </row>
    <row r="16" spans="2:5">
      <c r="B16" s="211" t="s">
        <v>12</v>
      </c>
      <c r="C16" s="205">
        <v>636977</v>
      </c>
      <c r="D16" s="210">
        <v>1154</v>
      </c>
      <c r="E16" s="203">
        <v>0.1811682368437165</v>
      </c>
    </row>
    <row r="17" spans="1:14">
      <c r="A17" s="190"/>
      <c r="B17" s="209" t="s">
        <v>13</v>
      </c>
      <c r="C17" s="208">
        <v>140828.5</v>
      </c>
      <c r="D17" s="207">
        <v>480</v>
      </c>
      <c r="E17" s="195">
        <v>0.34084009983774594</v>
      </c>
      <c r="F17" s="190"/>
      <c r="G17" s="190"/>
      <c r="H17" s="190"/>
      <c r="I17" s="190"/>
      <c r="J17" s="190"/>
      <c r="K17" s="190"/>
      <c r="L17" s="190"/>
      <c r="M17" s="190"/>
      <c r="N17" s="190"/>
    </row>
    <row r="18" spans="1:14">
      <c r="A18" s="190"/>
      <c r="B18" s="211" t="s">
        <v>14</v>
      </c>
      <c r="C18" s="205">
        <v>31408</v>
      </c>
      <c r="D18" s="210">
        <v>46</v>
      </c>
      <c r="E18" s="203">
        <v>0.14645950076413652</v>
      </c>
      <c r="F18" s="190"/>
      <c r="G18" s="190"/>
      <c r="H18" s="190"/>
      <c r="I18" s="190"/>
      <c r="J18" s="190"/>
      <c r="K18" s="190"/>
      <c r="L18" s="190"/>
      <c r="M18" s="190"/>
      <c r="N18" s="190"/>
    </row>
    <row r="19" spans="1:14">
      <c r="A19" s="190"/>
      <c r="B19" s="209" t="s">
        <v>15</v>
      </c>
      <c r="C19" s="208">
        <v>145282</v>
      </c>
      <c r="D19" s="207">
        <v>0</v>
      </c>
      <c r="E19" s="195">
        <v>0</v>
      </c>
      <c r="F19" s="190"/>
      <c r="G19" s="190"/>
      <c r="H19" s="190"/>
      <c r="I19" s="190"/>
      <c r="J19" s="190"/>
      <c r="K19" s="190"/>
      <c r="L19" s="190"/>
      <c r="M19" s="190"/>
      <c r="N19" s="190"/>
    </row>
    <row r="20" spans="1:14">
      <c r="A20" s="190"/>
      <c r="B20" s="211" t="s">
        <v>16</v>
      </c>
      <c r="C20" s="205">
        <v>72721</v>
      </c>
      <c r="D20" s="210">
        <v>2</v>
      </c>
      <c r="E20" s="203">
        <v>2.7502372079591863E-3</v>
      </c>
      <c r="F20" s="190"/>
      <c r="G20" s="190"/>
      <c r="H20" s="190"/>
      <c r="I20" s="190"/>
      <c r="J20" s="190"/>
      <c r="K20" s="190"/>
      <c r="L20" s="190"/>
      <c r="M20" s="190"/>
      <c r="N20" s="190"/>
    </row>
    <row r="21" spans="1:14">
      <c r="A21" s="190"/>
      <c r="B21" s="209" t="s">
        <v>17</v>
      </c>
      <c r="C21" s="208">
        <v>101508</v>
      </c>
      <c r="D21" s="207">
        <v>148</v>
      </c>
      <c r="E21" s="195">
        <v>0.14580131615242148</v>
      </c>
      <c r="F21" s="190"/>
      <c r="G21" s="190"/>
      <c r="H21" s="190"/>
      <c r="I21" s="190"/>
      <c r="J21" s="190"/>
      <c r="K21" s="190"/>
      <c r="L21" s="190"/>
      <c r="M21" s="190"/>
      <c r="N21" s="190"/>
    </row>
    <row r="22" spans="1:14">
      <c r="A22" s="190"/>
      <c r="B22" s="206" t="s">
        <v>18</v>
      </c>
      <c r="C22" s="205">
        <v>73280</v>
      </c>
      <c r="D22" s="204">
        <v>0</v>
      </c>
      <c r="E22" s="203">
        <v>0</v>
      </c>
      <c r="F22" s="190"/>
      <c r="G22" s="190"/>
      <c r="H22" s="190"/>
      <c r="I22" s="190"/>
      <c r="J22" s="190"/>
      <c r="K22" s="190"/>
      <c r="L22" s="190"/>
      <c r="M22" s="190"/>
      <c r="N22" s="190"/>
    </row>
    <row r="23" spans="1:14">
      <c r="A23" s="190"/>
      <c r="B23" s="202" t="s">
        <v>19</v>
      </c>
      <c r="C23" s="201">
        <v>569261</v>
      </c>
      <c r="D23" s="200">
        <v>44</v>
      </c>
      <c r="E23" s="199">
        <v>7.7293192402079188E-3</v>
      </c>
      <c r="F23" s="190"/>
      <c r="G23" s="218"/>
      <c r="H23" s="190"/>
      <c r="I23" s="190"/>
      <c r="J23" s="190"/>
      <c r="K23" s="190"/>
      <c r="L23" s="190"/>
      <c r="M23" s="190"/>
      <c r="N23" s="190"/>
    </row>
    <row r="24" spans="1:14">
      <c r="A24" s="190"/>
      <c r="B24" s="198" t="s">
        <v>20</v>
      </c>
      <c r="C24" s="197">
        <v>2358046</v>
      </c>
      <c r="D24" s="196">
        <v>8004</v>
      </c>
      <c r="E24" s="195">
        <v>0.33943358187244865</v>
      </c>
      <c r="F24" s="190"/>
      <c r="G24" s="190"/>
      <c r="H24" s="190"/>
      <c r="I24" s="190"/>
      <c r="J24" s="190"/>
      <c r="K24" s="190"/>
      <c r="L24" s="190"/>
      <c r="M24" s="190"/>
      <c r="N24" s="190"/>
    </row>
    <row r="25" spans="1:14">
      <c r="A25" s="190"/>
      <c r="B25" s="194" t="s">
        <v>21</v>
      </c>
      <c r="C25" s="193">
        <v>2927307</v>
      </c>
      <c r="D25" s="192">
        <v>8048</v>
      </c>
      <c r="E25" s="191">
        <v>0.27492845813575412</v>
      </c>
      <c r="F25" s="190"/>
      <c r="G25" s="190"/>
      <c r="H25" s="190"/>
      <c r="I25" s="190"/>
      <c r="J25" s="190"/>
      <c r="K25" s="190"/>
      <c r="L25" s="190"/>
      <c r="M25" s="190"/>
      <c r="N25" s="190"/>
    </row>
    <row r="26" spans="1:14">
      <c r="A26" s="190"/>
      <c r="B26" s="339" t="s">
        <v>93</v>
      </c>
      <c r="C26" s="339"/>
      <c r="D26" s="339"/>
      <c r="E26" s="339"/>
      <c r="F26" s="190"/>
      <c r="G26" s="190"/>
      <c r="H26" s="190"/>
      <c r="I26" s="190"/>
      <c r="J26" s="190"/>
      <c r="K26" s="190"/>
      <c r="L26" s="190"/>
      <c r="M26" s="190"/>
      <c r="N26" s="190"/>
    </row>
    <row r="27" spans="1:14" ht="30.75" customHeight="1">
      <c r="A27" s="190"/>
      <c r="B27" s="329" t="s">
        <v>97</v>
      </c>
      <c r="C27" s="329"/>
      <c r="D27" s="329"/>
      <c r="E27" s="329"/>
      <c r="F27" s="162"/>
      <c r="G27" s="162"/>
      <c r="H27" s="162"/>
      <c r="I27" s="162"/>
      <c r="J27" s="162"/>
      <c r="K27" s="162"/>
      <c r="L27" s="162"/>
      <c r="M27" s="162"/>
      <c r="N27" s="190"/>
    </row>
    <row r="28" spans="1:14">
      <c r="A28" s="190"/>
      <c r="B28" s="161"/>
      <c r="C28" s="161"/>
      <c r="D28" s="161"/>
      <c r="E28" s="161"/>
      <c r="F28" s="190"/>
      <c r="G28" s="190"/>
      <c r="H28" s="190"/>
      <c r="I28" s="190"/>
      <c r="J28" s="190"/>
      <c r="K28" s="190"/>
      <c r="L28" s="190"/>
      <c r="M28" s="190"/>
      <c r="N28" s="190"/>
    </row>
    <row r="29" spans="1:14">
      <c r="D29" s="219"/>
    </row>
    <row r="30" spans="1:14">
      <c r="D30" s="219"/>
    </row>
  </sheetData>
  <mergeCells count="7">
    <mergeCell ref="B27:E27"/>
    <mergeCell ref="B2:E3"/>
    <mergeCell ref="B4:B6"/>
    <mergeCell ref="D4:E4"/>
    <mergeCell ref="D5:E5"/>
    <mergeCell ref="C6:D6"/>
    <mergeCell ref="B26:E26"/>
  </mergeCells>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6F7D3-01E9-4B14-B821-29BDA5D7945C}">
  <dimension ref="A2:N28"/>
  <sheetViews>
    <sheetView workbookViewId="0">
      <selection activeCell="D10" sqref="D10"/>
    </sheetView>
  </sheetViews>
  <sheetFormatPr baseColWidth="10" defaultRowHeight="15.75"/>
  <cols>
    <col min="2" max="2" width="28.125" customWidth="1"/>
    <col min="3" max="3" width="22.75" customWidth="1"/>
    <col min="4" max="5" width="21.625" customWidth="1"/>
  </cols>
  <sheetData>
    <row r="2" spans="2:5" ht="15.6" customHeight="1">
      <c r="B2" s="330" t="s">
        <v>100</v>
      </c>
      <c r="C2" s="330"/>
      <c r="D2" s="330"/>
      <c r="E2" s="330"/>
    </row>
    <row r="3" spans="2:5">
      <c r="B3" s="331"/>
      <c r="C3" s="331"/>
      <c r="D3" s="331"/>
      <c r="E3" s="331"/>
    </row>
    <row r="4" spans="2:5">
      <c r="B4" s="332" t="s">
        <v>0</v>
      </c>
      <c r="C4" s="214">
        <v>43100</v>
      </c>
      <c r="D4" s="335">
        <v>43160</v>
      </c>
      <c r="E4" s="336"/>
    </row>
    <row r="5" spans="2:5" ht="32.25" customHeight="1">
      <c r="B5" s="333"/>
      <c r="C5" s="188" t="s">
        <v>95</v>
      </c>
      <c r="D5" s="323" t="s">
        <v>94</v>
      </c>
      <c r="E5" s="324"/>
    </row>
    <row r="6" spans="2:5">
      <c r="B6" s="334"/>
      <c r="C6" s="337" t="s">
        <v>1</v>
      </c>
      <c r="D6" s="338"/>
      <c r="E6" s="213" t="s">
        <v>2</v>
      </c>
    </row>
    <row r="7" spans="2:5">
      <c r="B7" s="212" t="s">
        <v>3</v>
      </c>
      <c r="C7" s="208">
        <v>397560</v>
      </c>
      <c r="D7" s="207">
        <v>3108</v>
      </c>
      <c r="E7" s="195">
        <v>0.78176878961666163</v>
      </c>
    </row>
    <row r="8" spans="2:5">
      <c r="B8" s="211" t="s">
        <v>4</v>
      </c>
      <c r="C8" s="205">
        <v>452653</v>
      </c>
      <c r="D8" s="210">
        <v>1049</v>
      </c>
      <c r="E8" s="203">
        <v>0.23174484649389268</v>
      </c>
    </row>
    <row r="9" spans="2:5">
      <c r="B9" s="209" t="s">
        <v>5</v>
      </c>
      <c r="C9" s="208">
        <v>129774.5</v>
      </c>
      <c r="D9" s="207">
        <v>7</v>
      </c>
      <c r="E9" s="195">
        <v>5.3939718511726107E-3</v>
      </c>
    </row>
    <row r="10" spans="2:5">
      <c r="B10" s="211" t="s">
        <v>6</v>
      </c>
      <c r="C10" s="205">
        <v>89489.5</v>
      </c>
      <c r="D10" s="210">
        <v>14</v>
      </c>
      <c r="E10" s="203">
        <v>1.56442934645964E-2</v>
      </c>
    </row>
    <row r="11" spans="2:5">
      <c r="B11" s="209" t="s">
        <v>7</v>
      </c>
      <c r="C11" s="208">
        <v>23278.5</v>
      </c>
      <c r="D11" s="207">
        <v>83</v>
      </c>
      <c r="E11" s="195">
        <v>0.35655218334514682</v>
      </c>
    </row>
    <row r="12" spans="2:5">
      <c r="B12" s="211" t="s">
        <v>8</v>
      </c>
      <c r="C12" s="205">
        <v>64504</v>
      </c>
      <c r="D12" s="210">
        <v>210</v>
      </c>
      <c r="E12" s="203">
        <v>0.32556120550663525</v>
      </c>
    </row>
    <row r="13" spans="2:5">
      <c r="B13" s="209" t="s">
        <v>9</v>
      </c>
      <c r="C13" s="208">
        <v>225317</v>
      </c>
      <c r="D13" s="207">
        <v>373</v>
      </c>
      <c r="E13" s="195">
        <v>0.16554454390924786</v>
      </c>
    </row>
    <row r="14" spans="2:5">
      <c r="B14" s="211" t="s">
        <v>10</v>
      </c>
      <c r="C14" s="205">
        <v>55816.5</v>
      </c>
      <c r="D14" s="210">
        <v>17</v>
      </c>
      <c r="E14" s="203">
        <v>3.045694373527541E-2</v>
      </c>
    </row>
    <row r="15" spans="2:5">
      <c r="B15" s="209" t="s">
        <v>11</v>
      </c>
      <c r="C15" s="208">
        <v>282491</v>
      </c>
      <c r="D15" s="207">
        <v>2333</v>
      </c>
      <c r="E15" s="195">
        <v>0.82586701877227942</v>
      </c>
    </row>
    <row r="16" spans="2:5">
      <c r="B16" s="211" t="s">
        <v>12</v>
      </c>
      <c r="C16" s="205">
        <v>637337.5</v>
      </c>
      <c r="D16" s="210">
        <v>1293</v>
      </c>
      <c r="E16" s="203">
        <v>0.20287524270892582</v>
      </c>
    </row>
    <row r="17" spans="1:14">
      <c r="A17" s="190"/>
      <c r="B17" s="209" t="s">
        <v>13</v>
      </c>
      <c r="C17" s="208">
        <v>140467.5</v>
      </c>
      <c r="D17" s="207">
        <v>494</v>
      </c>
      <c r="E17" s="195">
        <v>0.35168277359531563</v>
      </c>
      <c r="F17" s="190"/>
      <c r="G17" s="190"/>
      <c r="H17" s="190"/>
      <c r="I17" s="190"/>
      <c r="J17" s="190"/>
      <c r="K17" s="190"/>
      <c r="L17" s="190"/>
      <c r="M17" s="190"/>
      <c r="N17" s="190"/>
    </row>
    <row r="18" spans="1:14">
      <c r="A18" s="190"/>
      <c r="B18" s="211" t="s">
        <v>14</v>
      </c>
      <c r="C18" s="205">
        <v>31320.5</v>
      </c>
      <c r="D18" s="210">
        <v>54</v>
      </c>
      <c r="E18" s="203">
        <v>0.1724110406921984</v>
      </c>
      <c r="F18" s="190"/>
      <c r="G18" s="190"/>
      <c r="H18" s="190"/>
      <c r="I18" s="190"/>
      <c r="J18" s="190"/>
      <c r="K18" s="190"/>
      <c r="L18" s="190"/>
      <c r="M18" s="190"/>
      <c r="N18" s="190"/>
    </row>
    <row r="19" spans="1:14">
      <c r="A19" s="190"/>
      <c r="B19" s="209" t="s">
        <v>15</v>
      </c>
      <c r="C19" s="208">
        <v>143566</v>
      </c>
      <c r="D19" s="207">
        <v>1</v>
      </c>
      <c r="E19" s="195">
        <v>6.9654374991293198E-4</v>
      </c>
      <c r="F19" s="190"/>
      <c r="G19" s="190"/>
      <c r="H19" s="190"/>
      <c r="I19" s="190"/>
      <c r="J19" s="190"/>
      <c r="K19" s="190"/>
      <c r="L19" s="190"/>
      <c r="M19" s="190"/>
      <c r="N19" s="190"/>
    </row>
    <row r="20" spans="1:14">
      <c r="A20" s="190"/>
      <c r="B20" s="211" t="s">
        <v>16</v>
      </c>
      <c r="C20" s="205">
        <v>72582</v>
      </c>
      <c r="D20" s="210">
        <v>6</v>
      </c>
      <c r="E20" s="203">
        <v>8.2665123584359755E-3</v>
      </c>
      <c r="F20" s="190"/>
      <c r="G20" s="190"/>
      <c r="H20" s="190"/>
      <c r="I20" s="190"/>
      <c r="J20" s="190"/>
      <c r="K20" s="190"/>
      <c r="L20" s="190"/>
      <c r="M20" s="190"/>
      <c r="N20" s="190"/>
    </row>
    <row r="21" spans="1:14">
      <c r="A21" s="190"/>
      <c r="B21" s="209" t="s">
        <v>17</v>
      </c>
      <c r="C21" s="208">
        <v>101685</v>
      </c>
      <c r="D21" s="207">
        <v>161</v>
      </c>
      <c r="E21" s="195">
        <v>0.15833210404681122</v>
      </c>
      <c r="F21" s="190"/>
      <c r="G21" s="190"/>
      <c r="H21" s="190"/>
      <c r="I21" s="190"/>
      <c r="J21" s="190"/>
      <c r="K21" s="190"/>
      <c r="L21" s="190"/>
      <c r="M21" s="190"/>
      <c r="N21" s="190"/>
    </row>
    <row r="22" spans="1:14">
      <c r="A22" s="190"/>
      <c r="B22" s="206" t="s">
        <v>18</v>
      </c>
      <c r="C22" s="205">
        <v>72562.5</v>
      </c>
      <c r="D22" s="204">
        <v>5</v>
      </c>
      <c r="E22" s="203">
        <v>6.8906115417743325E-3</v>
      </c>
      <c r="F22" s="190"/>
      <c r="G22" s="190"/>
      <c r="H22" s="190"/>
      <c r="I22" s="190"/>
      <c r="J22" s="190"/>
      <c r="K22" s="190"/>
      <c r="L22" s="190"/>
      <c r="M22" s="190"/>
      <c r="N22" s="190"/>
    </row>
    <row r="23" spans="1:14">
      <c r="A23" s="190"/>
      <c r="B23" s="202" t="s">
        <v>19</v>
      </c>
      <c r="C23" s="201">
        <v>563791</v>
      </c>
      <c r="D23" s="200">
        <v>50</v>
      </c>
      <c r="E23" s="199">
        <v>8.8685346165511686E-3</v>
      </c>
      <c r="F23" s="190"/>
      <c r="G23" s="190"/>
      <c r="H23" s="190"/>
      <c r="I23" s="190"/>
      <c r="J23" s="190"/>
      <c r="K23" s="190"/>
      <c r="L23" s="190"/>
      <c r="M23" s="190"/>
      <c r="N23" s="190"/>
    </row>
    <row r="24" spans="1:14">
      <c r="A24" s="190"/>
      <c r="B24" s="198" t="s">
        <v>20</v>
      </c>
      <c r="C24" s="197">
        <v>2356614</v>
      </c>
      <c r="D24" s="196">
        <v>9158</v>
      </c>
      <c r="E24" s="195">
        <v>0.38860840171534244</v>
      </c>
      <c r="F24" s="190"/>
      <c r="G24" s="190"/>
      <c r="H24" s="190"/>
      <c r="I24" s="190"/>
      <c r="J24" s="190"/>
      <c r="K24" s="190"/>
      <c r="L24" s="190"/>
      <c r="M24" s="190"/>
      <c r="N24" s="190"/>
    </row>
    <row r="25" spans="1:14">
      <c r="A25" s="190"/>
      <c r="B25" s="194" t="s">
        <v>21</v>
      </c>
      <c r="C25" s="193">
        <v>2920405</v>
      </c>
      <c r="D25" s="192">
        <v>9208</v>
      </c>
      <c r="E25" s="191">
        <v>0.31529873425090016</v>
      </c>
      <c r="F25" s="190"/>
      <c r="G25" s="190"/>
      <c r="H25" s="190"/>
      <c r="I25" s="190"/>
      <c r="J25" s="190"/>
      <c r="K25" s="190"/>
      <c r="L25" s="190"/>
      <c r="M25" s="190"/>
      <c r="N25" s="190"/>
    </row>
    <row r="26" spans="1:14">
      <c r="A26" s="190"/>
      <c r="B26" s="339" t="s">
        <v>93</v>
      </c>
      <c r="C26" s="339"/>
      <c r="D26" s="339"/>
      <c r="E26" s="339"/>
      <c r="F26" s="190"/>
      <c r="G26" s="190"/>
      <c r="H26" s="190"/>
      <c r="I26" s="190"/>
      <c r="J26" s="190"/>
      <c r="K26" s="190"/>
      <c r="L26" s="190"/>
      <c r="M26" s="190"/>
      <c r="N26" s="190"/>
    </row>
    <row r="27" spans="1:14" ht="32.65" customHeight="1">
      <c r="A27" s="190"/>
      <c r="B27" s="329" t="s">
        <v>99</v>
      </c>
      <c r="C27" s="329"/>
      <c r="D27" s="329"/>
      <c r="E27" s="329"/>
      <c r="F27" s="162"/>
      <c r="G27" s="162"/>
      <c r="H27" s="162"/>
      <c r="I27" s="162"/>
      <c r="J27" s="162"/>
      <c r="K27" s="162"/>
      <c r="L27" s="162"/>
      <c r="M27" s="162"/>
      <c r="N27" s="190"/>
    </row>
    <row r="28" spans="1:14">
      <c r="A28" s="190"/>
      <c r="B28" s="161"/>
      <c r="C28" s="161"/>
      <c r="D28" s="161"/>
      <c r="E28" s="161"/>
      <c r="F28" s="190"/>
      <c r="G28" s="190"/>
      <c r="H28" s="190"/>
      <c r="I28" s="190"/>
      <c r="J28" s="190"/>
      <c r="K28" s="190"/>
      <c r="L28" s="190"/>
      <c r="M28" s="190"/>
      <c r="N28" s="190"/>
    </row>
  </sheetData>
  <mergeCells count="7">
    <mergeCell ref="B27:E27"/>
    <mergeCell ref="B2:E3"/>
    <mergeCell ref="B4:B6"/>
    <mergeCell ref="D4:E4"/>
    <mergeCell ref="D5:E5"/>
    <mergeCell ref="C6:D6"/>
    <mergeCell ref="B26:E26"/>
  </mergeCells>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48D10-A8AF-448E-85A1-CCB9BD194756}">
  <dimension ref="A2:N28"/>
  <sheetViews>
    <sheetView workbookViewId="0">
      <selection activeCell="G34" sqref="G34"/>
    </sheetView>
  </sheetViews>
  <sheetFormatPr baseColWidth="10" defaultRowHeight="15.75"/>
  <cols>
    <col min="2" max="2" width="28.5" customWidth="1"/>
    <col min="3" max="3" width="23.125" customWidth="1"/>
    <col min="4" max="5" width="21.625" customWidth="1"/>
  </cols>
  <sheetData>
    <row r="2" spans="2:5" ht="15.6" customHeight="1">
      <c r="B2" s="330" t="s">
        <v>102</v>
      </c>
      <c r="C2" s="330"/>
      <c r="D2" s="330"/>
      <c r="E2" s="330"/>
    </row>
    <row r="3" spans="2:5">
      <c r="B3" s="331"/>
      <c r="C3" s="331"/>
      <c r="D3" s="331"/>
      <c r="E3" s="331"/>
    </row>
    <row r="4" spans="2:5">
      <c r="B4" s="332" t="s">
        <v>0</v>
      </c>
      <c r="C4" s="214">
        <v>42735</v>
      </c>
      <c r="D4" s="335">
        <v>43160</v>
      </c>
      <c r="E4" s="336"/>
    </row>
    <row r="5" spans="2:5" ht="34.5" customHeight="1">
      <c r="B5" s="333"/>
      <c r="C5" s="188" t="s">
        <v>95</v>
      </c>
      <c r="D5" s="323" t="s">
        <v>94</v>
      </c>
      <c r="E5" s="324"/>
    </row>
    <row r="6" spans="2:5">
      <c r="B6" s="334"/>
      <c r="C6" s="337" t="s">
        <v>1</v>
      </c>
      <c r="D6" s="338"/>
      <c r="E6" s="213" t="s">
        <v>2</v>
      </c>
    </row>
    <row r="7" spans="2:5">
      <c r="B7" s="212" t="s">
        <v>3</v>
      </c>
      <c r="C7" s="208">
        <v>396202</v>
      </c>
      <c r="D7" s="207">
        <v>3096</v>
      </c>
      <c r="E7" s="195">
        <v>0.78141957890167135</v>
      </c>
    </row>
    <row r="8" spans="2:5">
      <c r="B8" s="211" t="s">
        <v>4</v>
      </c>
      <c r="C8" s="205">
        <v>449798</v>
      </c>
      <c r="D8" s="210">
        <v>1015</v>
      </c>
      <c r="E8" s="203">
        <v>0.22565685040840555</v>
      </c>
    </row>
    <row r="9" spans="2:5">
      <c r="B9" s="209" t="s">
        <v>5</v>
      </c>
      <c r="C9" s="208">
        <v>127426</v>
      </c>
      <c r="D9" s="207">
        <v>13</v>
      </c>
      <c r="E9" s="195">
        <v>1.0201999591920016E-2</v>
      </c>
    </row>
    <row r="10" spans="2:5">
      <c r="B10" s="211" t="s">
        <v>6</v>
      </c>
      <c r="C10" s="205">
        <v>87569.5</v>
      </c>
      <c r="D10" s="210">
        <v>22</v>
      </c>
      <c r="E10" s="203">
        <v>2.5122902380394999E-2</v>
      </c>
    </row>
    <row r="11" spans="2:5">
      <c r="B11" s="209" t="s">
        <v>7</v>
      </c>
      <c r="C11" s="208">
        <v>23294.5</v>
      </c>
      <c r="D11" s="207">
        <v>78</v>
      </c>
      <c r="E11" s="195">
        <v>0.33484298868831697</v>
      </c>
    </row>
    <row r="12" spans="2:5">
      <c r="B12" s="211" t="s">
        <v>8</v>
      </c>
      <c r="C12" s="205">
        <v>63633</v>
      </c>
      <c r="D12" s="210">
        <v>290</v>
      </c>
      <c r="E12" s="203">
        <v>0.45573837474266499</v>
      </c>
    </row>
    <row r="13" spans="2:5">
      <c r="B13" s="209" t="s">
        <v>9</v>
      </c>
      <c r="C13" s="208">
        <v>223312.5</v>
      </c>
      <c r="D13" s="207">
        <v>449</v>
      </c>
      <c r="E13" s="195">
        <v>0.2010635320458998</v>
      </c>
    </row>
    <row r="14" spans="2:5">
      <c r="B14" s="211" t="s">
        <v>10</v>
      </c>
      <c r="C14" s="205">
        <v>54662</v>
      </c>
      <c r="D14" s="210">
        <v>20</v>
      </c>
      <c r="E14" s="203">
        <v>3.6588489261278404E-2</v>
      </c>
    </row>
    <row r="15" spans="2:5">
      <c r="B15" s="209" t="s">
        <v>11</v>
      </c>
      <c r="C15" s="208">
        <v>281979</v>
      </c>
      <c r="D15" s="207">
        <v>2439</v>
      </c>
      <c r="E15" s="195">
        <v>0.86495802878937789</v>
      </c>
    </row>
    <row r="16" spans="2:5">
      <c r="B16" s="211" t="s">
        <v>12</v>
      </c>
      <c r="C16" s="205">
        <v>636275.5</v>
      </c>
      <c r="D16" s="210">
        <v>1278</v>
      </c>
      <c r="E16" s="203">
        <v>0.20085639003859176</v>
      </c>
    </row>
    <row r="17" spans="1:14">
      <c r="A17" s="190"/>
      <c r="B17" s="209" t="s">
        <v>13</v>
      </c>
      <c r="C17" s="208">
        <v>139478.5</v>
      </c>
      <c r="D17" s="207">
        <v>569</v>
      </c>
      <c r="E17" s="195">
        <v>0.40794817839308567</v>
      </c>
      <c r="F17" s="190"/>
      <c r="G17" s="190"/>
      <c r="H17" s="190"/>
      <c r="I17" s="190"/>
      <c r="J17" s="190"/>
      <c r="K17" s="190"/>
      <c r="L17" s="190"/>
      <c r="M17" s="190"/>
      <c r="N17" s="190"/>
    </row>
    <row r="18" spans="1:14">
      <c r="A18" s="190"/>
      <c r="B18" s="211" t="s">
        <v>14</v>
      </c>
      <c r="C18" s="205">
        <v>30815.5</v>
      </c>
      <c r="D18" s="210">
        <v>64</v>
      </c>
      <c r="E18" s="203">
        <v>0.20768768963670881</v>
      </c>
      <c r="F18" s="190"/>
      <c r="G18" s="190"/>
      <c r="H18" s="190"/>
      <c r="I18" s="190"/>
      <c r="J18" s="190"/>
      <c r="K18" s="190"/>
      <c r="L18" s="190"/>
      <c r="M18" s="190"/>
      <c r="N18" s="190"/>
    </row>
    <row r="19" spans="1:14">
      <c r="A19" s="190"/>
      <c r="B19" s="209" t="s">
        <v>15</v>
      </c>
      <c r="C19" s="208">
        <v>140515</v>
      </c>
      <c r="D19" s="207">
        <v>1</v>
      </c>
      <c r="E19" s="195">
        <v>7.1166779347400636E-4</v>
      </c>
      <c r="F19" s="190"/>
      <c r="G19" s="190"/>
      <c r="H19" s="190"/>
      <c r="I19" s="190"/>
      <c r="J19" s="190"/>
      <c r="K19" s="190"/>
      <c r="L19" s="190"/>
      <c r="M19" s="190"/>
      <c r="N19" s="190"/>
    </row>
    <row r="20" spans="1:14">
      <c r="A20" s="190"/>
      <c r="B20" s="211" t="s">
        <v>16</v>
      </c>
      <c r="C20" s="205">
        <v>71542.5</v>
      </c>
      <c r="D20" s="210">
        <v>3</v>
      </c>
      <c r="E20" s="203">
        <v>4.1933116678897157E-3</v>
      </c>
      <c r="F20" s="190"/>
      <c r="G20" s="190"/>
      <c r="H20" s="190"/>
      <c r="I20" s="190"/>
      <c r="J20" s="190"/>
      <c r="K20" s="190"/>
      <c r="L20" s="190"/>
      <c r="M20" s="190"/>
      <c r="N20" s="190"/>
    </row>
    <row r="21" spans="1:14">
      <c r="A21" s="190"/>
      <c r="B21" s="209" t="s">
        <v>17</v>
      </c>
      <c r="C21" s="208">
        <v>101433.5</v>
      </c>
      <c r="D21" s="207">
        <v>179</v>
      </c>
      <c r="E21" s="195">
        <v>0.1764702982742388</v>
      </c>
      <c r="F21" s="190"/>
      <c r="G21" s="190"/>
      <c r="H21" s="190"/>
      <c r="I21" s="190"/>
      <c r="J21" s="190"/>
      <c r="K21" s="190"/>
      <c r="L21" s="190"/>
      <c r="M21" s="190"/>
      <c r="N21" s="190"/>
    </row>
    <row r="22" spans="1:14">
      <c r="A22" s="190"/>
      <c r="B22" s="206" t="s">
        <v>18</v>
      </c>
      <c r="C22" s="205">
        <v>71095</v>
      </c>
      <c r="D22" s="204">
        <v>9</v>
      </c>
      <c r="E22" s="203">
        <v>1.2659118081440327E-2</v>
      </c>
      <c r="F22" s="190"/>
      <c r="G22" s="190"/>
      <c r="H22" s="190"/>
      <c r="I22" s="190"/>
      <c r="J22" s="190"/>
      <c r="K22" s="190"/>
      <c r="L22" s="190"/>
      <c r="M22" s="190"/>
      <c r="N22" s="190"/>
    </row>
    <row r="23" spans="1:14">
      <c r="A23" s="190"/>
      <c r="B23" s="202" t="s">
        <v>19</v>
      </c>
      <c r="C23" s="201">
        <v>498148</v>
      </c>
      <c r="D23" s="200">
        <v>68</v>
      </c>
      <c r="E23" s="199">
        <v>1.365056168046444E-2</v>
      </c>
      <c r="F23" s="190"/>
      <c r="G23" s="190"/>
      <c r="H23" s="190"/>
      <c r="I23" s="190"/>
      <c r="J23" s="190"/>
      <c r="K23" s="190"/>
      <c r="L23" s="190"/>
      <c r="M23" s="190"/>
      <c r="N23" s="190"/>
    </row>
    <row r="24" spans="1:14">
      <c r="A24" s="190"/>
      <c r="B24" s="198" t="s">
        <v>20</v>
      </c>
      <c r="C24" s="197">
        <v>2346222</v>
      </c>
      <c r="D24" s="196">
        <v>9457</v>
      </c>
      <c r="E24" s="195">
        <v>0.40307353694577919</v>
      </c>
      <c r="F24" s="190"/>
      <c r="G24" s="190"/>
      <c r="H24" s="190"/>
      <c r="I24" s="190"/>
      <c r="J24" s="190"/>
      <c r="K24" s="190"/>
      <c r="L24" s="190"/>
      <c r="M24" s="190"/>
      <c r="N24" s="190"/>
    </row>
    <row r="25" spans="1:14">
      <c r="A25" s="190"/>
      <c r="B25" s="194" t="s">
        <v>21</v>
      </c>
      <c r="C25" s="193">
        <v>2844370</v>
      </c>
      <c r="D25" s="192">
        <v>9525</v>
      </c>
      <c r="E25" s="191">
        <v>0.33487204547931526</v>
      </c>
      <c r="F25" s="190"/>
      <c r="G25" s="190"/>
      <c r="H25" s="190"/>
      <c r="I25" s="190"/>
      <c r="J25" s="190"/>
      <c r="K25" s="190"/>
      <c r="L25" s="190"/>
      <c r="M25" s="190"/>
      <c r="N25" s="190"/>
    </row>
    <row r="26" spans="1:14">
      <c r="A26" s="190"/>
      <c r="B26" s="339" t="s">
        <v>93</v>
      </c>
      <c r="C26" s="339"/>
      <c r="D26" s="339"/>
      <c r="E26" s="339"/>
      <c r="F26" s="190"/>
      <c r="G26" s="190"/>
      <c r="H26" s="190"/>
      <c r="I26" s="190"/>
      <c r="J26" s="190"/>
      <c r="K26" s="190"/>
      <c r="L26" s="190"/>
      <c r="M26" s="190"/>
      <c r="N26" s="190"/>
    </row>
    <row r="27" spans="1:14" ht="32.65" customHeight="1">
      <c r="A27" s="190"/>
      <c r="B27" s="329" t="s">
        <v>101</v>
      </c>
      <c r="C27" s="329"/>
      <c r="D27" s="329"/>
      <c r="E27" s="329"/>
      <c r="F27" s="162"/>
      <c r="G27" s="162"/>
      <c r="H27" s="162"/>
      <c r="I27" s="162"/>
      <c r="J27" s="162"/>
      <c r="K27" s="162"/>
      <c r="L27" s="162"/>
      <c r="M27" s="162"/>
      <c r="N27" s="190"/>
    </row>
    <row r="28" spans="1:14">
      <c r="A28" s="190"/>
      <c r="B28" s="161"/>
      <c r="C28" s="161"/>
      <c r="D28" s="161"/>
      <c r="E28" s="161"/>
      <c r="F28" s="190"/>
      <c r="G28" s="190"/>
      <c r="H28" s="190"/>
      <c r="I28" s="190"/>
      <c r="J28" s="190"/>
      <c r="K28" s="190"/>
      <c r="L28" s="190"/>
      <c r="M28" s="190"/>
      <c r="N28" s="190"/>
    </row>
  </sheetData>
  <mergeCells count="7">
    <mergeCell ref="B27:E27"/>
    <mergeCell ref="B2:E3"/>
    <mergeCell ref="B4:B6"/>
    <mergeCell ref="D4:E4"/>
    <mergeCell ref="D5:E5"/>
    <mergeCell ref="C6:D6"/>
    <mergeCell ref="B26:E26"/>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26"/>
  <sheetViews>
    <sheetView workbookViewId="0">
      <selection activeCell="B2" sqref="B2:E2"/>
    </sheetView>
  </sheetViews>
  <sheetFormatPr baseColWidth="10" defaultRowHeight="15.75"/>
  <cols>
    <col min="2" max="2" width="32.5" customWidth="1"/>
    <col min="3" max="5" width="21.75" customWidth="1"/>
  </cols>
  <sheetData>
    <row r="1" spans="2:15" ht="20.25" customHeight="1">
      <c r="F1" s="2"/>
      <c r="G1" s="2"/>
      <c r="H1" s="2"/>
      <c r="I1" s="2"/>
      <c r="J1" s="2"/>
      <c r="K1" s="2"/>
      <c r="L1" s="2"/>
      <c r="M1" s="2"/>
      <c r="N1" s="2"/>
      <c r="O1" s="2"/>
    </row>
    <row r="2" spans="2:15" ht="33" customHeight="1">
      <c r="B2" s="286" t="s">
        <v>24</v>
      </c>
      <c r="C2" s="286"/>
      <c r="D2" s="286"/>
      <c r="E2" s="286"/>
      <c r="F2" s="2"/>
      <c r="G2" s="2"/>
      <c r="H2" s="2"/>
      <c r="I2" s="2"/>
      <c r="J2" s="2"/>
      <c r="K2" s="2"/>
      <c r="L2" s="2"/>
      <c r="M2" s="2"/>
      <c r="N2" s="2"/>
      <c r="O2" s="2"/>
    </row>
    <row r="3" spans="2:15" s="14" customFormat="1" ht="19.899999999999999" customHeight="1">
      <c r="B3" s="273" t="s">
        <v>0</v>
      </c>
      <c r="C3" s="9">
        <v>42369</v>
      </c>
      <c r="D3" s="276">
        <v>42430</v>
      </c>
      <c r="E3" s="277"/>
      <c r="F3" s="15"/>
      <c r="G3" s="15"/>
      <c r="H3" s="15"/>
      <c r="I3" s="15"/>
      <c r="J3" s="15"/>
      <c r="K3" s="15"/>
      <c r="L3" s="15"/>
      <c r="M3" s="15"/>
      <c r="N3" s="15"/>
      <c r="O3" s="15"/>
    </row>
    <row r="4" spans="2:15" ht="48" customHeight="1">
      <c r="B4" s="274"/>
      <c r="C4" s="135" t="s">
        <v>22</v>
      </c>
      <c r="D4" s="278" t="s">
        <v>25</v>
      </c>
      <c r="E4" s="279"/>
      <c r="F4" s="2"/>
      <c r="G4" s="2"/>
      <c r="H4" s="2"/>
      <c r="I4" s="2"/>
      <c r="J4" s="2"/>
      <c r="K4" s="2"/>
      <c r="L4" s="2"/>
      <c r="M4" s="2"/>
      <c r="N4" s="2"/>
      <c r="O4" s="2"/>
    </row>
    <row r="5" spans="2:15">
      <c r="B5" s="275"/>
      <c r="C5" s="280" t="s">
        <v>1</v>
      </c>
      <c r="D5" s="281"/>
      <c r="E5" s="58" t="s">
        <v>2</v>
      </c>
      <c r="F5" s="2"/>
      <c r="G5" s="2"/>
      <c r="H5" s="2"/>
      <c r="I5" s="2"/>
      <c r="J5" s="2"/>
      <c r="K5" s="2"/>
      <c r="L5" s="2"/>
      <c r="M5" s="2"/>
      <c r="N5" s="2"/>
      <c r="O5" s="2"/>
    </row>
    <row r="6" spans="2:15">
      <c r="B6" s="3" t="s">
        <v>3</v>
      </c>
      <c r="C6" s="16">
        <v>298300</v>
      </c>
      <c r="D6" s="17">
        <v>10598</v>
      </c>
      <c r="E6" s="25">
        <v>3.5527991954408309</v>
      </c>
      <c r="F6" s="2"/>
      <c r="G6" s="2"/>
      <c r="H6" s="2"/>
      <c r="I6" s="2"/>
      <c r="J6" s="2"/>
      <c r="K6" s="2"/>
      <c r="L6" s="2"/>
      <c r="M6" s="2"/>
      <c r="N6" s="2"/>
      <c r="O6" s="2"/>
    </row>
    <row r="7" spans="2:15">
      <c r="B7" s="12" t="s">
        <v>4</v>
      </c>
      <c r="C7" s="18">
        <v>349871</v>
      </c>
      <c r="D7" s="19">
        <v>6952</v>
      </c>
      <c r="E7" s="26">
        <v>1.9870180723752469</v>
      </c>
      <c r="F7" s="2"/>
      <c r="G7" s="2"/>
      <c r="H7" s="2"/>
      <c r="I7" s="2"/>
      <c r="J7" s="2"/>
      <c r="K7" s="2"/>
      <c r="L7" s="2"/>
      <c r="M7" s="2"/>
      <c r="N7" s="2"/>
      <c r="O7" s="2"/>
    </row>
    <row r="8" spans="2:15">
      <c r="B8" s="4" t="s">
        <v>5</v>
      </c>
      <c r="C8" s="16">
        <v>110324</v>
      </c>
      <c r="D8" s="20">
        <v>4258</v>
      </c>
      <c r="E8" s="27">
        <v>3.859540988361553</v>
      </c>
      <c r="F8" s="2"/>
      <c r="G8" s="2"/>
      <c r="H8" s="2"/>
      <c r="I8" s="2"/>
      <c r="J8" s="2"/>
      <c r="K8" s="2"/>
      <c r="L8" s="2"/>
      <c r="M8" s="2"/>
      <c r="N8" s="2"/>
      <c r="O8" s="2"/>
    </row>
    <row r="9" spans="2:15">
      <c r="B9" s="12" t="s">
        <v>6</v>
      </c>
      <c r="C9" s="18">
        <v>60442</v>
      </c>
      <c r="D9" s="19">
        <v>4025</v>
      </c>
      <c r="E9" s="26">
        <v>6.6592766619238279</v>
      </c>
      <c r="F9" s="2"/>
      <c r="G9" s="2"/>
      <c r="H9" s="2"/>
      <c r="I9" s="2"/>
      <c r="J9" s="2"/>
      <c r="K9" s="2"/>
      <c r="L9" s="2"/>
      <c r="M9" s="2"/>
      <c r="N9" s="2"/>
      <c r="O9" s="2"/>
    </row>
    <row r="10" spans="2:15">
      <c r="B10" s="4" t="s">
        <v>7</v>
      </c>
      <c r="C10" s="16">
        <v>18628</v>
      </c>
      <c r="D10" s="20">
        <v>913</v>
      </c>
      <c r="E10" s="27">
        <v>4.9012239639252737</v>
      </c>
      <c r="F10" s="2"/>
      <c r="G10" s="2"/>
      <c r="H10" s="2"/>
      <c r="I10" s="2"/>
      <c r="J10" s="2"/>
      <c r="K10" s="2"/>
      <c r="L10" s="2"/>
      <c r="M10" s="2"/>
      <c r="N10" s="2"/>
      <c r="O10" s="2"/>
    </row>
    <row r="11" spans="2:15">
      <c r="B11" s="12" t="s">
        <v>8</v>
      </c>
      <c r="C11" s="18">
        <v>55942</v>
      </c>
      <c r="D11" s="19">
        <v>2174</v>
      </c>
      <c r="E11" s="26">
        <v>3.8861678166672622</v>
      </c>
      <c r="F11" s="2"/>
      <c r="G11" s="2"/>
      <c r="H11" s="2"/>
      <c r="I11" s="2"/>
      <c r="J11" s="2"/>
      <c r="K11" s="2"/>
      <c r="L11" s="2"/>
      <c r="M11" s="2"/>
      <c r="N11" s="2"/>
      <c r="O11" s="2"/>
    </row>
    <row r="12" spans="2:15">
      <c r="B12" s="4" t="s">
        <v>9</v>
      </c>
      <c r="C12" s="16">
        <v>168241</v>
      </c>
      <c r="D12" s="20">
        <v>7663</v>
      </c>
      <c r="E12" s="27">
        <v>4.5547755897789486</v>
      </c>
      <c r="F12" s="2"/>
      <c r="G12" s="2"/>
      <c r="H12" s="2"/>
      <c r="I12" s="2"/>
      <c r="J12" s="2"/>
      <c r="K12" s="2"/>
      <c r="L12" s="2"/>
      <c r="M12" s="2"/>
      <c r="N12" s="2"/>
      <c r="O12" s="2"/>
    </row>
    <row r="13" spans="2:15">
      <c r="B13" s="12" t="s">
        <v>10</v>
      </c>
      <c r="C13" s="18">
        <v>39949</v>
      </c>
      <c r="D13" s="19">
        <v>4234</v>
      </c>
      <c r="E13" s="26">
        <v>10.598513104207866</v>
      </c>
      <c r="F13" s="2"/>
      <c r="G13" s="2"/>
      <c r="H13" s="2"/>
      <c r="I13" s="2"/>
      <c r="J13" s="2"/>
      <c r="K13" s="2"/>
      <c r="L13" s="2"/>
      <c r="M13" s="2"/>
      <c r="N13" s="2"/>
      <c r="O13" s="2"/>
    </row>
    <row r="14" spans="2:15">
      <c r="B14" s="4" t="s">
        <v>11</v>
      </c>
      <c r="C14" s="16">
        <v>204610</v>
      </c>
      <c r="D14" s="20">
        <v>11862</v>
      </c>
      <c r="E14" s="27">
        <v>5.7973706074971894</v>
      </c>
      <c r="F14" s="2"/>
      <c r="G14" s="2"/>
      <c r="H14" s="2"/>
      <c r="I14" s="2"/>
      <c r="J14" s="2"/>
      <c r="K14" s="2"/>
      <c r="L14" s="2"/>
      <c r="M14" s="2"/>
      <c r="N14" s="2"/>
      <c r="O14" s="2"/>
    </row>
    <row r="15" spans="2:15">
      <c r="B15" s="12" t="s">
        <v>12</v>
      </c>
      <c r="C15" s="18">
        <v>478141</v>
      </c>
      <c r="D15" s="19">
        <v>35849</v>
      </c>
      <c r="E15" s="26">
        <v>7.4975791659782365</v>
      </c>
      <c r="F15" s="2"/>
      <c r="G15" s="2"/>
      <c r="H15" s="2"/>
      <c r="I15" s="2"/>
      <c r="J15" s="2"/>
      <c r="K15" s="2"/>
      <c r="L15" s="2"/>
      <c r="M15" s="2"/>
      <c r="N15" s="2"/>
      <c r="O15" s="2"/>
    </row>
    <row r="16" spans="2:15">
      <c r="B16" s="4" t="s">
        <v>13</v>
      </c>
      <c r="C16" s="16">
        <v>104402</v>
      </c>
      <c r="D16" s="20">
        <v>2051</v>
      </c>
      <c r="E16" s="27">
        <v>1.9645217524568497</v>
      </c>
      <c r="F16" s="2"/>
      <c r="G16" s="2"/>
      <c r="H16" s="2"/>
      <c r="I16" s="2"/>
      <c r="J16" s="2"/>
      <c r="K16" s="2"/>
      <c r="L16" s="2"/>
      <c r="M16" s="2"/>
      <c r="N16" s="2"/>
      <c r="O16" s="2"/>
    </row>
    <row r="17" spans="2:15">
      <c r="B17" s="12" t="s">
        <v>14</v>
      </c>
      <c r="C17" s="18">
        <v>22369</v>
      </c>
      <c r="D17" s="19">
        <v>466</v>
      </c>
      <c r="E17" s="26">
        <v>2.0832401984889803</v>
      </c>
      <c r="F17" s="2"/>
      <c r="G17" s="2"/>
      <c r="H17" s="2"/>
      <c r="I17" s="2"/>
      <c r="J17" s="2"/>
      <c r="K17" s="2"/>
      <c r="L17" s="2"/>
      <c r="M17" s="2"/>
      <c r="N17" s="2"/>
      <c r="O17" s="2"/>
    </row>
    <row r="18" spans="2:15">
      <c r="B18" s="4" t="s">
        <v>15</v>
      </c>
      <c r="C18" s="16">
        <v>110079</v>
      </c>
      <c r="D18" s="20">
        <v>7195</v>
      </c>
      <c r="E18" s="27">
        <v>6.5362149002080328</v>
      </c>
      <c r="F18" s="2"/>
      <c r="G18" s="2"/>
      <c r="H18" s="2"/>
      <c r="I18" s="2"/>
      <c r="J18" s="2"/>
      <c r="K18" s="2"/>
      <c r="L18" s="2"/>
      <c r="M18" s="2"/>
      <c r="N18" s="2"/>
      <c r="O18" s="2"/>
    </row>
    <row r="19" spans="2:15">
      <c r="B19" s="12" t="s">
        <v>16</v>
      </c>
      <c r="C19" s="18">
        <v>53309</v>
      </c>
      <c r="D19" s="19">
        <v>666</v>
      </c>
      <c r="E19" s="26">
        <v>1.2493200022510271</v>
      </c>
      <c r="F19" s="2"/>
      <c r="G19" s="2"/>
      <c r="H19" s="2"/>
      <c r="I19" s="2"/>
      <c r="J19" s="2"/>
      <c r="K19" s="2"/>
      <c r="L19" s="2"/>
      <c r="M19" s="2"/>
      <c r="N19" s="2"/>
      <c r="O19" s="2"/>
    </row>
    <row r="20" spans="2:15">
      <c r="B20" s="4" t="s">
        <v>17</v>
      </c>
      <c r="C20" s="16">
        <v>70826</v>
      </c>
      <c r="D20" s="20">
        <v>4858</v>
      </c>
      <c r="E20" s="27">
        <v>6.8590630559399095</v>
      </c>
      <c r="F20" s="2"/>
      <c r="G20" s="2"/>
      <c r="H20" s="2"/>
      <c r="I20" s="2"/>
      <c r="J20" s="2"/>
      <c r="K20" s="2"/>
      <c r="L20" s="2"/>
      <c r="M20" s="2"/>
      <c r="N20" s="2"/>
      <c r="O20" s="2"/>
    </row>
    <row r="21" spans="2:15">
      <c r="B21" s="13" t="s">
        <v>18</v>
      </c>
      <c r="C21" s="18">
        <v>54974</v>
      </c>
      <c r="D21" s="21">
        <v>1194</v>
      </c>
      <c r="E21" s="26">
        <v>2.1719358242078073</v>
      </c>
      <c r="F21" s="2"/>
      <c r="G21" s="2"/>
      <c r="H21" s="2"/>
      <c r="I21" s="2"/>
      <c r="J21" s="2"/>
      <c r="K21" s="2"/>
      <c r="L21" s="2"/>
      <c r="M21" s="2"/>
      <c r="N21" s="2"/>
      <c r="O21" s="2"/>
    </row>
    <row r="22" spans="2:15">
      <c r="B22" s="10" t="s">
        <v>19</v>
      </c>
      <c r="C22" s="22">
        <v>429077</v>
      </c>
      <c r="D22" s="60">
        <v>21572</v>
      </c>
      <c r="E22" s="28">
        <v>5.0275358502087037</v>
      </c>
      <c r="F22" s="2"/>
      <c r="G22" s="2"/>
      <c r="H22" s="2"/>
      <c r="I22" s="2"/>
      <c r="J22" s="2"/>
      <c r="K22" s="2"/>
      <c r="L22" s="2"/>
      <c r="M22" s="2"/>
      <c r="N22" s="2"/>
      <c r="O22" s="2"/>
    </row>
    <row r="23" spans="2:15">
      <c r="B23" s="5" t="s">
        <v>20</v>
      </c>
      <c r="C23" s="23">
        <v>1771330</v>
      </c>
      <c r="D23" s="61">
        <v>83386</v>
      </c>
      <c r="E23" s="27">
        <v>4.7075361451564639</v>
      </c>
      <c r="F23" s="2"/>
      <c r="G23" s="2"/>
      <c r="H23" s="2"/>
      <c r="I23" s="2"/>
      <c r="J23" s="2"/>
      <c r="K23" s="2"/>
      <c r="L23" s="2"/>
      <c r="M23" s="2"/>
      <c r="N23" s="2"/>
      <c r="O23" s="2"/>
    </row>
    <row r="24" spans="2:15">
      <c r="B24" s="11" t="s">
        <v>21</v>
      </c>
      <c r="C24" s="24">
        <v>2200407</v>
      </c>
      <c r="D24" s="62">
        <v>104958</v>
      </c>
      <c r="E24" s="29">
        <v>4.7699357437055969</v>
      </c>
      <c r="F24" s="2"/>
      <c r="G24" s="2"/>
      <c r="H24" s="2"/>
      <c r="I24" s="2"/>
      <c r="J24" s="2"/>
      <c r="K24" s="2"/>
      <c r="L24" s="2"/>
      <c r="M24" s="2"/>
      <c r="N24" s="2"/>
      <c r="O24" s="2"/>
    </row>
    <row r="25" spans="2:15">
      <c r="B25" s="291" t="s">
        <v>26</v>
      </c>
      <c r="C25" s="291"/>
      <c r="D25" s="291"/>
      <c r="E25" s="291"/>
      <c r="F25" s="2"/>
      <c r="G25" s="2"/>
      <c r="H25" s="2"/>
      <c r="I25" s="2"/>
      <c r="J25" s="2"/>
      <c r="K25" s="2"/>
      <c r="L25" s="2"/>
      <c r="M25" s="2"/>
      <c r="N25" s="2"/>
      <c r="O25" s="2"/>
    </row>
    <row r="26" spans="2:15" ht="36" customHeight="1">
      <c r="B26" s="285" t="s">
        <v>75</v>
      </c>
      <c r="C26" s="285"/>
      <c r="D26" s="285"/>
      <c r="E26" s="285"/>
      <c r="F26" s="2"/>
      <c r="G26" s="2"/>
      <c r="H26" s="2"/>
      <c r="I26" s="2"/>
      <c r="J26" s="2"/>
      <c r="K26" s="2"/>
      <c r="L26" s="2"/>
      <c r="M26" s="2"/>
      <c r="N26" s="2"/>
      <c r="O26" s="2"/>
    </row>
  </sheetData>
  <mergeCells count="7">
    <mergeCell ref="B26:E26"/>
    <mergeCell ref="D3:E3"/>
    <mergeCell ref="D4:E4"/>
    <mergeCell ref="C5:D5"/>
    <mergeCell ref="B2:E2"/>
    <mergeCell ref="B3:B5"/>
    <mergeCell ref="B25:E2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3EEFB3-89A2-4AD4-BE12-153CA1CA6CA8}">
  <ds:schemaRefs>
    <ds:schemaRef ds:uri="http://schemas.microsoft.com/sharepoint/v3/contenttype/forms"/>
  </ds:schemaRefs>
</ds:datastoreItem>
</file>

<file path=customXml/itemProps2.xml><?xml version="1.0" encoding="utf-8"?>
<ds:datastoreItem xmlns:ds="http://schemas.openxmlformats.org/officeDocument/2006/customXml" ds:itemID="{C39C6653-04E6-47B2-8EC3-D3384AE9A338}">
  <ds:schemaRefs>
    <ds:schemaRef ds:uri="http://schemas.microsoft.com/office/2006/metadata/properties"/>
    <ds:schemaRef ds:uri="http://schemas.microsoft.com/office/infopath/2007/PartnerControls"/>
    <ds:schemaRef ds:uri="71ea3402-ccc5-4626-b376-cfd2cbafb61f"/>
  </ds:schemaRefs>
</ds:datastoreItem>
</file>

<file path=customXml/itemProps3.xml><?xml version="1.0" encoding="utf-8"?>
<ds:datastoreItem xmlns:ds="http://schemas.openxmlformats.org/officeDocument/2006/customXml" ds:itemID="{83254D59-29BD-487C-89E0-7A551E04B9B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75</vt:i4>
      </vt:variant>
    </vt:vector>
  </HeadingPairs>
  <TitlesOfParts>
    <vt:vector size="75" baseType="lpstr">
      <vt:lpstr>Inhalt</vt:lpstr>
      <vt:lpstr>Kinder &lt; 3 Jahre 2022</vt:lpstr>
      <vt:lpstr>Kinder &lt; 3 Jahre 2021</vt:lpstr>
      <vt:lpstr>Kinder &lt; 3 Jahre 2020</vt:lpstr>
      <vt:lpstr>Kinder &lt; 3 Jahre 2019</vt:lpstr>
      <vt:lpstr>Kinder &lt; 3 Jahre 2018</vt:lpstr>
      <vt:lpstr>Kinder &lt; 3 Jahre 2017</vt:lpstr>
      <vt:lpstr>Kinder &lt; 3 Jahre 2016</vt:lpstr>
      <vt:lpstr>&lt; 3 | 2009–2015</vt:lpstr>
      <vt:lpstr>Kinder 3 bis &lt; 6 Jahre 2022</vt:lpstr>
      <vt:lpstr>Kinder 3 bis &lt; 6 Jahre 2021</vt:lpstr>
      <vt:lpstr>Kinder 3 bis &lt; 6 Jahre 2020</vt:lpstr>
      <vt:lpstr>Kinder 3 bis &lt; 6 Jahre 2019</vt:lpstr>
      <vt:lpstr>Kinder 3 bis &lt; 6 Jahre 2018</vt:lpstr>
      <vt:lpstr>Kinder 3 bis &lt; 6 Jahre 2017</vt:lpstr>
      <vt:lpstr>Kinder 3 bis &lt; 6 Jahre 2016</vt:lpstr>
      <vt:lpstr>3 bis &lt; 6 | 2009–2015</vt:lpstr>
      <vt:lpstr>Kinder &lt; 1 Jahr 2022</vt:lpstr>
      <vt:lpstr>Kinder &lt; 1 Jahr 2021</vt:lpstr>
      <vt:lpstr>Kinder &lt; 1 Jahr 2020</vt:lpstr>
      <vt:lpstr>Kinder &lt; 1 Jahr 2019</vt:lpstr>
      <vt:lpstr>Kinder &lt; 1 Jahr 2018</vt:lpstr>
      <vt:lpstr>Kinder &lt; 1 Jahr 2017</vt:lpstr>
      <vt:lpstr>Kinder &lt; 1 Jahr 2016</vt:lpstr>
      <vt:lpstr>&lt; 1 | 2009–2015</vt:lpstr>
      <vt:lpstr>Kinder 1 Jahr 2022</vt:lpstr>
      <vt:lpstr>Kinder 1 Jahr 2021</vt:lpstr>
      <vt:lpstr>Kinder 1 Jahr 2020</vt:lpstr>
      <vt:lpstr>Kinder 1 Jahr 2019</vt:lpstr>
      <vt:lpstr>Kinder 1 Jahr 2018</vt:lpstr>
      <vt:lpstr>Kinder 1 Jahr 2017</vt:lpstr>
      <vt:lpstr>Kinder 1 Jahr 2016</vt:lpstr>
      <vt:lpstr>1 | 2009–2015</vt:lpstr>
      <vt:lpstr>Kinder 2 Jahre 2022</vt:lpstr>
      <vt:lpstr>Kinder 2 Jahre 2021</vt:lpstr>
      <vt:lpstr>Kinder 2 Jahre 2020</vt:lpstr>
      <vt:lpstr>Kinder 2 Jahre 2019</vt:lpstr>
      <vt:lpstr>Kinder 2 Jahre 2018</vt:lpstr>
      <vt:lpstr>Kinder 2 Jahre 2017</vt:lpstr>
      <vt:lpstr>Kinder 2 Jahre 2016</vt:lpstr>
      <vt:lpstr>2 | 2009–2015</vt:lpstr>
      <vt:lpstr>Kinder 3 Jahre 2022</vt:lpstr>
      <vt:lpstr>Kinder 3 Jahre 2021</vt:lpstr>
      <vt:lpstr>Kinder 3 Jahre 2020</vt:lpstr>
      <vt:lpstr>Kinder 3 Jahre 2019</vt:lpstr>
      <vt:lpstr>Kinder 3 Jahre 2018</vt:lpstr>
      <vt:lpstr>Kinder 3 Jahre 2017</vt:lpstr>
      <vt:lpstr>Kinder 3 Jahre 2016</vt:lpstr>
      <vt:lpstr>3 | 2009–2015</vt:lpstr>
      <vt:lpstr>Kinder 4 Jahre 2022</vt:lpstr>
      <vt:lpstr>Kinder 4 Jahre 2021</vt:lpstr>
      <vt:lpstr>Kinder 4 Jahre 2020</vt:lpstr>
      <vt:lpstr>Kinder 4 Jahre 2019</vt:lpstr>
      <vt:lpstr>Kinder 4 Jahre 2018</vt:lpstr>
      <vt:lpstr>Kinder 4 Jahre 2017</vt:lpstr>
      <vt:lpstr>Kinder 4 Jahre 2016</vt:lpstr>
      <vt:lpstr>4 | 2009–2015</vt:lpstr>
      <vt:lpstr>Kinder 5 Jahre 2022</vt:lpstr>
      <vt:lpstr>Kinder 5 Jahre 2021</vt:lpstr>
      <vt:lpstr>Kinder 5 Jahre 2020</vt:lpstr>
      <vt:lpstr>Kinder 5 Jahre 2019</vt:lpstr>
      <vt:lpstr>Kinder 5 Jahre 2018</vt:lpstr>
      <vt:lpstr>Kinder 5 Jahre 2017</vt:lpstr>
      <vt:lpstr>Kinder 5 Jahre 2016</vt:lpstr>
      <vt:lpstr>5 | 2009–2015</vt:lpstr>
      <vt:lpstr>Kinder 6 Jahre 2022</vt:lpstr>
      <vt:lpstr>Kinder 6 Jahre 2021</vt:lpstr>
      <vt:lpstr>Kinder 6 Jahre 2020</vt:lpstr>
      <vt:lpstr>Kinder 6 Jahre 2019</vt:lpstr>
      <vt:lpstr>Schulkinder 2022</vt:lpstr>
      <vt:lpstr>Schulkinder 2021</vt:lpstr>
      <vt:lpstr>Schulkinder 2020</vt:lpstr>
      <vt:lpstr>Schulkinder 2019</vt:lpstr>
      <vt:lpstr>Schulkinder 2018</vt:lpstr>
      <vt:lpstr>Schulkinder 2017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Krause, Michael</cp:lastModifiedBy>
  <dcterms:created xsi:type="dcterms:W3CDTF">2017-11-14T09:38:27Z</dcterms:created>
  <dcterms:modified xsi:type="dcterms:W3CDTF">2023-07-11T10:05:17Z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