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664F29B5-8676-45CC-BC3F-FE9F4703A07F}" xr6:coauthVersionLast="47" xr6:coauthVersionMax="47" xr10:uidLastSave="{00000000-0000-0000-0000-000000000000}"/>
  <bookViews>
    <workbookView xWindow="-120" yWindow="-120" windowWidth="20730" windowHeight="11160" xr2:uid="{00000000-000D-0000-FFFF-FFFF00000000}"/>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5" l="1"/>
  <c r="J25" i="5"/>
  <c r="I25" i="5"/>
  <c r="H25" i="5"/>
  <c r="G25" i="5"/>
  <c r="F25" i="5"/>
  <c r="E25" i="5"/>
  <c r="D25" i="5"/>
  <c r="C25" i="5"/>
  <c r="Q25" i="5" s="1"/>
  <c r="Q24" i="5"/>
  <c r="N24" i="5"/>
  <c r="M24" i="5"/>
  <c r="J24" i="5"/>
  <c r="I24" i="5"/>
  <c r="H24" i="5"/>
  <c r="G24" i="5"/>
  <c r="F24" i="5"/>
  <c r="E24" i="5"/>
  <c r="D24" i="5"/>
  <c r="C24" i="5"/>
  <c r="P24" i="5" s="1"/>
  <c r="Q23" i="5"/>
  <c r="P23" i="5"/>
  <c r="N23" i="5"/>
  <c r="M23" i="5"/>
  <c r="L23" i="5"/>
  <c r="J23" i="5"/>
  <c r="I23" i="5"/>
  <c r="H23" i="5"/>
  <c r="G23" i="5"/>
  <c r="F23" i="5"/>
  <c r="E23" i="5"/>
  <c r="D23" i="5"/>
  <c r="C23" i="5"/>
  <c r="O23" i="5" s="1"/>
  <c r="Q21" i="5"/>
  <c r="P21" i="5"/>
  <c r="O21" i="5"/>
  <c r="N21" i="5"/>
  <c r="M21" i="5"/>
  <c r="L21" i="5"/>
  <c r="K21" i="5"/>
  <c r="Q20" i="5"/>
  <c r="P20" i="5"/>
  <c r="O20" i="5"/>
  <c r="N20" i="5"/>
  <c r="M20" i="5"/>
  <c r="L20" i="5"/>
  <c r="K20" i="5"/>
  <c r="Q19" i="5"/>
  <c r="P19" i="5"/>
  <c r="O19" i="5"/>
  <c r="N19" i="5"/>
  <c r="M19" i="5"/>
  <c r="L19" i="5"/>
  <c r="K19" i="5"/>
  <c r="Q18" i="5"/>
  <c r="P18" i="5"/>
  <c r="O18" i="5"/>
  <c r="N18" i="5"/>
  <c r="M18" i="5"/>
  <c r="L18" i="5"/>
  <c r="K18" i="5"/>
  <c r="Q17" i="5"/>
  <c r="P17" i="5"/>
  <c r="O17" i="5"/>
  <c r="N17" i="5"/>
  <c r="M17" i="5"/>
  <c r="L17" i="5"/>
  <c r="K17" i="5"/>
  <c r="Q16" i="5"/>
  <c r="P16" i="5"/>
  <c r="O16" i="5"/>
  <c r="N16" i="5"/>
  <c r="M16" i="5"/>
  <c r="L16" i="5"/>
  <c r="K16" i="5"/>
  <c r="Q15" i="5"/>
  <c r="P15" i="5"/>
  <c r="O15" i="5"/>
  <c r="N15" i="5"/>
  <c r="M15" i="5"/>
  <c r="L15" i="5"/>
  <c r="K15" i="5"/>
  <c r="Q14" i="5"/>
  <c r="P14" i="5"/>
  <c r="O14" i="5"/>
  <c r="N14" i="5"/>
  <c r="M14" i="5"/>
  <c r="L14" i="5"/>
  <c r="K14" i="5"/>
  <c r="Q13" i="5"/>
  <c r="P13" i="5"/>
  <c r="O13" i="5"/>
  <c r="N13" i="5"/>
  <c r="M13" i="5"/>
  <c r="L13" i="5"/>
  <c r="K13" i="5"/>
  <c r="Q12" i="5"/>
  <c r="P12" i="5"/>
  <c r="O12" i="5"/>
  <c r="N12" i="5"/>
  <c r="M12" i="5"/>
  <c r="L12" i="5"/>
  <c r="K12" i="5"/>
  <c r="Q11" i="5"/>
  <c r="P11" i="5"/>
  <c r="O11" i="5"/>
  <c r="N11" i="5"/>
  <c r="M11" i="5"/>
  <c r="L11" i="5"/>
  <c r="K11" i="5"/>
  <c r="Q10" i="5"/>
  <c r="P10" i="5"/>
  <c r="O10" i="5"/>
  <c r="N10" i="5"/>
  <c r="M10" i="5"/>
  <c r="L10" i="5"/>
  <c r="K10" i="5"/>
  <c r="Q8" i="5"/>
  <c r="P8" i="5"/>
  <c r="O8" i="5"/>
  <c r="N8" i="5"/>
  <c r="M8" i="5"/>
  <c r="L8" i="5"/>
  <c r="K8" i="5"/>
  <c r="Q7" i="5"/>
  <c r="P7" i="5"/>
  <c r="O7" i="5"/>
  <c r="N7" i="5"/>
  <c r="M7" i="5"/>
  <c r="L7" i="5"/>
  <c r="K7" i="5"/>
  <c r="N25" i="4"/>
  <c r="J25" i="4"/>
  <c r="I25" i="4"/>
  <c r="H25" i="4"/>
  <c r="G25" i="4"/>
  <c r="F25" i="4"/>
  <c r="E25" i="4"/>
  <c r="D25" i="4"/>
  <c r="C25" i="4"/>
  <c r="Q25" i="4" s="1"/>
  <c r="Q24" i="4"/>
  <c r="M24" i="4"/>
  <c r="J24" i="4"/>
  <c r="I24" i="4"/>
  <c r="H24" i="4"/>
  <c r="G24" i="4"/>
  <c r="F24" i="4"/>
  <c r="E24" i="4"/>
  <c r="D24" i="4"/>
  <c r="C24" i="4"/>
  <c r="P24" i="4" s="1"/>
  <c r="P23" i="4"/>
  <c r="L23" i="4"/>
  <c r="J23" i="4"/>
  <c r="I23" i="4"/>
  <c r="H23" i="4"/>
  <c r="G23" i="4"/>
  <c r="F23" i="4"/>
  <c r="E23" i="4"/>
  <c r="D23" i="4"/>
  <c r="C23" i="4"/>
  <c r="O23" i="4" s="1"/>
  <c r="Q21" i="4"/>
  <c r="P21" i="4"/>
  <c r="O21" i="4"/>
  <c r="N21" i="4"/>
  <c r="M21" i="4"/>
  <c r="L21" i="4"/>
  <c r="K21" i="4"/>
  <c r="Q20" i="4"/>
  <c r="P20" i="4"/>
  <c r="O20" i="4"/>
  <c r="N20" i="4"/>
  <c r="M20" i="4"/>
  <c r="L20" i="4"/>
  <c r="K20" i="4"/>
  <c r="Q19" i="4"/>
  <c r="P19" i="4"/>
  <c r="O19" i="4"/>
  <c r="N19" i="4"/>
  <c r="M19" i="4"/>
  <c r="L19" i="4"/>
  <c r="K19" i="4"/>
  <c r="Q18" i="4"/>
  <c r="P18" i="4"/>
  <c r="O18" i="4"/>
  <c r="N18" i="4"/>
  <c r="M18" i="4"/>
  <c r="L18" i="4"/>
  <c r="K18" i="4"/>
  <c r="Q17" i="4"/>
  <c r="P17" i="4"/>
  <c r="O17" i="4"/>
  <c r="N17" i="4"/>
  <c r="M17" i="4"/>
  <c r="L17" i="4"/>
  <c r="K17" i="4"/>
  <c r="Q16" i="4"/>
  <c r="P16" i="4"/>
  <c r="O16" i="4"/>
  <c r="N16" i="4"/>
  <c r="M16" i="4"/>
  <c r="L16" i="4"/>
  <c r="K16" i="4"/>
  <c r="Q15" i="4"/>
  <c r="P15" i="4"/>
  <c r="O15" i="4"/>
  <c r="N15" i="4"/>
  <c r="M15" i="4"/>
  <c r="L15" i="4"/>
  <c r="K15" i="4"/>
  <c r="Q14" i="4"/>
  <c r="P14" i="4"/>
  <c r="O14" i="4"/>
  <c r="N14" i="4"/>
  <c r="M14" i="4"/>
  <c r="L14" i="4"/>
  <c r="K14" i="4"/>
  <c r="Q13" i="4"/>
  <c r="P13" i="4"/>
  <c r="O13" i="4"/>
  <c r="N13" i="4"/>
  <c r="M13" i="4"/>
  <c r="L13" i="4"/>
  <c r="K13" i="4"/>
  <c r="Q12" i="4"/>
  <c r="P12" i="4"/>
  <c r="O12" i="4"/>
  <c r="N12" i="4"/>
  <c r="M12" i="4"/>
  <c r="L12" i="4"/>
  <c r="K12" i="4"/>
  <c r="Q11" i="4"/>
  <c r="P11" i="4"/>
  <c r="O11" i="4"/>
  <c r="N11" i="4"/>
  <c r="M11" i="4"/>
  <c r="L11" i="4"/>
  <c r="K11" i="4"/>
  <c r="Q10" i="4"/>
  <c r="P10" i="4"/>
  <c r="O10" i="4"/>
  <c r="N10" i="4"/>
  <c r="M10" i="4"/>
  <c r="L10" i="4"/>
  <c r="K10" i="4"/>
  <c r="Q8" i="4"/>
  <c r="P8" i="4"/>
  <c r="O8" i="4"/>
  <c r="N8" i="4"/>
  <c r="M8" i="4"/>
  <c r="L8" i="4"/>
  <c r="K8" i="4"/>
  <c r="Q7" i="4"/>
  <c r="P7" i="4"/>
  <c r="O7" i="4"/>
  <c r="N7" i="4"/>
  <c r="M7" i="4"/>
  <c r="L7" i="4"/>
  <c r="K7" i="4"/>
  <c r="J25" i="2"/>
  <c r="I25" i="2"/>
  <c r="H25" i="2"/>
  <c r="G25" i="2"/>
  <c r="F25" i="2"/>
  <c r="E25" i="2"/>
  <c r="D25" i="2"/>
  <c r="C25" i="2"/>
  <c r="Q25" i="2" s="1"/>
  <c r="J24" i="2"/>
  <c r="I24" i="2"/>
  <c r="H24" i="2"/>
  <c r="G24" i="2"/>
  <c r="F24" i="2"/>
  <c r="E24" i="2"/>
  <c r="D24" i="2"/>
  <c r="C24" i="2"/>
  <c r="P24" i="2" s="1"/>
  <c r="J23" i="2"/>
  <c r="I23" i="2"/>
  <c r="H23" i="2"/>
  <c r="G23" i="2"/>
  <c r="F23" i="2"/>
  <c r="E23" i="2"/>
  <c r="D23" i="2"/>
  <c r="C23" i="2"/>
  <c r="Q21" i="2"/>
  <c r="P21" i="2"/>
  <c r="O21" i="2"/>
  <c r="N21" i="2"/>
  <c r="M21" i="2"/>
  <c r="L21" i="2"/>
  <c r="K21" i="2"/>
  <c r="Q20" i="2"/>
  <c r="P20" i="2"/>
  <c r="O20" i="2"/>
  <c r="N20" i="2"/>
  <c r="M20" i="2"/>
  <c r="L20" i="2"/>
  <c r="K20" i="2"/>
  <c r="Q19" i="2"/>
  <c r="P19" i="2"/>
  <c r="O19" i="2"/>
  <c r="N19" i="2"/>
  <c r="M19" i="2"/>
  <c r="L19" i="2"/>
  <c r="K19" i="2"/>
  <c r="Q18" i="2"/>
  <c r="P18" i="2"/>
  <c r="O18" i="2"/>
  <c r="N18" i="2"/>
  <c r="M18" i="2"/>
  <c r="L18" i="2"/>
  <c r="K18" i="2"/>
  <c r="Q17" i="2"/>
  <c r="P17" i="2"/>
  <c r="O17" i="2"/>
  <c r="N17" i="2"/>
  <c r="M17" i="2"/>
  <c r="L17" i="2"/>
  <c r="K17" i="2"/>
  <c r="Q16" i="2"/>
  <c r="P16" i="2"/>
  <c r="O16" i="2"/>
  <c r="N16" i="2"/>
  <c r="M16" i="2"/>
  <c r="L16" i="2"/>
  <c r="K16" i="2"/>
  <c r="Q15" i="2"/>
  <c r="P15" i="2"/>
  <c r="O15" i="2"/>
  <c r="N15" i="2"/>
  <c r="M15" i="2"/>
  <c r="L15" i="2"/>
  <c r="K15" i="2"/>
  <c r="Q14" i="2"/>
  <c r="P14" i="2"/>
  <c r="O14" i="2"/>
  <c r="N14" i="2"/>
  <c r="M14" i="2"/>
  <c r="L14" i="2"/>
  <c r="K14" i="2"/>
  <c r="Q13" i="2"/>
  <c r="P13" i="2"/>
  <c r="O13" i="2"/>
  <c r="N13" i="2"/>
  <c r="M13" i="2"/>
  <c r="L13" i="2"/>
  <c r="K13" i="2"/>
  <c r="Q12" i="2"/>
  <c r="P12" i="2"/>
  <c r="O12" i="2"/>
  <c r="N12" i="2"/>
  <c r="M12" i="2"/>
  <c r="L12" i="2"/>
  <c r="K12" i="2"/>
  <c r="Q11" i="2"/>
  <c r="P11" i="2"/>
  <c r="O11" i="2"/>
  <c r="N11" i="2"/>
  <c r="M11" i="2"/>
  <c r="L11" i="2"/>
  <c r="K11" i="2"/>
  <c r="Q10" i="2"/>
  <c r="P10" i="2"/>
  <c r="O10" i="2"/>
  <c r="N10" i="2"/>
  <c r="M10" i="2"/>
  <c r="L10" i="2"/>
  <c r="K10" i="2"/>
  <c r="Q8" i="2"/>
  <c r="P8" i="2"/>
  <c r="O8" i="2"/>
  <c r="N8" i="2"/>
  <c r="M8" i="2"/>
  <c r="L8" i="2"/>
  <c r="K8" i="2"/>
  <c r="Q7" i="2"/>
  <c r="P7" i="2"/>
  <c r="O7" i="2"/>
  <c r="N7" i="2"/>
  <c r="M7" i="2"/>
  <c r="L7" i="2"/>
  <c r="K7" i="2"/>
  <c r="K25" i="5" l="1"/>
  <c r="O25" i="5"/>
  <c r="K24" i="5"/>
  <c r="O24" i="5"/>
  <c r="L25" i="5"/>
  <c r="P25" i="5"/>
  <c r="K23" i="5"/>
  <c r="L24" i="5"/>
  <c r="M25" i="5"/>
  <c r="M23" i="4"/>
  <c r="Q23" i="4"/>
  <c r="N24" i="4"/>
  <c r="K25" i="4"/>
  <c r="O25" i="4"/>
  <c r="N23" i="4"/>
  <c r="K24" i="4"/>
  <c r="O24" i="4"/>
  <c r="L25" i="4"/>
  <c r="P25" i="4"/>
  <c r="K23" i="4"/>
  <c r="L24" i="4"/>
  <c r="M25" i="4"/>
  <c r="O23" i="2"/>
  <c r="M23" i="2"/>
  <c r="N25" i="2"/>
  <c r="L23" i="2"/>
  <c r="P23" i="2"/>
  <c r="Q23" i="2"/>
  <c r="N24" i="2"/>
  <c r="M24" i="2"/>
  <c r="Q24" i="2"/>
  <c r="O25" i="2"/>
  <c r="N23" i="2"/>
  <c r="K24" i="2"/>
  <c r="O24" i="2"/>
  <c r="L25" i="2"/>
  <c r="P25" i="2"/>
  <c r="K25" i="2"/>
  <c r="K23" i="2"/>
  <c r="L24" i="2"/>
  <c r="M25" i="2"/>
  <c r="J25" i="1"/>
  <c r="I25" i="1"/>
  <c r="H25" i="1"/>
  <c r="G25" i="1"/>
  <c r="F25" i="1"/>
  <c r="E25" i="1"/>
  <c r="D25" i="1"/>
  <c r="J24" i="1"/>
  <c r="I24" i="1"/>
  <c r="H24" i="1"/>
  <c r="G24" i="1"/>
  <c r="F24" i="1"/>
  <c r="E24" i="1"/>
  <c r="D24" i="1"/>
  <c r="J23" i="1"/>
  <c r="I23" i="1"/>
  <c r="H23" i="1"/>
  <c r="G23" i="1"/>
  <c r="F23" i="1"/>
  <c r="E23" i="1"/>
  <c r="D23" i="1"/>
  <c r="C21" i="1"/>
  <c r="C20" i="1"/>
  <c r="Q20" i="1" s="1"/>
  <c r="C19" i="1"/>
  <c r="Q19" i="1" s="1"/>
  <c r="C18" i="1"/>
  <c r="Q18" i="1" s="1"/>
  <c r="C17" i="1"/>
  <c r="Q17" i="1" s="1"/>
  <c r="C16" i="1"/>
  <c r="Q16" i="1" s="1"/>
  <c r="C15" i="1"/>
  <c r="Q15" i="1" s="1"/>
  <c r="C14" i="1"/>
  <c r="Q14" i="1" s="1"/>
  <c r="C13" i="1"/>
  <c r="Q13" i="1" s="1"/>
  <c r="C12" i="1"/>
  <c r="Q12" i="1" s="1"/>
  <c r="C11" i="1"/>
  <c r="Q11" i="1" s="1"/>
  <c r="C10" i="1"/>
  <c r="Q10" i="1" s="1"/>
  <c r="C8" i="1"/>
  <c r="Q8" i="1" s="1"/>
  <c r="C7" i="1"/>
  <c r="Q7" i="1" s="1"/>
  <c r="C24" i="1" l="1"/>
  <c r="O24" i="1" s="1"/>
  <c r="K24" i="1"/>
  <c r="Q24" i="1"/>
  <c r="L24" i="1"/>
  <c r="N24" i="1"/>
  <c r="M24" i="1"/>
  <c r="P24" i="1"/>
  <c r="N7" i="1"/>
  <c r="N13" i="1"/>
  <c r="N14" i="1"/>
  <c r="N17" i="1"/>
  <c r="N18" i="1"/>
  <c r="N19" i="1"/>
  <c r="N21" i="1"/>
  <c r="O7" i="1"/>
  <c r="O8" i="1"/>
  <c r="O10" i="1"/>
  <c r="O11" i="1"/>
  <c r="O12" i="1"/>
  <c r="O13" i="1"/>
  <c r="O14" i="1"/>
  <c r="O15" i="1"/>
  <c r="K17" i="1"/>
  <c r="O17" i="1"/>
  <c r="O18" i="1"/>
  <c r="K19" i="1"/>
  <c r="K20" i="1"/>
  <c r="K21" i="1"/>
  <c r="L7" i="1"/>
  <c r="P7" i="1"/>
  <c r="L8" i="1"/>
  <c r="P8" i="1"/>
  <c r="L10" i="1"/>
  <c r="P10" i="1"/>
  <c r="L11" i="1"/>
  <c r="P11" i="1"/>
  <c r="L12" i="1"/>
  <c r="P12" i="1"/>
  <c r="L13" i="1"/>
  <c r="P13" i="1"/>
  <c r="L14" i="1"/>
  <c r="P14" i="1"/>
  <c r="L15" i="1"/>
  <c r="P15" i="1"/>
  <c r="L16" i="1"/>
  <c r="P16" i="1"/>
  <c r="L17" i="1"/>
  <c r="P17" i="1"/>
  <c r="L18" i="1"/>
  <c r="P18" i="1"/>
  <c r="L19" i="1"/>
  <c r="P19" i="1"/>
  <c r="L20" i="1"/>
  <c r="P20" i="1"/>
  <c r="L21" i="1"/>
  <c r="P21" i="1"/>
  <c r="C25" i="1"/>
  <c r="N8" i="1"/>
  <c r="N10" i="1"/>
  <c r="N11" i="1"/>
  <c r="N12" i="1"/>
  <c r="N15" i="1"/>
  <c r="N16" i="1"/>
  <c r="N20" i="1"/>
  <c r="C23" i="1"/>
  <c r="K7" i="1"/>
  <c r="K8" i="1"/>
  <c r="K10" i="1"/>
  <c r="K11" i="1"/>
  <c r="K12" i="1"/>
  <c r="K13" i="1"/>
  <c r="K14" i="1"/>
  <c r="K15" i="1"/>
  <c r="K16" i="1"/>
  <c r="O16" i="1"/>
  <c r="K18" i="1"/>
  <c r="O19" i="1"/>
  <c r="O20" i="1"/>
  <c r="O21" i="1"/>
  <c r="M7" i="1"/>
  <c r="M8" i="1"/>
  <c r="M10" i="1"/>
  <c r="M11" i="1"/>
  <c r="M12" i="1"/>
  <c r="M13" i="1"/>
  <c r="M14" i="1"/>
  <c r="M15" i="1"/>
  <c r="M16" i="1"/>
  <c r="M17" i="1"/>
  <c r="M18" i="1"/>
  <c r="M19" i="1"/>
  <c r="M20" i="1"/>
  <c r="M21" i="1"/>
  <c r="Q21" i="1"/>
  <c r="N23" i="1" l="1"/>
  <c r="P23" i="1"/>
  <c r="L23" i="1"/>
  <c r="K23" i="1"/>
  <c r="Q23" i="1"/>
  <c r="M23" i="1"/>
  <c r="O23" i="1"/>
  <c r="P25" i="1"/>
  <c r="L25" i="1"/>
  <c r="M25" i="1"/>
  <c r="O25" i="1"/>
  <c r="K25" i="1"/>
  <c r="N25" i="1"/>
  <c r="Q25" i="1"/>
</calcChain>
</file>

<file path=xl/sharedStrings.xml><?xml version="1.0" encoding="utf-8"?>
<sst xmlns="http://schemas.openxmlformats.org/spreadsheetml/2006/main" count="313" uniqueCount="48">
  <si>
    <t>Tab83h_i34h_lm20: Horte nach Öffnungszeiten in den Bundesländern am 01.03.2019 (Anzahl; Anteil in %)</t>
  </si>
  <si>
    <t>Bundesland</t>
  </si>
  <si>
    <t>Insgesamt</t>
  </si>
  <si>
    <t>Davon</t>
  </si>
  <si>
    <t>Beginn der Öffnungszeit</t>
  </si>
  <si>
    <t>Ende der Öffnungszeit</t>
  </si>
  <si>
    <t>Beginn nach 7:30 und Ende vor 16:30 Uhr</t>
  </si>
  <si>
    <t>vor 7:00 Uhr</t>
  </si>
  <si>
    <t>7:00 bis 7:30 Uhr</t>
  </si>
  <si>
    <t>später als 7:30 Uhr</t>
  </si>
  <si>
    <t>vor 16:30 Uhr</t>
  </si>
  <si>
    <t>16:30 bis 18:00 Uhr</t>
  </si>
  <si>
    <t>später als 18:00 Uhr</t>
  </si>
  <si>
    <t>Anzahl</t>
  </si>
  <si>
    <t>In %</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</si>
  <si>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</si>
  <si>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</si>
  <si>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</si>
  <si>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</si>
  <si>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</si>
  <si>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</si>
  <si>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</si>
  <si>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</si>
  <si>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</si>
  <si>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</si>
  <si>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</si>
  <si>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</si>
  <si>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</si>
  <si>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</si>
  <si>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</si>
  <si>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</si>
  <si>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</si>
  <si>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</si>
  <si>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</si>
  <si>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</si>
  <si>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</si>
  <si>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Quelle: FDZ der Statistischen Ämter des Bundes und der Länder, Kinder und tätige Personen in Tageseinrichtungen und in öffentlich geförderter Kindertagespflege, 2019; berechnet vom LG Empirische Bildungsforschung der FernUniversität in Hagen, 2020.</t>
  </si>
  <si>
    <t>Tab83h_i34h_lm21: Horte nach Öffnungszeiten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</si>
  <si>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</si>
  <si>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</si>
  <si>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</si>
  <si>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</si>
  <si>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Horte nach Öffnungszeiten</t>
  </si>
  <si>
    <t>Tab83h_i34h_lm22: Horte nach Öffnungszeiten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</si>
  <si>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</si>
  <si>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</si>
  <si>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Tab83h_i34h_lm23: Horte nach Öffnungszeiten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</si>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</sst>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b/>
      <sz val="12"/>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0"/>
      <color indexed="8"/>
      <name val="Arial"/>
      <family val="2"/>
    </font>
    <font>
      <sz val="11"/>
      <color indexed="8"/>
      <name val="Calibri"/>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2" fillId="0" borderId="0"/>
    <xf numFmtId="0" fontId="2" fillId="0" borderId="0"/>
    <xf numFmtId="0" fontId="6" fillId="0" borderId="0"/>
    <xf numFmtId="0" fontId="8" fillId="0" borderId="0" applyNumberFormat="0" applyFill="0" applyBorder="0" applyAlignment="0" applyProtection="0"/>
    <xf numFmtId="0" fontId="16" fillId="0" borderId="0" applyNumberFormat="0" applyFill="0" applyBorder="0" applyAlignment="0" applyProtection="0"/>
  </cellStyleXfs>
  <cellXfs count="85">
    <xf numFmtId="0" fontId="0" fillId="0" borderId="0" xfId="0"/>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5" fillId="0" borderId="2" xfId="1" applyFont="1" applyBorder="1" applyAlignment="1">
      <alignment vertical="center"/>
    </xf>
    <xf numFmtId="3" fontId="5" fillId="0" borderId="1" xfId="2" applyNumberFormat="1" applyFont="1" applyBorder="1" applyAlignment="1">
      <alignment horizontal="right" vertical="center" indent="3"/>
    </xf>
    <xf numFmtId="3" fontId="7" fillId="0" borderId="2" xfId="3" applyNumberFormat="1" applyFont="1" applyBorder="1" applyAlignment="1">
      <alignment horizontal="right" vertical="center" wrapText="1" indent="3"/>
    </xf>
    <xf numFmtId="3" fontId="7" fillId="0" borderId="1" xfId="3" applyNumberFormat="1" applyFont="1" applyBorder="1" applyAlignment="1">
      <alignment horizontal="right" vertical="center" wrapText="1" indent="3"/>
    </xf>
    <xf numFmtId="3" fontId="7" fillId="0" borderId="4" xfId="3" applyNumberFormat="1" applyFont="1" applyBorder="1" applyAlignment="1">
      <alignment horizontal="right" vertical="center" wrapText="1" indent="3"/>
    </xf>
    <xf numFmtId="164" fontId="5" fillId="0" borderId="4" xfId="1" applyNumberFormat="1" applyFont="1" applyBorder="1" applyAlignment="1">
      <alignment horizontal="right" vertical="center" indent="4"/>
    </xf>
    <xf numFmtId="0" fontId="5" fillId="5" borderId="6" xfId="1" applyFont="1" applyFill="1" applyBorder="1" applyAlignment="1">
      <alignment vertical="center"/>
    </xf>
    <xf numFmtId="3" fontId="5" fillId="5" borderId="5" xfId="2" applyNumberFormat="1" applyFont="1" applyFill="1" applyBorder="1" applyAlignment="1">
      <alignment horizontal="right" vertical="center" indent="3"/>
    </xf>
    <xf numFmtId="3" fontId="7" fillId="5" borderId="5" xfId="3" applyNumberFormat="1" applyFont="1" applyFill="1" applyBorder="1" applyAlignment="1">
      <alignment horizontal="right" vertical="center" wrapText="1" indent="3"/>
    </xf>
    <xf numFmtId="3" fontId="7" fillId="5" borderId="6" xfId="3" applyNumberFormat="1" applyFont="1" applyFill="1" applyBorder="1" applyAlignment="1">
      <alignment horizontal="right" vertical="center" wrapText="1" indent="3"/>
    </xf>
    <xf numFmtId="3" fontId="7" fillId="5" borderId="7" xfId="3" applyNumberFormat="1" applyFont="1" applyFill="1" applyBorder="1" applyAlignment="1">
      <alignment horizontal="right" vertical="center" wrapText="1" indent="3"/>
    </xf>
    <xf numFmtId="164" fontId="5" fillId="5" borderId="7" xfId="1" applyNumberFormat="1" applyFont="1" applyFill="1" applyBorder="1" applyAlignment="1">
      <alignment horizontal="right" vertical="center" indent="4"/>
    </xf>
    <xf numFmtId="0" fontId="5" fillId="0" borderId="6" xfId="1" applyFont="1" applyBorder="1" applyAlignment="1">
      <alignment vertical="center"/>
    </xf>
    <xf numFmtId="3" fontId="5" fillId="0" borderId="5" xfId="2" applyNumberFormat="1" applyFont="1" applyBorder="1" applyAlignment="1">
      <alignment horizontal="right" vertical="center" indent="3"/>
    </xf>
    <xf numFmtId="3" fontId="7" fillId="0" borderId="5" xfId="3" applyNumberFormat="1" applyFont="1" applyBorder="1" applyAlignment="1">
      <alignment horizontal="right" vertical="center" wrapText="1" indent="3"/>
    </xf>
    <xf numFmtId="3" fontId="7" fillId="0" borderId="6" xfId="3" applyNumberFormat="1" applyFont="1" applyBorder="1" applyAlignment="1">
      <alignment horizontal="right" vertical="center" wrapText="1" indent="3"/>
    </xf>
    <xf numFmtId="3" fontId="7" fillId="0" borderId="7" xfId="3" applyNumberFormat="1" applyFont="1" applyBorder="1" applyAlignment="1">
      <alignment horizontal="right" vertical="center" wrapText="1" indent="3"/>
    </xf>
    <xf numFmtId="164" fontId="5" fillId="0" borderId="7" xfId="1" applyNumberFormat="1" applyFont="1" applyBorder="1" applyAlignment="1">
      <alignment horizontal="right" vertical="center" indent="4"/>
    </xf>
    <xf numFmtId="0" fontId="5" fillId="5" borderId="12" xfId="1" applyFont="1" applyFill="1" applyBorder="1" applyAlignment="1">
      <alignment vertical="center"/>
    </xf>
    <xf numFmtId="3" fontId="5" fillId="5" borderId="8" xfId="2" applyNumberFormat="1" applyFont="1" applyFill="1" applyBorder="1" applyAlignment="1">
      <alignment horizontal="right" vertical="center" indent="3"/>
    </xf>
    <xf numFmtId="3" fontId="7" fillId="5" borderId="12" xfId="3" applyNumberFormat="1" applyFont="1" applyFill="1" applyBorder="1" applyAlignment="1">
      <alignment horizontal="right" vertical="center" wrapText="1" indent="3"/>
    </xf>
    <xf numFmtId="3" fontId="7" fillId="5" borderId="8" xfId="3" applyNumberFormat="1" applyFont="1" applyFill="1" applyBorder="1" applyAlignment="1">
      <alignment horizontal="right" vertical="center" wrapText="1" indent="3"/>
    </xf>
    <xf numFmtId="3" fontId="7" fillId="5" borderId="13" xfId="3" applyNumberFormat="1" applyFont="1" applyFill="1" applyBorder="1" applyAlignment="1">
      <alignment horizontal="right" vertical="center" wrapText="1" indent="3"/>
    </xf>
    <xf numFmtId="164" fontId="5" fillId="5" borderId="13" xfId="1" applyNumberFormat="1" applyFont="1" applyFill="1" applyBorder="1" applyAlignment="1">
      <alignment horizontal="right" vertical="center" indent="4"/>
    </xf>
    <xf numFmtId="0" fontId="5" fillId="4" borderId="6" xfId="1" applyFont="1" applyFill="1" applyBorder="1" applyAlignment="1">
      <alignment vertical="center"/>
    </xf>
    <xf numFmtId="3" fontId="5" fillId="4" borderId="6" xfId="2" applyNumberFormat="1" applyFont="1" applyFill="1" applyBorder="1" applyAlignment="1">
      <alignment horizontal="right" vertical="center" indent="3"/>
    </xf>
    <xf numFmtId="164" fontId="5" fillId="4" borderId="2" xfId="1" applyNumberFormat="1" applyFont="1" applyFill="1" applyBorder="1" applyAlignment="1">
      <alignment horizontal="right" vertical="center" indent="4"/>
    </xf>
    <xf numFmtId="164" fontId="5" fillId="4" borderId="1" xfId="1" applyNumberFormat="1" applyFont="1" applyFill="1" applyBorder="1" applyAlignment="1">
      <alignment horizontal="right" vertical="center" indent="4"/>
    </xf>
    <xf numFmtId="164" fontId="5" fillId="4" borderId="4" xfId="1" applyNumberFormat="1" applyFont="1" applyFill="1" applyBorder="1" applyAlignment="1">
      <alignment horizontal="right" vertical="center" indent="4"/>
    </xf>
    <xf numFmtId="3" fontId="5" fillId="0" borderId="6" xfId="2" applyNumberFormat="1" applyFont="1" applyBorder="1" applyAlignment="1">
      <alignment horizontal="right" vertical="center" indent="3"/>
    </xf>
    <xf numFmtId="164" fontId="5" fillId="0" borderId="6" xfId="1" applyNumberFormat="1" applyFont="1" applyBorder="1" applyAlignment="1">
      <alignment horizontal="right" vertical="center" indent="4"/>
    </xf>
    <xf numFmtId="164" fontId="5" fillId="0" borderId="5" xfId="1" applyNumberFormat="1" applyFont="1" applyBorder="1" applyAlignment="1">
      <alignment horizontal="right" vertical="center" indent="4"/>
    </xf>
    <xf numFmtId="0" fontId="5" fillId="4" borderId="12" xfId="1" applyFont="1" applyFill="1" applyBorder="1" applyAlignment="1">
      <alignment vertical="center"/>
    </xf>
    <xf numFmtId="3" fontId="5" fillId="4" borderId="12" xfId="2" applyNumberFormat="1" applyFont="1" applyFill="1" applyBorder="1" applyAlignment="1">
      <alignment horizontal="right" vertical="center" indent="3"/>
    </xf>
    <xf numFmtId="164" fontId="5" fillId="4" borderId="12" xfId="1" applyNumberFormat="1" applyFont="1" applyFill="1" applyBorder="1" applyAlignment="1">
      <alignment horizontal="right" vertical="center" indent="4"/>
    </xf>
    <xf numFmtId="164" fontId="5" fillId="4" borderId="8" xfId="1" applyNumberFormat="1" applyFont="1" applyFill="1" applyBorder="1" applyAlignment="1">
      <alignment horizontal="right" vertical="center" indent="4"/>
    </xf>
    <xf numFmtId="164" fontId="5" fillId="4" borderId="13" xfId="1" applyNumberFormat="1" applyFont="1" applyFill="1" applyBorder="1" applyAlignment="1">
      <alignment horizontal="right" vertical="center" indent="4"/>
    </xf>
    <xf numFmtId="0" fontId="0" fillId="6" borderId="0" xfId="0" applyFill="1"/>
    <xf numFmtId="3" fontId="0" fillId="0" borderId="0" xfId="0" applyNumberFormat="1"/>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5" fillId="0" borderId="12" xfId="4" applyFont="1" applyBorder="1" applyAlignment="1">
      <alignment horizontal="left" vertical="center" wrapText="1" indent="1"/>
    </xf>
    <xf numFmtId="0" fontId="15" fillId="0" borderId="15" xfId="4" applyFont="1" applyBorder="1" applyAlignment="1">
      <alignment horizontal="left" vertical="center" wrapText="1" indent="1"/>
    </xf>
    <xf numFmtId="0" fontId="15" fillId="0" borderId="13" xfId="4" applyFont="1" applyBorder="1" applyAlignment="1">
      <alignment horizontal="left" vertical="center" wrapText="1" indent="1"/>
    </xf>
    <xf numFmtId="0" fontId="16" fillId="6" borderId="0" xfId="5" applyFill="1" applyBorder="1" applyAlignment="1">
      <alignment horizontal="left" wrapText="1"/>
    </xf>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4" borderId="14" xfId="0" applyFont="1" applyFill="1" applyBorder="1" applyAlignment="1">
      <alignment horizontal="center" vertical="center"/>
    </xf>
    <xf numFmtId="0" fontId="13" fillId="4" borderId="1"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5" fillId="7" borderId="6" xfId="4" applyFont="1" applyFill="1" applyBorder="1" applyAlignment="1">
      <alignment horizontal="left" vertical="center" wrapText="1" indent="1"/>
    </xf>
    <xf numFmtId="0" fontId="15" fillId="7" borderId="0" xfId="4" applyFont="1" applyFill="1" applyBorder="1" applyAlignment="1">
      <alignment horizontal="left" vertical="center" wrapText="1" indent="1"/>
    </xf>
    <xf numFmtId="0" fontId="15" fillId="7" borderId="7" xfId="4" applyFont="1" applyFill="1" applyBorder="1" applyAlignment="1">
      <alignment horizontal="left" vertical="center" wrapText="1" indent="1"/>
    </xf>
    <xf numFmtId="14" fontId="3" fillId="2" borderId="5" xfId="1" applyNumberFormat="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5" fillId="0" borderId="3" xfId="1" applyFont="1" applyBorder="1" applyAlignment="1">
      <alignment horizontal="left" wrapText="1"/>
    </xf>
    <xf numFmtId="0" fontId="5" fillId="0" borderId="0" xfId="1"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3" borderId="6" xfId="1" applyNumberFormat="1" applyFont="1" applyFill="1" applyBorder="1" applyAlignment="1">
      <alignment horizontal="center" vertical="center" wrapText="1"/>
    </xf>
    <xf numFmtId="14" fontId="3" fillId="3" borderId="0" xfId="1" applyNumberFormat="1" applyFont="1" applyFill="1" applyAlignment="1">
      <alignment horizontal="center" vertical="center" wrapText="1"/>
    </xf>
    <xf numFmtId="14" fontId="3" fillId="3" borderId="7" xfId="1" applyNumberFormat="1" applyFont="1" applyFill="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5" fillId="0" borderId="0" xfId="4" applyFont="1" applyBorder="1" applyAlignment="1">
      <alignment horizontal="left" vertical="center" wrapText="1" indent="1"/>
    </xf>
    <xf numFmtId="0" fontId="15" fillId="0" borderId="7" xfId="4" applyFont="1" applyBorder="1" applyAlignment="1">
      <alignment horizontal="left" vertical="center" wrapText="1" indent="1"/>
    </xf>
    <xf numFmtId="0" fontId="15" fillId="7" borderId="2" xfId="4" applyFont="1" applyFill="1" applyBorder="1" applyAlignment="1">
      <alignment horizontal="left" vertical="center" wrapText="1" indent="1"/>
    </xf>
    <xf numFmtId="0" fontId="15" fillId="7" borderId="3" xfId="4" applyFont="1" applyFill="1" applyBorder="1" applyAlignment="1">
      <alignment horizontal="left" vertical="center" wrapText="1" indent="1"/>
    </xf>
    <xf numFmtId="0" fontId="15" fillId="7" borderId="4" xfId="4" applyFont="1" applyFill="1" applyBorder="1" applyAlignment="1">
      <alignment horizontal="left" vertical="center" wrapText="1" indent="1"/>
    </xf>
  </cellXfs>
  <cellStyles count="6">
    <cellStyle name="Hyperlink" xfId="5" xr:uid="{65818729-B457-4B67-9612-049024FE45BE}"/>
    <cellStyle name="Link" xfId="4" builtinId="8"/>
    <cellStyle name="Standard" xfId="0" builtinId="0"/>
    <cellStyle name="Standard 10 2" xfId="2" xr:uid="{00000000-0005-0000-0000-000001000000}"/>
    <cellStyle name="Standard 2" xfId="1" xr:uid="{00000000-0005-0000-0000-000002000000}"/>
    <cellStyle name="Standard_Insgesam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BE01-7932-41EB-8139-9C7257E899AC}">
  <sheetPr published="0">
    <tabColor rgb="FF00B0F0"/>
  </sheetPr>
  <dimension ref="A1:J12"/>
  <sheetViews>
    <sheetView tabSelected="1"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0"/>
      <c r="B1" s="40"/>
      <c r="C1" s="40"/>
      <c r="D1" s="40"/>
      <c r="E1" s="40"/>
      <c r="F1" s="40"/>
      <c r="G1" s="40"/>
      <c r="H1" s="40"/>
      <c r="I1" s="40"/>
      <c r="J1" s="40"/>
    </row>
    <row r="2" spans="1:10">
      <c r="A2" s="40"/>
      <c r="B2" s="48" t="s">
        <v>39</v>
      </c>
      <c r="C2" s="49"/>
      <c r="D2" s="49"/>
      <c r="E2" s="49"/>
      <c r="F2" s="49"/>
      <c r="G2" s="49"/>
      <c r="H2" s="49"/>
      <c r="I2" s="49"/>
      <c r="J2" s="40"/>
    </row>
    <row r="3" spans="1:10" ht="24" customHeight="1">
      <c r="A3" s="40"/>
      <c r="B3" s="49"/>
      <c r="C3" s="49"/>
      <c r="D3" s="49"/>
      <c r="E3" s="49"/>
      <c r="F3" s="49"/>
      <c r="G3" s="49"/>
      <c r="H3" s="49"/>
      <c r="I3" s="49"/>
      <c r="J3" s="40"/>
    </row>
    <row r="4" spans="1:10">
      <c r="A4" s="40"/>
      <c r="B4" s="50" t="s">
        <v>42</v>
      </c>
      <c r="C4" s="51"/>
      <c r="D4" s="51"/>
      <c r="E4" s="51"/>
      <c r="F4" s="51"/>
      <c r="G4" s="51"/>
      <c r="H4" s="51"/>
      <c r="I4" s="51"/>
      <c r="J4" s="40"/>
    </row>
    <row r="5" spans="1:10" ht="39.950000000000003" customHeight="1">
      <c r="A5" s="40"/>
      <c r="B5" s="51"/>
      <c r="C5" s="51"/>
      <c r="D5" s="51"/>
      <c r="E5" s="51"/>
      <c r="F5" s="51"/>
      <c r="G5" s="51"/>
      <c r="H5" s="51"/>
      <c r="I5" s="51"/>
      <c r="J5" s="40"/>
    </row>
    <row r="6" spans="1:10">
      <c r="A6" s="40"/>
      <c r="B6" s="52" t="s">
        <v>40</v>
      </c>
      <c r="C6" s="52"/>
      <c r="D6" s="52" t="s">
        <v>41</v>
      </c>
      <c r="E6" s="52"/>
      <c r="F6" s="52"/>
      <c r="G6" s="52"/>
      <c r="H6" s="52"/>
      <c r="I6" s="52"/>
      <c r="J6" s="40"/>
    </row>
    <row r="7" spans="1:10">
      <c r="A7" s="40"/>
      <c r="B7" s="53"/>
      <c r="C7" s="53"/>
      <c r="D7" s="53"/>
      <c r="E7" s="53"/>
      <c r="F7" s="53"/>
      <c r="G7" s="53"/>
      <c r="H7" s="53"/>
      <c r="I7" s="53"/>
      <c r="J7" s="40"/>
    </row>
    <row r="8" spans="1:10" ht="33.75" customHeight="1">
      <c r="A8" s="40"/>
      <c r="B8" s="78">
        <v>2022</v>
      </c>
      <c r="C8" s="79"/>
      <c r="D8" s="82" t="s">
        <v>46</v>
      </c>
      <c r="E8" s="83"/>
      <c r="F8" s="83"/>
      <c r="G8" s="83"/>
      <c r="H8" s="83"/>
      <c r="I8" s="84"/>
      <c r="J8" s="40"/>
    </row>
    <row r="9" spans="1:10" ht="33.75" customHeight="1">
      <c r="A9" s="40"/>
      <c r="B9" s="76">
        <v>2021</v>
      </c>
      <c r="C9" s="77"/>
      <c r="D9" s="80" t="s">
        <v>43</v>
      </c>
      <c r="E9" s="80"/>
      <c r="F9" s="80"/>
      <c r="G9" s="80"/>
      <c r="H9" s="80"/>
      <c r="I9" s="81"/>
      <c r="J9" s="40"/>
    </row>
    <row r="10" spans="1:10" ht="33" customHeight="1">
      <c r="A10" s="40"/>
      <c r="B10" s="54">
        <v>2020</v>
      </c>
      <c r="C10" s="55"/>
      <c r="D10" s="56" t="s">
        <v>37</v>
      </c>
      <c r="E10" s="57"/>
      <c r="F10" s="57"/>
      <c r="G10" s="57"/>
      <c r="H10" s="57"/>
      <c r="I10" s="58"/>
      <c r="J10" s="40"/>
    </row>
    <row r="11" spans="1:10" ht="33" customHeight="1">
      <c r="A11" s="40"/>
      <c r="B11" s="42">
        <v>2019</v>
      </c>
      <c r="C11" s="43"/>
      <c r="D11" s="44" t="s">
        <v>0</v>
      </c>
      <c r="E11" s="45"/>
      <c r="F11" s="45"/>
      <c r="G11" s="45"/>
      <c r="H11" s="45"/>
      <c r="I11" s="46"/>
      <c r="J11" s="40"/>
    </row>
    <row r="12" spans="1:10" ht="15.75">
      <c r="A12" s="40"/>
      <c r="B12" s="40"/>
      <c r="C12" s="40"/>
      <c r="D12" s="47"/>
      <c r="E12" s="47"/>
      <c r="F12" s="47"/>
      <c r="G12" s="47"/>
      <c r="H12" s="47"/>
      <c r="I12" s="47"/>
      <c r="J12" s="40"/>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D2821F19-1522-4E6B-A7C1-1DB188757997}"/>
    <hyperlink ref="D11:I11" location="'2019'!A1" display="Tab67h_i23h_lm20: Leitungskräfte in Horten nach weiterem Arbeitsbereich in den Bundesländern am 01.03.2019 (Anzahl; Anteil in %)" xr:uid="{5DA0FAB8-7D60-4B5B-8711-CD4CB75D19FF}"/>
    <hyperlink ref="D9:I9" location="'2021'!A1" display="Tab83h_i34h_lm22: Horte nach Öffnungszeiten in den Bundesländern am 01.03.2021* (Anzahl; Anteil in %)" xr:uid="{D3BF2269-F65C-40B9-8F83-84671E214FAC}"/>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8781-EE46-4E71-8A3A-933D4D3EC7B1}">
  <sheetPr published="0">
    <tabColor rgb="FF002060"/>
  </sheetPr>
  <dimension ref="B2:Q30"/>
  <sheetViews>
    <sheetView workbookViewId="0">
      <selection activeCell="B2" sqref="B2:Q2"/>
    </sheetView>
  </sheetViews>
  <sheetFormatPr baseColWidth="10" defaultColWidth="10.42578125" defaultRowHeight="15"/>
  <cols>
    <col min="2" max="2" width="28.42578125" customWidth="1"/>
    <col min="3" max="17" width="17.42578125" customWidth="1"/>
    <col min="18" max="20" width="14.42578125" customWidth="1"/>
  </cols>
  <sheetData>
    <row r="2" spans="2:17" ht="15.75">
      <c r="B2" s="66" t="s">
        <v>46</v>
      </c>
      <c r="C2" s="66"/>
      <c r="D2" s="66"/>
      <c r="E2" s="66"/>
      <c r="F2" s="66"/>
      <c r="G2" s="66"/>
      <c r="H2" s="66"/>
      <c r="I2" s="66"/>
      <c r="J2" s="66"/>
      <c r="K2" s="66"/>
      <c r="L2" s="66"/>
      <c r="M2" s="66"/>
      <c r="N2" s="66"/>
      <c r="O2" s="66"/>
      <c r="P2" s="66"/>
      <c r="Q2" s="66"/>
    </row>
    <row r="3" spans="2:17">
      <c r="B3" s="67" t="s">
        <v>1</v>
      </c>
      <c r="C3" s="67" t="s">
        <v>2</v>
      </c>
      <c r="D3" s="70" t="s">
        <v>3</v>
      </c>
      <c r="E3" s="71"/>
      <c r="F3" s="71"/>
      <c r="G3" s="71"/>
      <c r="H3" s="71"/>
      <c r="I3" s="71"/>
      <c r="J3" s="72"/>
      <c r="K3" s="70" t="s">
        <v>3</v>
      </c>
      <c r="L3" s="71"/>
      <c r="M3" s="71"/>
      <c r="N3" s="71"/>
      <c r="O3" s="71"/>
      <c r="P3" s="71"/>
      <c r="Q3" s="72"/>
    </row>
    <row r="4" spans="2:17" ht="15" customHeight="1">
      <c r="B4" s="68"/>
      <c r="C4" s="68"/>
      <c r="D4" s="73" t="s">
        <v>4</v>
      </c>
      <c r="E4" s="74"/>
      <c r="F4" s="75"/>
      <c r="G4" s="73" t="s">
        <v>5</v>
      </c>
      <c r="H4" s="74"/>
      <c r="I4" s="75"/>
      <c r="J4" s="59" t="s">
        <v>6</v>
      </c>
      <c r="K4" s="73" t="s">
        <v>4</v>
      </c>
      <c r="L4" s="74"/>
      <c r="M4" s="75"/>
      <c r="N4" s="73" t="s">
        <v>5</v>
      </c>
      <c r="O4" s="74"/>
      <c r="P4" s="75"/>
      <c r="Q4" s="59" t="s">
        <v>6</v>
      </c>
    </row>
    <row r="5" spans="2:17" ht="30">
      <c r="B5" s="68"/>
      <c r="C5" s="68"/>
      <c r="D5" s="1" t="s">
        <v>7</v>
      </c>
      <c r="E5" s="2" t="s">
        <v>8</v>
      </c>
      <c r="F5" s="2" t="s">
        <v>9</v>
      </c>
      <c r="G5" s="1" t="s">
        <v>10</v>
      </c>
      <c r="H5" s="2" t="s">
        <v>11</v>
      </c>
      <c r="I5" s="2" t="s">
        <v>12</v>
      </c>
      <c r="J5" s="59"/>
      <c r="K5" s="1" t="s">
        <v>7</v>
      </c>
      <c r="L5" s="2" t="s">
        <v>8</v>
      </c>
      <c r="M5" s="2" t="s">
        <v>9</v>
      </c>
      <c r="N5" s="1" t="s">
        <v>10</v>
      </c>
      <c r="O5" s="2" t="s">
        <v>11</v>
      </c>
      <c r="P5" s="2" t="s">
        <v>12</v>
      </c>
      <c r="Q5" s="59"/>
    </row>
    <row r="6" spans="2:17">
      <c r="B6" s="69"/>
      <c r="C6" s="60" t="s">
        <v>13</v>
      </c>
      <c r="D6" s="61"/>
      <c r="E6" s="61"/>
      <c r="F6" s="61"/>
      <c r="G6" s="61"/>
      <c r="H6" s="61"/>
      <c r="I6" s="61"/>
      <c r="J6" s="62"/>
      <c r="K6" s="61" t="s">
        <v>14</v>
      </c>
      <c r="L6" s="61"/>
      <c r="M6" s="61"/>
      <c r="N6" s="61"/>
      <c r="O6" s="61"/>
      <c r="P6" s="61"/>
      <c r="Q6" s="62"/>
    </row>
    <row r="7" spans="2:17">
      <c r="B7" s="3" t="s">
        <v>15</v>
      </c>
      <c r="C7" s="4">
        <v>399</v>
      </c>
      <c r="D7" s="5">
        <v>29</v>
      </c>
      <c r="E7" s="5">
        <v>132</v>
      </c>
      <c r="F7" s="6">
        <v>238</v>
      </c>
      <c r="G7" s="6">
        <v>12</v>
      </c>
      <c r="H7" s="7">
        <v>383</v>
      </c>
      <c r="I7" s="7">
        <v>4</v>
      </c>
      <c r="J7" s="7">
        <v>6</v>
      </c>
      <c r="K7" s="8">
        <f>100/$C7*D7</f>
        <v>7.2681704260651623</v>
      </c>
      <c r="L7" s="8">
        <f t="shared" ref="L7:Q21" si="0">100/$C7*E7</f>
        <v>33.082706766917291</v>
      </c>
      <c r="M7" s="8">
        <f t="shared" si="0"/>
        <v>59.649122807017541</v>
      </c>
      <c r="N7" s="8">
        <f t="shared" si="0"/>
        <v>3.007518796992481</v>
      </c>
      <c r="O7" s="8">
        <f t="shared" si="0"/>
        <v>95.989974937343348</v>
      </c>
      <c r="P7" s="8">
        <f t="shared" si="0"/>
        <v>1.0025062656641603</v>
      </c>
      <c r="Q7" s="8">
        <f t="shared" si="0"/>
        <v>1.5037593984962405</v>
      </c>
    </row>
    <row r="8" spans="2:17">
      <c r="B8" s="9" t="s">
        <v>16</v>
      </c>
      <c r="C8" s="10">
        <v>892</v>
      </c>
      <c r="D8" s="11">
        <v>95</v>
      </c>
      <c r="E8" s="12">
        <v>129</v>
      </c>
      <c r="F8" s="11">
        <v>668</v>
      </c>
      <c r="G8" s="11">
        <v>32</v>
      </c>
      <c r="H8" s="13">
        <v>853</v>
      </c>
      <c r="I8" s="13">
        <v>7</v>
      </c>
      <c r="J8" s="13">
        <v>26</v>
      </c>
      <c r="K8" s="14">
        <f t="shared" ref="K8:Q25" si="1">100/$C8*D8</f>
        <v>10.650224215246638</v>
      </c>
      <c r="L8" s="14">
        <f t="shared" si="0"/>
        <v>14.461883408071749</v>
      </c>
      <c r="M8" s="14">
        <f t="shared" si="0"/>
        <v>74.88789237668162</v>
      </c>
      <c r="N8" s="14">
        <f t="shared" si="0"/>
        <v>3.5874439461883409</v>
      </c>
      <c r="O8" s="14">
        <f t="shared" si="0"/>
        <v>95.627802690582968</v>
      </c>
      <c r="P8" s="14">
        <f t="shared" si="0"/>
        <v>0.7847533632286996</v>
      </c>
      <c r="Q8" s="14">
        <f t="shared" si="0"/>
        <v>2.9147982062780269</v>
      </c>
    </row>
    <row r="9" spans="2:17">
      <c r="B9" s="15" t="s">
        <v>17</v>
      </c>
      <c r="C9" s="16" t="s">
        <v>18</v>
      </c>
      <c r="D9" s="17" t="s">
        <v>18</v>
      </c>
      <c r="E9" s="18" t="s">
        <v>18</v>
      </c>
      <c r="F9" s="17" t="s">
        <v>18</v>
      </c>
      <c r="G9" s="17" t="s">
        <v>18</v>
      </c>
      <c r="H9" s="19" t="s">
        <v>18</v>
      </c>
      <c r="I9" s="19" t="s">
        <v>18</v>
      </c>
      <c r="J9" s="19" t="s">
        <v>18</v>
      </c>
      <c r="K9" s="20" t="s">
        <v>18</v>
      </c>
      <c r="L9" s="20" t="s">
        <v>18</v>
      </c>
      <c r="M9" s="20" t="s">
        <v>18</v>
      </c>
      <c r="N9" s="20" t="s">
        <v>18</v>
      </c>
      <c r="O9" s="20" t="s">
        <v>18</v>
      </c>
      <c r="P9" s="20" t="s">
        <v>18</v>
      </c>
      <c r="Q9" s="20" t="s">
        <v>18</v>
      </c>
    </row>
    <row r="10" spans="2:17">
      <c r="B10" s="9" t="s">
        <v>19</v>
      </c>
      <c r="C10" s="10">
        <v>395</v>
      </c>
      <c r="D10" s="12">
        <v>303</v>
      </c>
      <c r="E10" s="12">
        <v>41</v>
      </c>
      <c r="F10" s="11">
        <v>51</v>
      </c>
      <c r="G10" s="11">
        <v>27</v>
      </c>
      <c r="H10" s="13">
        <v>361</v>
      </c>
      <c r="I10" s="13">
        <v>7</v>
      </c>
      <c r="J10" s="13">
        <v>21</v>
      </c>
      <c r="K10" s="14">
        <f t="shared" si="1"/>
        <v>76.708860759493675</v>
      </c>
      <c r="L10" s="14">
        <f t="shared" si="0"/>
        <v>10.379746835443038</v>
      </c>
      <c r="M10" s="14">
        <f>100/$C10*F10</f>
        <v>12.911392405063292</v>
      </c>
      <c r="N10" s="14">
        <f t="shared" si="0"/>
        <v>6.8354430379746844</v>
      </c>
      <c r="O10" s="14">
        <f t="shared" si="0"/>
        <v>91.39240506329115</v>
      </c>
      <c r="P10" s="14">
        <f t="shared" si="0"/>
        <v>1.7721518987341773</v>
      </c>
      <c r="Q10" s="14">
        <f t="shared" si="0"/>
        <v>5.3164556962025316</v>
      </c>
    </row>
    <row r="11" spans="2:17">
      <c r="B11" s="15" t="s">
        <v>20</v>
      </c>
      <c r="C11" s="16">
        <v>21</v>
      </c>
      <c r="D11" s="17">
        <v>0</v>
      </c>
      <c r="E11" s="18">
        <v>0</v>
      </c>
      <c r="F11" s="17">
        <v>21</v>
      </c>
      <c r="G11" s="17">
        <v>8</v>
      </c>
      <c r="H11" s="19">
        <v>13</v>
      </c>
      <c r="I11" s="19">
        <v>0</v>
      </c>
      <c r="J11" s="19">
        <v>8</v>
      </c>
      <c r="K11" s="20">
        <f t="shared" si="1"/>
        <v>0</v>
      </c>
      <c r="L11" s="20">
        <f t="shared" si="0"/>
        <v>0</v>
      </c>
      <c r="M11" s="20">
        <f t="shared" si="0"/>
        <v>100</v>
      </c>
      <c r="N11" s="20">
        <f t="shared" si="0"/>
        <v>38.095238095238095</v>
      </c>
      <c r="O11" s="20">
        <f t="shared" si="0"/>
        <v>61.904761904761905</v>
      </c>
      <c r="P11" s="20">
        <f t="shared" si="0"/>
        <v>0</v>
      </c>
      <c r="Q11" s="20">
        <f t="shared" si="0"/>
        <v>38.095238095238095</v>
      </c>
    </row>
    <row r="12" spans="2:17">
      <c r="B12" s="9" t="s">
        <v>21</v>
      </c>
      <c r="C12" s="10">
        <v>8</v>
      </c>
      <c r="D12" s="12">
        <v>1</v>
      </c>
      <c r="E12" s="12">
        <v>2</v>
      </c>
      <c r="F12" s="11">
        <v>5</v>
      </c>
      <c r="G12" s="11">
        <v>1</v>
      </c>
      <c r="H12" s="13">
        <v>7</v>
      </c>
      <c r="I12" s="13">
        <v>0</v>
      </c>
      <c r="J12" s="13">
        <v>1</v>
      </c>
      <c r="K12" s="14">
        <f t="shared" si="1"/>
        <v>12.5</v>
      </c>
      <c r="L12" s="14">
        <f t="shared" si="0"/>
        <v>25</v>
      </c>
      <c r="M12" s="14">
        <f t="shared" si="0"/>
        <v>62.5</v>
      </c>
      <c r="N12" s="14">
        <f t="shared" si="0"/>
        <v>12.5</v>
      </c>
      <c r="O12" s="14">
        <f t="shared" si="0"/>
        <v>87.5</v>
      </c>
      <c r="P12" s="14">
        <f t="shared" si="0"/>
        <v>0</v>
      </c>
      <c r="Q12" s="14">
        <f t="shared" si="0"/>
        <v>12.5</v>
      </c>
    </row>
    <row r="13" spans="2:17">
      <c r="B13" s="15" t="s">
        <v>22</v>
      </c>
      <c r="C13" s="16">
        <v>164</v>
      </c>
      <c r="D13" s="18">
        <v>0</v>
      </c>
      <c r="E13" s="18">
        <v>66</v>
      </c>
      <c r="F13" s="17">
        <v>98</v>
      </c>
      <c r="G13" s="17">
        <v>0</v>
      </c>
      <c r="H13" s="19">
        <v>163</v>
      </c>
      <c r="I13" s="19">
        <v>1</v>
      </c>
      <c r="J13" s="19">
        <v>0</v>
      </c>
      <c r="K13" s="20">
        <f t="shared" si="1"/>
        <v>0</v>
      </c>
      <c r="L13" s="20">
        <f t="shared" si="0"/>
        <v>40.243902439024389</v>
      </c>
      <c r="M13" s="20">
        <f t="shared" si="0"/>
        <v>59.756097560975611</v>
      </c>
      <c r="N13" s="20">
        <f t="shared" si="0"/>
        <v>0</v>
      </c>
      <c r="O13" s="20">
        <f t="shared" si="0"/>
        <v>99.390243902439025</v>
      </c>
      <c r="P13" s="20">
        <f t="shared" si="0"/>
        <v>0.6097560975609756</v>
      </c>
      <c r="Q13" s="20">
        <f t="shared" si="0"/>
        <v>0</v>
      </c>
    </row>
    <row r="14" spans="2:17">
      <c r="B14" s="9" t="s">
        <v>23</v>
      </c>
      <c r="C14" s="10">
        <v>170</v>
      </c>
      <c r="D14" s="12">
        <v>120</v>
      </c>
      <c r="E14" s="12">
        <v>13</v>
      </c>
      <c r="F14" s="11">
        <v>37</v>
      </c>
      <c r="G14" s="11">
        <v>1</v>
      </c>
      <c r="H14" s="13">
        <v>166</v>
      </c>
      <c r="I14" s="13">
        <v>3</v>
      </c>
      <c r="J14" s="13">
        <v>0</v>
      </c>
      <c r="K14" s="14">
        <f t="shared" si="1"/>
        <v>70.588235294117652</v>
      </c>
      <c r="L14" s="14">
        <f t="shared" si="0"/>
        <v>7.6470588235294121</v>
      </c>
      <c r="M14" s="14">
        <f t="shared" si="0"/>
        <v>21.764705882352942</v>
      </c>
      <c r="N14" s="14">
        <f t="shared" si="0"/>
        <v>0.58823529411764708</v>
      </c>
      <c r="O14" s="14">
        <f t="shared" si="0"/>
        <v>97.64705882352942</v>
      </c>
      <c r="P14" s="14">
        <f t="shared" si="0"/>
        <v>1.7647058823529411</v>
      </c>
      <c r="Q14" s="14">
        <f t="shared" si="0"/>
        <v>0</v>
      </c>
    </row>
    <row r="15" spans="2:17">
      <c r="B15" s="15" t="s">
        <v>24</v>
      </c>
      <c r="C15" s="16">
        <v>544</v>
      </c>
      <c r="D15" s="18">
        <v>3</v>
      </c>
      <c r="E15" s="18">
        <v>50</v>
      </c>
      <c r="F15" s="17">
        <v>491</v>
      </c>
      <c r="G15" s="17">
        <v>167</v>
      </c>
      <c r="H15" s="19">
        <v>376</v>
      </c>
      <c r="I15" s="19">
        <v>1</v>
      </c>
      <c r="J15" s="19">
        <v>152</v>
      </c>
      <c r="K15" s="20">
        <f t="shared" si="1"/>
        <v>0.55147058823529416</v>
      </c>
      <c r="L15" s="20">
        <f t="shared" si="0"/>
        <v>9.1911764705882355</v>
      </c>
      <c r="M15" s="20">
        <f t="shared" si="0"/>
        <v>90.257352941176478</v>
      </c>
      <c r="N15" s="20">
        <f t="shared" si="0"/>
        <v>30.698529411764707</v>
      </c>
      <c r="O15" s="20">
        <f t="shared" si="0"/>
        <v>69.117647058823536</v>
      </c>
      <c r="P15" s="20">
        <f t="shared" si="0"/>
        <v>0.18382352941176472</v>
      </c>
      <c r="Q15" s="20">
        <f t="shared" si="0"/>
        <v>27.941176470588239</v>
      </c>
    </row>
    <row r="16" spans="2:17">
      <c r="B16" s="9" t="s">
        <v>25</v>
      </c>
      <c r="C16" s="10">
        <v>51</v>
      </c>
      <c r="D16" s="12">
        <v>1</v>
      </c>
      <c r="E16" s="12">
        <v>5</v>
      </c>
      <c r="F16" s="11">
        <v>45</v>
      </c>
      <c r="G16" s="11">
        <v>17</v>
      </c>
      <c r="H16" s="13">
        <v>31</v>
      </c>
      <c r="I16" s="13">
        <v>3</v>
      </c>
      <c r="J16" s="13">
        <v>15</v>
      </c>
      <c r="K16" s="14">
        <f t="shared" si="1"/>
        <v>1.9607843137254901</v>
      </c>
      <c r="L16" s="14">
        <f t="shared" si="0"/>
        <v>9.8039215686274499</v>
      </c>
      <c r="M16" s="14">
        <f t="shared" si="0"/>
        <v>88.235294117647058</v>
      </c>
      <c r="N16" s="14">
        <f t="shared" si="0"/>
        <v>33.333333333333329</v>
      </c>
      <c r="O16" s="14">
        <f t="shared" si="0"/>
        <v>60.784313725490193</v>
      </c>
      <c r="P16" s="14">
        <f t="shared" si="0"/>
        <v>5.8823529411764701</v>
      </c>
      <c r="Q16" s="14">
        <f t="shared" si="0"/>
        <v>29.411764705882351</v>
      </c>
    </row>
    <row r="17" spans="2:17">
      <c r="B17" s="15" t="s">
        <v>26</v>
      </c>
      <c r="C17" s="16">
        <v>101</v>
      </c>
      <c r="D17" s="18">
        <v>2</v>
      </c>
      <c r="E17" s="18">
        <v>22</v>
      </c>
      <c r="F17" s="17">
        <v>77</v>
      </c>
      <c r="G17" s="17">
        <v>2</v>
      </c>
      <c r="H17" s="19">
        <v>98</v>
      </c>
      <c r="I17" s="19">
        <v>1</v>
      </c>
      <c r="J17" s="19">
        <v>2</v>
      </c>
      <c r="K17" s="20">
        <f t="shared" si="1"/>
        <v>1.9801980198019802</v>
      </c>
      <c r="L17" s="20">
        <f t="shared" si="0"/>
        <v>21.78217821782178</v>
      </c>
      <c r="M17" s="20">
        <f t="shared" si="0"/>
        <v>76.237623762376231</v>
      </c>
      <c r="N17" s="20">
        <f t="shared" si="0"/>
        <v>1.9801980198019802</v>
      </c>
      <c r="O17" s="20">
        <f t="shared" si="0"/>
        <v>97.029702970297024</v>
      </c>
      <c r="P17" s="20">
        <f t="shared" si="0"/>
        <v>0.99009900990099009</v>
      </c>
      <c r="Q17" s="20">
        <f t="shared" si="0"/>
        <v>1.9801980198019802</v>
      </c>
    </row>
    <row r="18" spans="2:17">
      <c r="B18" s="9" t="s">
        <v>27</v>
      </c>
      <c r="C18" s="10">
        <v>18</v>
      </c>
      <c r="D18" s="12">
        <v>2</v>
      </c>
      <c r="E18" s="12">
        <v>3</v>
      </c>
      <c r="F18" s="11">
        <v>13</v>
      </c>
      <c r="G18" s="11">
        <v>0</v>
      </c>
      <c r="H18" s="13">
        <v>17</v>
      </c>
      <c r="I18" s="13">
        <v>1</v>
      </c>
      <c r="J18" s="13">
        <v>0</v>
      </c>
      <c r="K18" s="14">
        <f t="shared" si="1"/>
        <v>11.111111111111111</v>
      </c>
      <c r="L18" s="14">
        <f t="shared" si="0"/>
        <v>16.666666666666664</v>
      </c>
      <c r="M18" s="14">
        <f t="shared" si="0"/>
        <v>72.222222222222214</v>
      </c>
      <c r="N18" s="14">
        <f t="shared" si="0"/>
        <v>0</v>
      </c>
      <c r="O18" s="14">
        <f t="shared" si="0"/>
        <v>94.444444444444443</v>
      </c>
      <c r="P18" s="14">
        <f t="shared" si="0"/>
        <v>5.5555555555555554</v>
      </c>
      <c r="Q18" s="14">
        <f t="shared" si="0"/>
        <v>0</v>
      </c>
    </row>
    <row r="19" spans="2:17">
      <c r="B19" s="15" t="s">
        <v>28</v>
      </c>
      <c r="C19" s="16">
        <v>701</v>
      </c>
      <c r="D19" s="18">
        <v>606</v>
      </c>
      <c r="E19" s="18">
        <v>39</v>
      </c>
      <c r="F19" s="17">
        <v>56</v>
      </c>
      <c r="G19" s="17">
        <v>60</v>
      </c>
      <c r="H19" s="19">
        <v>641</v>
      </c>
      <c r="I19" s="19">
        <v>0</v>
      </c>
      <c r="J19" s="19">
        <v>18</v>
      </c>
      <c r="K19" s="20">
        <f t="shared" si="1"/>
        <v>86.447931526390875</v>
      </c>
      <c r="L19" s="20">
        <f t="shared" si="0"/>
        <v>5.5634807417974326</v>
      </c>
      <c r="M19" s="20">
        <f t="shared" si="0"/>
        <v>7.9885877318116982</v>
      </c>
      <c r="N19" s="20">
        <f t="shared" si="0"/>
        <v>8.5592011412268185</v>
      </c>
      <c r="O19" s="20">
        <f>100/$C19*H19</f>
        <v>91.440798858773192</v>
      </c>
      <c r="P19" s="20">
        <f t="shared" si="0"/>
        <v>0</v>
      </c>
      <c r="Q19" s="20">
        <f t="shared" si="0"/>
        <v>2.5677603423680457</v>
      </c>
    </row>
    <row r="20" spans="2:17">
      <c r="B20" s="9" t="s">
        <v>29</v>
      </c>
      <c r="C20" s="10">
        <v>394</v>
      </c>
      <c r="D20" s="12">
        <v>359</v>
      </c>
      <c r="E20" s="12">
        <v>14</v>
      </c>
      <c r="F20" s="11">
        <v>21</v>
      </c>
      <c r="G20" s="11">
        <v>3</v>
      </c>
      <c r="H20" s="13">
        <v>389</v>
      </c>
      <c r="I20" s="13">
        <v>2</v>
      </c>
      <c r="J20" s="13">
        <v>1</v>
      </c>
      <c r="K20" s="14">
        <f t="shared" si="1"/>
        <v>91.116751269035532</v>
      </c>
      <c r="L20" s="14">
        <f t="shared" si="0"/>
        <v>3.5532994923857864</v>
      </c>
      <c r="M20" s="14">
        <f t="shared" si="0"/>
        <v>5.3299492385786795</v>
      </c>
      <c r="N20" s="14">
        <f t="shared" si="0"/>
        <v>0.76142131979695427</v>
      </c>
      <c r="O20" s="14">
        <f t="shared" si="0"/>
        <v>98.730964467005066</v>
      </c>
      <c r="P20" s="14">
        <f t="shared" si="0"/>
        <v>0.50761421319796951</v>
      </c>
      <c r="Q20" s="14">
        <f t="shared" si="0"/>
        <v>0.25380710659898476</v>
      </c>
    </row>
    <row r="21" spans="2:17">
      <c r="B21" s="15" t="s">
        <v>30</v>
      </c>
      <c r="C21" s="16">
        <v>43</v>
      </c>
      <c r="D21" s="18">
        <v>8</v>
      </c>
      <c r="E21" s="18">
        <v>11</v>
      </c>
      <c r="F21" s="17">
        <v>24</v>
      </c>
      <c r="G21" s="17">
        <v>6</v>
      </c>
      <c r="H21" s="19">
        <v>35</v>
      </c>
      <c r="I21" s="19">
        <v>2</v>
      </c>
      <c r="J21" s="19">
        <v>3</v>
      </c>
      <c r="K21" s="20">
        <f t="shared" si="1"/>
        <v>18.604651162790699</v>
      </c>
      <c r="L21" s="20">
        <f t="shared" si="0"/>
        <v>25.581395348837212</v>
      </c>
      <c r="M21" s="20">
        <f t="shared" si="0"/>
        <v>55.813953488372093</v>
      </c>
      <c r="N21" s="20">
        <f t="shared" si="0"/>
        <v>13.953488372093023</v>
      </c>
      <c r="O21" s="20">
        <f t="shared" si="0"/>
        <v>81.395348837209312</v>
      </c>
      <c r="P21" s="20">
        <f t="shared" si="0"/>
        <v>4.6511627906976747</v>
      </c>
      <c r="Q21" s="20">
        <f t="shared" si="0"/>
        <v>6.9767441860465116</v>
      </c>
    </row>
    <row r="22" spans="2:17">
      <c r="B22" s="21" t="s">
        <v>31</v>
      </c>
      <c r="C22" s="22" t="s">
        <v>18</v>
      </c>
      <c r="D22" s="23" t="s">
        <v>18</v>
      </c>
      <c r="E22" s="23" t="s">
        <v>18</v>
      </c>
      <c r="F22" s="24" t="s">
        <v>18</v>
      </c>
      <c r="G22" s="24" t="s">
        <v>18</v>
      </c>
      <c r="H22" s="25" t="s">
        <v>18</v>
      </c>
      <c r="I22" s="25" t="s">
        <v>18</v>
      </c>
      <c r="J22" s="25" t="s">
        <v>18</v>
      </c>
      <c r="K22" s="26" t="s">
        <v>18</v>
      </c>
      <c r="L22" s="26" t="s">
        <v>18</v>
      </c>
      <c r="M22" s="26" t="s">
        <v>18</v>
      </c>
      <c r="N22" s="26" t="s">
        <v>18</v>
      </c>
      <c r="O22" s="26" t="s">
        <v>18</v>
      </c>
      <c r="P22" s="26" t="s">
        <v>18</v>
      </c>
      <c r="Q22" s="26" t="s">
        <v>18</v>
      </c>
    </row>
    <row r="23" spans="2:17">
      <c r="B23" s="27" t="s">
        <v>32</v>
      </c>
      <c r="C23" s="28">
        <f>SUM(C22,C20,C19,C14,C10,C9)</f>
        <v>1660</v>
      </c>
      <c r="D23" s="28">
        <f t="shared" ref="D23:J23" si="2">SUM(D22,D20,D19,D14,D10,D9)</f>
        <v>1388</v>
      </c>
      <c r="E23" s="28">
        <f t="shared" si="2"/>
        <v>107</v>
      </c>
      <c r="F23" s="28">
        <f t="shared" si="2"/>
        <v>165</v>
      </c>
      <c r="G23" s="28">
        <f t="shared" si="2"/>
        <v>91</v>
      </c>
      <c r="H23" s="28">
        <f t="shared" si="2"/>
        <v>1557</v>
      </c>
      <c r="I23" s="28">
        <f t="shared" si="2"/>
        <v>12</v>
      </c>
      <c r="J23" s="28">
        <f t="shared" si="2"/>
        <v>40</v>
      </c>
      <c r="K23" s="29">
        <f t="shared" si="1"/>
        <v>83.614457831325296</v>
      </c>
      <c r="L23" s="29">
        <f t="shared" si="1"/>
        <v>6.4457831325301207</v>
      </c>
      <c r="M23" s="29">
        <f t="shared" si="1"/>
        <v>9.9397590361445776</v>
      </c>
      <c r="N23" s="30">
        <f t="shared" si="1"/>
        <v>5.4819277108433733</v>
      </c>
      <c r="O23" s="31">
        <f t="shared" si="1"/>
        <v>93.795180722891573</v>
      </c>
      <c r="P23" s="31">
        <f t="shared" si="1"/>
        <v>0.72289156626506024</v>
      </c>
      <c r="Q23" s="31">
        <f>100/$C23*J23</f>
        <v>2.4096385542168672</v>
      </c>
    </row>
    <row r="24" spans="2:17">
      <c r="B24" s="15" t="s">
        <v>33</v>
      </c>
      <c r="C24" s="32">
        <f>SUM(C21,C18,C17,C16,C15,C13,C12,C11,C8,C7)</f>
        <v>2241</v>
      </c>
      <c r="D24" s="32">
        <f t="shared" ref="D24:J24" si="3">SUM(D21,D18,D17,D16,D15,D13,D12,D11,D8,D7)</f>
        <v>141</v>
      </c>
      <c r="E24" s="32">
        <f t="shared" si="3"/>
        <v>420</v>
      </c>
      <c r="F24" s="32">
        <f t="shared" si="3"/>
        <v>1680</v>
      </c>
      <c r="G24" s="32">
        <f t="shared" si="3"/>
        <v>245</v>
      </c>
      <c r="H24" s="32">
        <f t="shared" si="3"/>
        <v>1976</v>
      </c>
      <c r="I24" s="32">
        <f t="shared" si="3"/>
        <v>20</v>
      </c>
      <c r="J24" s="32">
        <f t="shared" si="3"/>
        <v>213</v>
      </c>
      <c r="K24" s="33">
        <f t="shared" si="1"/>
        <v>6.2918340026773762</v>
      </c>
      <c r="L24" s="33">
        <f t="shared" si="1"/>
        <v>18.741633199464523</v>
      </c>
      <c r="M24" s="33">
        <f t="shared" si="1"/>
        <v>74.966532797858093</v>
      </c>
      <c r="N24" s="34">
        <f t="shared" si="1"/>
        <v>10.932619366354306</v>
      </c>
      <c r="O24" s="20">
        <f t="shared" si="1"/>
        <v>88.174921909861666</v>
      </c>
      <c r="P24" s="20">
        <f t="shared" si="1"/>
        <v>0.89245872378402491</v>
      </c>
      <c r="Q24" s="20">
        <f t="shared" si="1"/>
        <v>9.5046854082998653</v>
      </c>
    </row>
    <row r="25" spans="2:17">
      <c r="B25" s="35" t="s">
        <v>34</v>
      </c>
      <c r="C25" s="36">
        <f t="shared" ref="C25:J25" si="4">SUM(C7:C22)</f>
        <v>3901</v>
      </c>
      <c r="D25" s="36">
        <f t="shared" si="4"/>
        <v>1529</v>
      </c>
      <c r="E25" s="36">
        <f t="shared" si="4"/>
        <v>527</v>
      </c>
      <c r="F25" s="36">
        <f t="shared" si="4"/>
        <v>1845</v>
      </c>
      <c r="G25" s="36">
        <f t="shared" si="4"/>
        <v>336</v>
      </c>
      <c r="H25" s="36">
        <f t="shared" si="4"/>
        <v>3533</v>
      </c>
      <c r="I25" s="36">
        <f t="shared" si="4"/>
        <v>32</v>
      </c>
      <c r="J25" s="36">
        <f t="shared" si="4"/>
        <v>253</v>
      </c>
      <c r="K25" s="37">
        <f t="shared" si="1"/>
        <v>39.195078185080746</v>
      </c>
      <c r="L25" s="37">
        <f t="shared" si="1"/>
        <v>13.509356575237119</v>
      </c>
      <c r="M25" s="37">
        <f t="shared" si="1"/>
        <v>47.295565239682134</v>
      </c>
      <c r="N25" s="38">
        <f t="shared" si="1"/>
        <v>8.6131761086900784</v>
      </c>
      <c r="O25" s="39">
        <f t="shared" si="1"/>
        <v>90.566521404767997</v>
      </c>
      <c r="P25" s="39">
        <f t="shared" si="1"/>
        <v>0.82030248654191229</v>
      </c>
      <c r="Q25" s="39">
        <f t="shared" si="1"/>
        <v>6.4855165342219943</v>
      </c>
    </row>
    <row r="26" spans="2:17">
      <c r="B26" s="63" t="s">
        <v>35</v>
      </c>
      <c r="C26" s="63"/>
      <c r="D26" s="63"/>
      <c r="E26" s="63"/>
      <c r="F26" s="63"/>
      <c r="G26" s="63"/>
      <c r="H26" s="63"/>
      <c r="I26" s="63"/>
      <c r="J26" s="63"/>
      <c r="K26" s="63"/>
      <c r="L26" s="63"/>
      <c r="M26" s="63"/>
      <c r="N26" s="63"/>
      <c r="O26" s="63"/>
      <c r="P26" s="63"/>
      <c r="Q26" s="63"/>
    </row>
    <row r="27" spans="2:17">
      <c r="B27" s="65" t="s">
        <v>47</v>
      </c>
      <c r="C27" s="65"/>
      <c r="D27" s="65"/>
      <c r="E27" s="65"/>
      <c r="F27" s="65"/>
      <c r="G27" s="65"/>
      <c r="H27" s="65"/>
      <c r="I27" s="65"/>
      <c r="J27" s="65"/>
      <c r="K27" s="65"/>
      <c r="L27" s="65"/>
      <c r="M27" s="65"/>
      <c r="N27" s="65"/>
      <c r="O27" s="65"/>
      <c r="P27" s="65"/>
      <c r="Q27" s="65"/>
    </row>
    <row r="30" spans="2:17">
      <c r="C30" s="41"/>
      <c r="D30" s="41"/>
      <c r="E30" s="41"/>
      <c r="F30" s="41"/>
      <c r="G30" s="41"/>
      <c r="H30" s="41"/>
      <c r="I30" s="41"/>
      <c r="J30" s="41"/>
    </row>
  </sheetData>
  <mergeCells count="15">
    <mergeCell ref="Q4:Q5"/>
    <mergeCell ref="C6:J6"/>
    <mergeCell ref="K6:Q6"/>
    <mergeCell ref="B26:Q26"/>
    <mergeCell ref="B27:Q27"/>
    <mergeCell ref="B2:Q2"/>
    <mergeCell ref="B3:B6"/>
    <mergeCell ref="C3:C5"/>
    <mergeCell ref="D3:J3"/>
    <mergeCell ref="K3:Q3"/>
    <mergeCell ref="D4:F4"/>
    <mergeCell ref="G4:I4"/>
    <mergeCell ref="J4:J5"/>
    <mergeCell ref="K4:M4"/>
    <mergeCell ref="N4:P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8E67E-88FA-45BF-9894-6F951385696A}">
  <sheetPr published="0"/>
  <dimension ref="B2:Q31"/>
  <sheetViews>
    <sheetView workbookViewId="0">
      <selection activeCell="B2" sqref="B2:Q2"/>
    </sheetView>
  </sheetViews>
  <sheetFormatPr baseColWidth="10" defaultColWidth="10.42578125" defaultRowHeight="15"/>
  <cols>
    <col min="2" max="2" width="28.42578125" customWidth="1"/>
    <col min="3" max="17" width="17.42578125" customWidth="1"/>
    <col min="18" max="20" width="14.42578125" customWidth="1"/>
  </cols>
  <sheetData>
    <row r="2" spans="2:17" ht="15.75">
      <c r="B2" s="66" t="s">
        <v>43</v>
      </c>
      <c r="C2" s="66"/>
      <c r="D2" s="66"/>
      <c r="E2" s="66"/>
      <c r="F2" s="66"/>
      <c r="G2" s="66"/>
      <c r="H2" s="66"/>
      <c r="I2" s="66"/>
      <c r="J2" s="66"/>
      <c r="K2" s="66"/>
      <c r="L2" s="66"/>
      <c r="M2" s="66"/>
      <c r="N2" s="66"/>
      <c r="O2" s="66"/>
      <c r="P2" s="66"/>
      <c r="Q2" s="66"/>
    </row>
    <row r="3" spans="2:17">
      <c r="B3" s="67" t="s">
        <v>1</v>
      </c>
      <c r="C3" s="67" t="s">
        <v>2</v>
      </c>
      <c r="D3" s="70" t="s">
        <v>3</v>
      </c>
      <c r="E3" s="71"/>
      <c r="F3" s="71"/>
      <c r="G3" s="71"/>
      <c r="H3" s="71"/>
      <c r="I3" s="71"/>
      <c r="J3" s="72"/>
      <c r="K3" s="70" t="s">
        <v>3</v>
      </c>
      <c r="L3" s="71"/>
      <c r="M3" s="71"/>
      <c r="N3" s="71"/>
      <c r="O3" s="71"/>
      <c r="P3" s="71"/>
      <c r="Q3" s="72"/>
    </row>
    <row r="4" spans="2:17" ht="15" customHeight="1">
      <c r="B4" s="68"/>
      <c r="C4" s="68"/>
      <c r="D4" s="73" t="s">
        <v>4</v>
      </c>
      <c r="E4" s="74"/>
      <c r="F4" s="75"/>
      <c r="G4" s="73" t="s">
        <v>5</v>
      </c>
      <c r="H4" s="74"/>
      <c r="I4" s="75"/>
      <c r="J4" s="59" t="s">
        <v>6</v>
      </c>
      <c r="K4" s="73" t="s">
        <v>4</v>
      </c>
      <c r="L4" s="74"/>
      <c r="M4" s="75"/>
      <c r="N4" s="73" t="s">
        <v>5</v>
      </c>
      <c r="O4" s="74"/>
      <c r="P4" s="75"/>
      <c r="Q4" s="59" t="s">
        <v>6</v>
      </c>
    </row>
    <row r="5" spans="2:17" ht="30">
      <c r="B5" s="68"/>
      <c r="C5" s="68"/>
      <c r="D5" s="1" t="s">
        <v>7</v>
      </c>
      <c r="E5" s="2" t="s">
        <v>8</v>
      </c>
      <c r="F5" s="2" t="s">
        <v>9</v>
      </c>
      <c r="G5" s="1" t="s">
        <v>10</v>
      </c>
      <c r="H5" s="2" t="s">
        <v>11</v>
      </c>
      <c r="I5" s="2" t="s">
        <v>12</v>
      </c>
      <c r="J5" s="59"/>
      <c r="K5" s="1" t="s">
        <v>7</v>
      </c>
      <c r="L5" s="2" t="s">
        <v>8</v>
      </c>
      <c r="M5" s="2" t="s">
        <v>9</v>
      </c>
      <c r="N5" s="1" t="s">
        <v>10</v>
      </c>
      <c r="O5" s="2" t="s">
        <v>11</v>
      </c>
      <c r="P5" s="2" t="s">
        <v>12</v>
      </c>
      <c r="Q5" s="59"/>
    </row>
    <row r="6" spans="2:17">
      <c r="B6" s="69"/>
      <c r="C6" s="60" t="s">
        <v>13</v>
      </c>
      <c r="D6" s="61"/>
      <c r="E6" s="61"/>
      <c r="F6" s="61"/>
      <c r="G6" s="61"/>
      <c r="H6" s="61"/>
      <c r="I6" s="61"/>
      <c r="J6" s="62"/>
      <c r="K6" s="61" t="s">
        <v>14</v>
      </c>
      <c r="L6" s="61"/>
      <c r="M6" s="61"/>
      <c r="N6" s="61"/>
      <c r="O6" s="61"/>
      <c r="P6" s="61"/>
      <c r="Q6" s="62"/>
    </row>
    <row r="7" spans="2:17">
      <c r="B7" s="3" t="s">
        <v>15</v>
      </c>
      <c r="C7" s="4">
        <v>401</v>
      </c>
      <c r="D7" s="5">
        <v>31</v>
      </c>
      <c r="E7" s="5">
        <v>132</v>
      </c>
      <c r="F7" s="6">
        <v>238</v>
      </c>
      <c r="G7" s="6">
        <v>6</v>
      </c>
      <c r="H7" s="7">
        <v>391</v>
      </c>
      <c r="I7" s="7">
        <v>4</v>
      </c>
      <c r="J7" s="7">
        <v>4</v>
      </c>
      <c r="K7" s="8">
        <f>100/$C7*D7</f>
        <v>7.7306733167082298</v>
      </c>
      <c r="L7" s="8">
        <f t="shared" ref="L7:Q21" si="0">100/$C7*E7</f>
        <v>32.917705735660846</v>
      </c>
      <c r="M7" s="8">
        <f t="shared" si="0"/>
        <v>59.351620947630927</v>
      </c>
      <c r="N7" s="8">
        <f t="shared" si="0"/>
        <v>1.4962593516209477</v>
      </c>
      <c r="O7" s="8">
        <f t="shared" si="0"/>
        <v>97.506234413965089</v>
      </c>
      <c r="P7" s="8">
        <f t="shared" si="0"/>
        <v>0.99750623441396513</v>
      </c>
      <c r="Q7" s="8">
        <f t="shared" si="0"/>
        <v>0.99750623441396513</v>
      </c>
    </row>
    <row r="8" spans="2:17">
      <c r="B8" s="9" t="s">
        <v>16</v>
      </c>
      <c r="C8" s="10">
        <v>890</v>
      </c>
      <c r="D8" s="11">
        <v>103</v>
      </c>
      <c r="E8" s="12">
        <v>109</v>
      </c>
      <c r="F8" s="11">
        <v>678</v>
      </c>
      <c r="G8" s="11">
        <v>21</v>
      </c>
      <c r="H8" s="13">
        <v>862</v>
      </c>
      <c r="I8" s="13">
        <v>7</v>
      </c>
      <c r="J8" s="13">
        <v>16</v>
      </c>
      <c r="K8" s="14">
        <f t="shared" ref="K8:Q25" si="1">100/$C8*D8</f>
        <v>11.573033707865168</v>
      </c>
      <c r="L8" s="14">
        <f t="shared" si="0"/>
        <v>12.247191011235955</v>
      </c>
      <c r="M8" s="14">
        <f t="shared" si="0"/>
        <v>76.17977528089888</v>
      </c>
      <c r="N8" s="14">
        <f t="shared" si="0"/>
        <v>2.3595505617977528</v>
      </c>
      <c r="O8" s="14">
        <f t="shared" si="0"/>
        <v>96.853932584269657</v>
      </c>
      <c r="P8" s="14">
        <f t="shared" si="0"/>
        <v>0.78651685393258419</v>
      </c>
      <c r="Q8" s="14">
        <f t="shared" si="0"/>
        <v>1.797752808988764</v>
      </c>
    </row>
    <row r="9" spans="2:17">
      <c r="B9" s="15" t="s">
        <v>17</v>
      </c>
      <c r="C9" s="16" t="s">
        <v>18</v>
      </c>
      <c r="D9" s="17" t="s">
        <v>18</v>
      </c>
      <c r="E9" s="18" t="s">
        <v>18</v>
      </c>
      <c r="F9" s="17" t="s">
        <v>18</v>
      </c>
      <c r="G9" s="17" t="s">
        <v>18</v>
      </c>
      <c r="H9" s="19" t="s">
        <v>18</v>
      </c>
      <c r="I9" s="19" t="s">
        <v>18</v>
      </c>
      <c r="J9" s="19" t="s">
        <v>18</v>
      </c>
      <c r="K9" s="20" t="s">
        <v>18</v>
      </c>
      <c r="L9" s="20" t="s">
        <v>18</v>
      </c>
      <c r="M9" s="20" t="s">
        <v>18</v>
      </c>
      <c r="N9" s="20" t="s">
        <v>18</v>
      </c>
      <c r="O9" s="20" t="s">
        <v>18</v>
      </c>
      <c r="P9" s="20" t="s">
        <v>18</v>
      </c>
      <c r="Q9" s="20" t="s">
        <v>18</v>
      </c>
    </row>
    <row r="10" spans="2:17">
      <c r="B10" s="9" t="s">
        <v>19</v>
      </c>
      <c r="C10" s="10">
        <v>386</v>
      </c>
      <c r="D10" s="12">
        <v>290</v>
      </c>
      <c r="E10" s="12">
        <v>41</v>
      </c>
      <c r="F10" s="11">
        <v>55</v>
      </c>
      <c r="G10" s="11">
        <v>29</v>
      </c>
      <c r="H10" s="13">
        <v>349</v>
      </c>
      <c r="I10" s="13">
        <v>8</v>
      </c>
      <c r="J10" s="13">
        <v>21</v>
      </c>
      <c r="K10" s="14">
        <f t="shared" si="1"/>
        <v>75.129533678756474</v>
      </c>
      <c r="L10" s="14">
        <f t="shared" si="0"/>
        <v>10.621761658031087</v>
      </c>
      <c r="M10" s="14">
        <f>100/$C10*F10</f>
        <v>14.248704663212434</v>
      </c>
      <c r="N10" s="14">
        <f t="shared" si="0"/>
        <v>7.5129533678756468</v>
      </c>
      <c r="O10" s="14">
        <f t="shared" si="0"/>
        <v>90.414507772020713</v>
      </c>
      <c r="P10" s="14">
        <f t="shared" si="0"/>
        <v>2.0725388601036268</v>
      </c>
      <c r="Q10" s="14">
        <f t="shared" si="0"/>
        <v>5.4404145077720205</v>
      </c>
    </row>
    <row r="11" spans="2:17">
      <c r="B11" s="15" t="s">
        <v>20</v>
      </c>
      <c r="C11" s="16">
        <v>21</v>
      </c>
      <c r="D11" s="17">
        <v>0</v>
      </c>
      <c r="E11" s="18">
        <v>0</v>
      </c>
      <c r="F11" s="17">
        <v>21</v>
      </c>
      <c r="G11" s="17">
        <v>8</v>
      </c>
      <c r="H11" s="19">
        <v>13</v>
      </c>
      <c r="I11" s="19">
        <v>0</v>
      </c>
      <c r="J11" s="19">
        <v>8</v>
      </c>
      <c r="K11" s="20">
        <f t="shared" si="1"/>
        <v>0</v>
      </c>
      <c r="L11" s="20">
        <f t="shared" si="0"/>
        <v>0</v>
      </c>
      <c r="M11" s="20">
        <f t="shared" si="0"/>
        <v>100</v>
      </c>
      <c r="N11" s="20">
        <f t="shared" si="0"/>
        <v>38.095238095238095</v>
      </c>
      <c r="O11" s="20">
        <f t="shared" si="0"/>
        <v>61.904761904761905</v>
      </c>
      <c r="P11" s="20">
        <f t="shared" si="0"/>
        <v>0</v>
      </c>
      <c r="Q11" s="20">
        <f t="shared" si="0"/>
        <v>38.095238095238095</v>
      </c>
    </row>
    <row r="12" spans="2:17">
      <c r="B12" s="9" t="s">
        <v>21</v>
      </c>
      <c r="C12" s="10">
        <v>9</v>
      </c>
      <c r="D12" s="12">
        <v>1</v>
      </c>
      <c r="E12" s="12">
        <v>2</v>
      </c>
      <c r="F12" s="11">
        <v>6</v>
      </c>
      <c r="G12" s="11">
        <v>2</v>
      </c>
      <c r="H12" s="13">
        <v>7</v>
      </c>
      <c r="I12" s="13">
        <v>0</v>
      </c>
      <c r="J12" s="13">
        <v>2</v>
      </c>
      <c r="K12" s="14">
        <f t="shared" si="1"/>
        <v>11.111111111111111</v>
      </c>
      <c r="L12" s="14">
        <f t="shared" si="0"/>
        <v>22.222222222222221</v>
      </c>
      <c r="M12" s="14">
        <f t="shared" si="0"/>
        <v>66.666666666666657</v>
      </c>
      <c r="N12" s="14">
        <f t="shared" si="0"/>
        <v>22.222222222222221</v>
      </c>
      <c r="O12" s="14">
        <f t="shared" si="0"/>
        <v>77.777777777777771</v>
      </c>
      <c r="P12" s="14">
        <f t="shared" si="0"/>
        <v>0</v>
      </c>
      <c r="Q12" s="14">
        <f t="shared" si="0"/>
        <v>22.222222222222221</v>
      </c>
    </row>
    <row r="13" spans="2:17">
      <c r="B13" s="15" t="s">
        <v>22</v>
      </c>
      <c r="C13" s="16">
        <v>172</v>
      </c>
      <c r="D13" s="18">
        <v>0</v>
      </c>
      <c r="E13" s="18">
        <v>63</v>
      </c>
      <c r="F13" s="17">
        <v>109</v>
      </c>
      <c r="G13" s="17">
        <v>1</v>
      </c>
      <c r="H13" s="19">
        <v>170</v>
      </c>
      <c r="I13" s="19">
        <v>1</v>
      </c>
      <c r="J13" s="19">
        <v>0</v>
      </c>
      <c r="K13" s="20">
        <f t="shared" si="1"/>
        <v>0</v>
      </c>
      <c r="L13" s="20">
        <f t="shared" si="0"/>
        <v>36.627906976744185</v>
      </c>
      <c r="M13" s="20">
        <f t="shared" si="0"/>
        <v>63.372093023255815</v>
      </c>
      <c r="N13" s="20">
        <f t="shared" si="0"/>
        <v>0.58139534883720934</v>
      </c>
      <c r="O13" s="20">
        <f t="shared" si="0"/>
        <v>98.83720930232559</v>
      </c>
      <c r="P13" s="20">
        <f t="shared" si="0"/>
        <v>0.58139534883720934</v>
      </c>
      <c r="Q13" s="20">
        <f t="shared" si="0"/>
        <v>0</v>
      </c>
    </row>
    <row r="14" spans="2:17">
      <c r="B14" s="9" t="s">
        <v>23</v>
      </c>
      <c r="C14" s="10">
        <v>164</v>
      </c>
      <c r="D14" s="12">
        <v>114</v>
      </c>
      <c r="E14" s="12">
        <v>12</v>
      </c>
      <c r="F14" s="11">
        <v>38</v>
      </c>
      <c r="G14" s="11">
        <v>2</v>
      </c>
      <c r="H14" s="13">
        <v>162</v>
      </c>
      <c r="I14" s="13">
        <v>0</v>
      </c>
      <c r="J14" s="13">
        <v>1</v>
      </c>
      <c r="K14" s="14">
        <f t="shared" si="1"/>
        <v>69.512195121951223</v>
      </c>
      <c r="L14" s="14">
        <f t="shared" si="0"/>
        <v>7.3170731707317067</v>
      </c>
      <c r="M14" s="14">
        <f t="shared" si="0"/>
        <v>23.170731707317074</v>
      </c>
      <c r="N14" s="14">
        <f t="shared" si="0"/>
        <v>1.2195121951219512</v>
      </c>
      <c r="O14" s="14">
        <f t="shared" si="0"/>
        <v>98.780487804878049</v>
      </c>
      <c r="P14" s="14">
        <f t="shared" si="0"/>
        <v>0</v>
      </c>
      <c r="Q14" s="14">
        <f t="shared" si="0"/>
        <v>0.6097560975609756</v>
      </c>
    </row>
    <row r="15" spans="2:17">
      <c r="B15" s="15" t="s">
        <v>24</v>
      </c>
      <c r="C15" s="16">
        <v>545</v>
      </c>
      <c r="D15" s="18">
        <v>3</v>
      </c>
      <c r="E15" s="18">
        <v>60</v>
      </c>
      <c r="F15" s="17">
        <v>482</v>
      </c>
      <c r="G15" s="17">
        <v>152</v>
      </c>
      <c r="H15" s="19">
        <v>392</v>
      </c>
      <c r="I15" s="19">
        <v>1</v>
      </c>
      <c r="J15" s="19">
        <v>140</v>
      </c>
      <c r="K15" s="20">
        <f t="shared" si="1"/>
        <v>0.55045871559633031</v>
      </c>
      <c r="L15" s="20">
        <f t="shared" si="0"/>
        <v>11.009174311926607</v>
      </c>
      <c r="M15" s="20">
        <f t="shared" si="0"/>
        <v>88.440366972477065</v>
      </c>
      <c r="N15" s="20">
        <f t="shared" si="0"/>
        <v>27.889908256880737</v>
      </c>
      <c r="O15" s="20">
        <f t="shared" si="0"/>
        <v>71.926605504587158</v>
      </c>
      <c r="P15" s="20">
        <f t="shared" si="0"/>
        <v>0.1834862385321101</v>
      </c>
      <c r="Q15" s="20">
        <f t="shared" si="0"/>
        <v>25.688073394495415</v>
      </c>
    </row>
    <row r="16" spans="2:17">
      <c r="B16" s="9" t="s">
        <v>25</v>
      </c>
      <c r="C16" s="10">
        <v>48</v>
      </c>
      <c r="D16" s="12">
        <v>1</v>
      </c>
      <c r="E16" s="12">
        <v>4</v>
      </c>
      <c r="F16" s="11">
        <v>43</v>
      </c>
      <c r="G16" s="11">
        <v>14</v>
      </c>
      <c r="H16" s="13">
        <v>32</v>
      </c>
      <c r="I16" s="13">
        <v>2</v>
      </c>
      <c r="J16" s="13">
        <v>12</v>
      </c>
      <c r="K16" s="14">
        <f t="shared" si="1"/>
        <v>2.0833333333333335</v>
      </c>
      <c r="L16" s="14">
        <f t="shared" si="0"/>
        <v>8.3333333333333339</v>
      </c>
      <c r="M16" s="14">
        <f t="shared" si="0"/>
        <v>89.583333333333343</v>
      </c>
      <c r="N16" s="14">
        <f t="shared" si="0"/>
        <v>29.166666666666668</v>
      </c>
      <c r="O16" s="14">
        <f t="shared" si="0"/>
        <v>66.666666666666671</v>
      </c>
      <c r="P16" s="14">
        <f t="shared" si="0"/>
        <v>4.166666666666667</v>
      </c>
      <c r="Q16" s="14">
        <f t="shared" si="0"/>
        <v>25</v>
      </c>
    </row>
    <row r="17" spans="2:17">
      <c r="B17" s="15" t="s">
        <v>26</v>
      </c>
      <c r="C17" s="16">
        <v>98</v>
      </c>
      <c r="D17" s="18">
        <v>4</v>
      </c>
      <c r="E17" s="18">
        <v>17</v>
      </c>
      <c r="F17" s="17">
        <v>77</v>
      </c>
      <c r="G17" s="17">
        <v>2</v>
      </c>
      <c r="H17" s="19">
        <v>96</v>
      </c>
      <c r="I17" s="19">
        <v>0</v>
      </c>
      <c r="J17" s="19">
        <v>2</v>
      </c>
      <c r="K17" s="20">
        <f t="shared" si="1"/>
        <v>4.0816326530612246</v>
      </c>
      <c r="L17" s="20">
        <f t="shared" si="0"/>
        <v>17.346938775510203</v>
      </c>
      <c r="M17" s="20">
        <f t="shared" si="0"/>
        <v>78.571428571428569</v>
      </c>
      <c r="N17" s="20">
        <f t="shared" si="0"/>
        <v>2.0408163265306123</v>
      </c>
      <c r="O17" s="20">
        <f t="shared" si="0"/>
        <v>97.959183673469397</v>
      </c>
      <c r="P17" s="20">
        <f t="shared" si="0"/>
        <v>0</v>
      </c>
      <c r="Q17" s="20">
        <f t="shared" si="0"/>
        <v>2.0408163265306123</v>
      </c>
    </row>
    <row r="18" spans="2:17">
      <c r="B18" s="9" t="s">
        <v>27</v>
      </c>
      <c r="C18" s="10">
        <v>20</v>
      </c>
      <c r="D18" s="12">
        <v>2</v>
      </c>
      <c r="E18" s="12">
        <v>5</v>
      </c>
      <c r="F18" s="11">
        <v>13</v>
      </c>
      <c r="G18" s="11">
        <v>0</v>
      </c>
      <c r="H18" s="13">
        <v>19</v>
      </c>
      <c r="I18" s="13">
        <v>1</v>
      </c>
      <c r="J18" s="13">
        <v>0</v>
      </c>
      <c r="K18" s="14">
        <f t="shared" si="1"/>
        <v>10</v>
      </c>
      <c r="L18" s="14">
        <f t="shared" si="0"/>
        <v>25</v>
      </c>
      <c r="M18" s="14">
        <f t="shared" si="0"/>
        <v>65</v>
      </c>
      <c r="N18" s="14">
        <f t="shared" si="0"/>
        <v>0</v>
      </c>
      <c r="O18" s="14">
        <f t="shared" si="0"/>
        <v>95</v>
      </c>
      <c r="P18" s="14">
        <f t="shared" si="0"/>
        <v>5</v>
      </c>
      <c r="Q18" s="14">
        <f t="shared" si="0"/>
        <v>0</v>
      </c>
    </row>
    <row r="19" spans="2:17">
      <c r="B19" s="15" t="s">
        <v>28</v>
      </c>
      <c r="C19" s="16">
        <v>689</v>
      </c>
      <c r="D19" s="18">
        <v>593</v>
      </c>
      <c r="E19" s="18">
        <v>44</v>
      </c>
      <c r="F19" s="17">
        <v>52</v>
      </c>
      <c r="G19" s="17">
        <v>73</v>
      </c>
      <c r="H19" s="19">
        <v>616</v>
      </c>
      <c r="I19" s="19">
        <v>0</v>
      </c>
      <c r="J19" s="19">
        <v>21</v>
      </c>
      <c r="K19" s="20">
        <f t="shared" si="1"/>
        <v>86.066763425253981</v>
      </c>
      <c r="L19" s="20">
        <f t="shared" si="0"/>
        <v>6.3860667634252533</v>
      </c>
      <c r="M19" s="20">
        <f t="shared" si="0"/>
        <v>7.5471698113207548</v>
      </c>
      <c r="N19" s="20">
        <f t="shared" si="0"/>
        <v>10.595065312046444</v>
      </c>
      <c r="O19" s="20">
        <f>100/$C19*H19</f>
        <v>89.404934687953556</v>
      </c>
      <c r="P19" s="20">
        <f t="shared" si="0"/>
        <v>0</v>
      </c>
      <c r="Q19" s="20">
        <f t="shared" si="0"/>
        <v>3.0478955007256894</v>
      </c>
    </row>
    <row r="20" spans="2:17">
      <c r="B20" s="9" t="s">
        <v>29</v>
      </c>
      <c r="C20" s="10">
        <v>390</v>
      </c>
      <c r="D20" s="12">
        <v>360</v>
      </c>
      <c r="E20" s="12">
        <v>10</v>
      </c>
      <c r="F20" s="11">
        <v>20</v>
      </c>
      <c r="G20" s="11">
        <v>4</v>
      </c>
      <c r="H20" s="13">
        <v>384</v>
      </c>
      <c r="I20" s="13">
        <v>2</v>
      </c>
      <c r="J20" s="13">
        <v>1</v>
      </c>
      <c r="K20" s="14">
        <f t="shared" si="1"/>
        <v>92.307692307692292</v>
      </c>
      <c r="L20" s="14">
        <f t="shared" si="0"/>
        <v>2.5641025641025639</v>
      </c>
      <c r="M20" s="14">
        <f t="shared" si="0"/>
        <v>5.1282051282051277</v>
      </c>
      <c r="N20" s="14">
        <f t="shared" si="0"/>
        <v>1.0256410256410255</v>
      </c>
      <c r="O20" s="14">
        <f t="shared" si="0"/>
        <v>98.461538461538453</v>
      </c>
      <c r="P20" s="14">
        <f t="shared" si="0"/>
        <v>0.51282051282051277</v>
      </c>
      <c r="Q20" s="14">
        <f t="shared" si="0"/>
        <v>0.25641025641025639</v>
      </c>
    </row>
    <row r="21" spans="2:17">
      <c r="B21" s="15" t="s">
        <v>30</v>
      </c>
      <c r="C21" s="16">
        <v>40</v>
      </c>
      <c r="D21" s="18">
        <v>8</v>
      </c>
      <c r="E21" s="18">
        <v>10</v>
      </c>
      <c r="F21" s="17">
        <v>22</v>
      </c>
      <c r="G21" s="17">
        <v>4</v>
      </c>
      <c r="H21" s="19">
        <v>35</v>
      </c>
      <c r="I21" s="19">
        <v>1</v>
      </c>
      <c r="J21" s="19">
        <v>1</v>
      </c>
      <c r="K21" s="20">
        <f t="shared" si="1"/>
        <v>20</v>
      </c>
      <c r="L21" s="20">
        <f t="shared" si="0"/>
        <v>25</v>
      </c>
      <c r="M21" s="20">
        <f t="shared" si="0"/>
        <v>55</v>
      </c>
      <c r="N21" s="20">
        <f t="shared" si="0"/>
        <v>10</v>
      </c>
      <c r="O21" s="20">
        <f t="shared" si="0"/>
        <v>87.5</v>
      </c>
      <c r="P21" s="20">
        <f t="shared" si="0"/>
        <v>2.5</v>
      </c>
      <c r="Q21" s="20">
        <f t="shared" si="0"/>
        <v>2.5</v>
      </c>
    </row>
    <row r="22" spans="2:17">
      <c r="B22" s="21" t="s">
        <v>31</v>
      </c>
      <c r="C22" s="22" t="s">
        <v>18</v>
      </c>
      <c r="D22" s="23" t="s">
        <v>18</v>
      </c>
      <c r="E22" s="23" t="s">
        <v>18</v>
      </c>
      <c r="F22" s="24" t="s">
        <v>18</v>
      </c>
      <c r="G22" s="24" t="s">
        <v>18</v>
      </c>
      <c r="H22" s="25" t="s">
        <v>18</v>
      </c>
      <c r="I22" s="25" t="s">
        <v>18</v>
      </c>
      <c r="J22" s="25" t="s">
        <v>18</v>
      </c>
      <c r="K22" s="26" t="s">
        <v>18</v>
      </c>
      <c r="L22" s="26" t="s">
        <v>18</v>
      </c>
      <c r="M22" s="26" t="s">
        <v>18</v>
      </c>
      <c r="N22" s="26" t="s">
        <v>18</v>
      </c>
      <c r="O22" s="26" t="s">
        <v>18</v>
      </c>
      <c r="P22" s="26" t="s">
        <v>18</v>
      </c>
      <c r="Q22" s="26" t="s">
        <v>18</v>
      </c>
    </row>
    <row r="23" spans="2:17">
      <c r="B23" s="27" t="s">
        <v>32</v>
      </c>
      <c r="C23" s="28">
        <f>SUM(C22,C20,C19,C14,C10,C9)</f>
        <v>1629</v>
      </c>
      <c r="D23" s="28">
        <f t="shared" ref="D23:J23" si="2">SUM(D22,D20,D19,D14,D10,D9)</f>
        <v>1357</v>
      </c>
      <c r="E23" s="28">
        <f t="shared" si="2"/>
        <v>107</v>
      </c>
      <c r="F23" s="28">
        <f t="shared" si="2"/>
        <v>165</v>
      </c>
      <c r="G23" s="28">
        <f t="shared" si="2"/>
        <v>108</v>
      </c>
      <c r="H23" s="28">
        <f t="shared" si="2"/>
        <v>1511</v>
      </c>
      <c r="I23" s="28">
        <f t="shared" si="2"/>
        <v>10</v>
      </c>
      <c r="J23" s="28">
        <f t="shared" si="2"/>
        <v>44</v>
      </c>
      <c r="K23" s="29">
        <f t="shared" si="1"/>
        <v>83.302639656230824</v>
      </c>
      <c r="L23" s="29">
        <f t="shared" si="1"/>
        <v>6.5684468999386132</v>
      </c>
      <c r="M23" s="29">
        <f t="shared" si="1"/>
        <v>10.128913443830571</v>
      </c>
      <c r="N23" s="30">
        <f t="shared" si="1"/>
        <v>6.6298342541436464</v>
      </c>
      <c r="O23" s="31">
        <f t="shared" si="1"/>
        <v>92.756292203806026</v>
      </c>
      <c r="P23" s="31">
        <f t="shared" si="1"/>
        <v>0.61387354205033762</v>
      </c>
      <c r="Q23" s="31">
        <f>100/$C23*J23</f>
        <v>2.7010435850214858</v>
      </c>
    </row>
    <row r="24" spans="2:17">
      <c r="B24" s="15" t="s">
        <v>33</v>
      </c>
      <c r="C24" s="32">
        <f>SUM(C21,C18,C17,C16,C15,C13,C12,C11,C8,C7)</f>
        <v>2244</v>
      </c>
      <c r="D24" s="32">
        <f t="shared" ref="D24:J24" si="3">SUM(D21,D18,D17,D16,D15,D13,D12,D11,D8,D7)</f>
        <v>153</v>
      </c>
      <c r="E24" s="32">
        <f t="shared" si="3"/>
        <v>402</v>
      </c>
      <c r="F24" s="32">
        <f t="shared" si="3"/>
        <v>1689</v>
      </c>
      <c r="G24" s="32">
        <f t="shared" si="3"/>
        <v>210</v>
      </c>
      <c r="H24" s="32">
        <f t="shared" si="3"/>
        <v>2017</v>
      </c>
      <c r="I24" s="32">
        <f t="shared" si="3"/>
        <v>17</v>
      </c>
      <c r="J24" s="32">
        <f t="shared" si="3"/>
        <v>185</v>
      </c>
      <c r="K24" s="33">
        <f t="shared" si="1"/>
        <v>6.8181818181818183</v>
      </c>
      <c r="L24" s="33">
        <f t="shared" si="1"/>
        <v>17.914438502673796</v>
      </c>
      <c r="M24" s="33">
        <f t="shared" si="1"/>
        <v>75.267379679144383</v>
      </c>
      <c r="N24" s="34">
        <f t="shared" si="1"/>
        <v>9.3582887700534751</v>
      </c>
      <c r="O24" s="20">
        <f t="shared" si="1"/>
        <v>89.884135472370772</v>
      </c>
      <c r="P24" s="20">
        <f t="shared" si="1"/>
        <v>0.75757575757575757</v>
      </c>
      <c r="Q24" s="20">
        <f t="shared" si="1"/>
        <v>8.2442067736185383</v>
      </c>
    </row>
    <row r="25" spans="2:17">
      <c r="B25" s="35" t="s">
        <v>34</v>
      </c>
      <c r="C25" s="36">
        <f t="shared" ref="C25:J25" si="4">SUM(C7:C22)</f>
        <v>3873</v>
      </c>
      <c r="D25" s="36">
        <f t="shared" si="4"/>
        <v>1510</v>
      </c>
      <c r="E25" s="36">
        <f t="shared" si="4"/>
        <v>509</v>
      </c>
      <c r="F25" s="36">
        <f t="shared" si="4"/>
        <v>1854</v>
      </c>
      <c r="G25" s="36">
        <f t="shared" si="4"/>
        <v>318</v>
      </c>
      <c r="H25" s="36">
        <f t="shared" si="4"/>
        <v>3528</v>
      </c>
      <c r="I25" s="36">
        <f t="shared" si="4"/>
        <v>27</v>
      </c>
      <c r="J25" s="36">
        <f t="shared" si="4"/>
        <v>229</v>
      </c>
      <c r="K25" s="37">
        <f t="shared" si="1"/>
        <v>38.987864704363545</v>
      </c>
      <c r="L25" s="37">
        <f t="shared" si="1"/>
        <v>13.142266976504002</v>
      </c>
      <c r="M25" s="37">
        <f t="shared" si="1"/>
        <v>47.869868319132458</v>
      </c>
      <c r="N25" s="38">
        <f t="shared" si="1"/>
        <v>8.2106893880712626</v>
      </c>
      <c r="O25" s="39">
        <f t="shared" si="1"/>
        <v>91.092176607281189</v>
      </c>
      <c r="P25" s="39">
        <f t="shared" si="1"/>
        <v>0.69713400464756003</v>
      </c>
      <c r="Q25" s="39">
        <f t="shared" si="1"/>
        <v>5.912729150529306</v>
      </c>
    </row>
    <row r="26" spans="2:17">
      <c r="B26" s="63" t="s">
        <v>35</v>
      </c>
      <c r="C26" s="63"/>
      <c r="D26" s="63"/>
      <c r="E26" s="63"/>
      <c r="F26" s="63"/>
      <c r="G26" s="63"/>
      <c r="H26" s="63"/>
      <c r="I26" s="63"/>
      <c r="J26" s="63"/>
      <c r="K26" s="63"/>
      <c r="L26" s="63"/>
      <c r="M26" s="63"/>
      <c r="N26" s="63"/>
      <c r="O26" s="63"/>
      <c r="P26" s="63"/>
      <c r="Q26" s="63"/>
    </row>
    <row r="27" spans="2:17" ht="43.5" customHeight="1">
      <c r="B27" s="64" t="s">
        <v>44</v>
      </c>
      <c r="C27" s="64"/>
      <c r="D27" s="64"/>
      <c r="E27" s="64"/>
      <c r="F27" s="64"/>
      <c r="G27" s="64"/>
      <c r="H27" s="64"/>
      <c r="I27" s="64"/>
      <c r="J27" s="64"/>
      <c r="K27" s="64"/>
      <c r="L27" s="64"/>
      <c r="M27" s="64"/>
      <c r="N27" s="64"/>
      <c r="O27" s="64"/>
      <c r="P27" s="64"/>
      <c r="Q27" s="64"/>
    </row>
    <row r="28" spans="2:17">
      <c r="B28" s="65" t="s">
        <v>45</v>
      </c>
      <c r="C28" s="65"/>
      <c r="D28" s="65"/>
      <c r="E28" s="65"/>
      <c r="F28" s="65"/>
      <c r="G28" s="65"/>
      <c r="H28" s="65"/>
      <c r="I28" s="65"/>
      <c r="J28" s="65"/>
      <c r="K28" s="65"/>
      <c r="L28" s="65"/>
      <c r="M28" s="65"/>
      <c r="N28" s="65"/>
      <c r="O28" s="65"/>
      <c r="P28" s="65"/>
      <c r="Q28" s="65"/>
    </row>
    <row r="31" spans="2:17">
      <c r="C31" s="41"/>
      <c r="D31" s="41"/>
      <c r="E31" s="41"/>
      <c r="F31" s="41"/>
      <c r="G31" s="41"/>
      <c r="H31" s="41"/>
      <c r="I31" s="41"/>
      <c r="J31" s="41"/>
    </row>
  </sheetData>
  <mergeCells count="16">
    <mergeCell ref="B28:Q28"/>
    <mergeCell ref="B2:Q2"/>
    <mergeCell ref="B3:B6"/>
    <mergeCell ref="C3:C5"/>
    <mergeCell ref="D3:J3"/>
    <mergeCell ref="K3:Q3"/>
    <mergeCell ref="D4:F4"/>
    <mergeCell ref="G4:I4"/>
    <mergeCell ref="J4:J5"/>
    <mergeCell ref="K4:M4"/>
    <mergeCell ref="N4:P4"/>
    <mergeCell ref="Q4:Q5"/>
    <mergeCell ref="C6:J6"/>
    <mergeCell ref="K6:Q6"/>
    <mergeCell ref="B26:Q26"/>
    <mergeCell ref="B27:Q2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Q27"/>
  <sheetViews>
    <sheetView zoomScale="70" zoomScaleNormal="70" workbookViewId="0">
      <selection activeCell="B2" sqref="B2:Q2"/>
    </sheetView>
  </sheetViews>
  <sheetFormatPr baseColWidth="10" defaultColWidth="10.7109375" defaultRowHeight="15"/>
  <cols>
    <col min="2" max="2" width="28.42578125" customWidth="1"/>
    <col min="3" max="17" width="17.42578125" customWidth="1"/>
    <col min="18" max="20" width="14.28515625" customWidth="1"/>
  </cols>
  <sheetData>
    <row r="2" spans="2:17" ht="15.75">
      <c r="B2" s="66" t="s">
        <v>37</v>
      </c>
      <c r="C2" s="66"/>
      <c r="D2" s="66"/>
      <c r="E2" s="66"/>
      <c r="F2" s="66"/>
      <c r="G2" s="66"/>
      <c r="H2" s="66"/>
      <c r="I2" s="66"/>
      <c r="J2" s="66"/>
      <c r="K2" s="66"/>
      <c r="L2" s="66"/>
      <c r="M2" s="66"/>
      <c r="N2" s="66"/>
      <c r="O2" s="66"/>
      <c r="P2" s="66"/>
      <c r="Q2" s="66"/>
    </row>
    <row r="3" spans="2:17">
      <c r="B3" s="67" t="s">
        <v>1</v>
      </c>
      <c r="C3" s="67" t="s">
        <v>2</v>
      </c>
      <c r="D3" s="70" t="s">
        <v>3</v>
      </c>
      <c r="E3" s="71"/>
      <c r="F3" s="71"/>
      <c r="G3" s="71"/>
      <c r="H3" s="71"/>
      <c r="I3" s="71"/>
      <c r="J3" s="72"/>
      <c r="K3" s="70" t="s">
        <v>3</v>
      </c>
      <c r="L3" s="71"/>
      <c r="M3" s="71"/>
      <c r="N3" s="71"/>
      <c r="O3" s="71"/>
      <c r="P3" s="71"/>
      <c r="Q3" s="72"/>
    </row>
    <row r="4" spans="2:17" ht="15" customHeight="1">
      <c r="B4" s="68"/>
      <c r="C4" s="68"/>
      <c r="D4" s="73" t="s">
        <v>4</v>
      </c>
      <c r="E4" s="74"/>
      <c r="F4" s="75"/>
      <c r="G4" s="73" t="s">
        <v>5</v>
      </c>
      <c r="H4" s="74"/>
      <c r="I4" s="75"/>
      <c r="J4" s="59" t="s">
        <v>6</v>
      </c>
      <c r="K4" s="73" t="s">
        <v>4</v>
      </c>
      <c r="L4" s="74"/>
      <c r="M4" s="75"/>
      <c r="N4" s="73" t="s">
        <v>5</v>
      </c>
      <c r="O4" s="74"/>
      <c r="P4" s="75"/>
      <c r="Q4" s="59" t="s">
        <v>6</v>
      </c>
    </row>
    <row r="5" spans="2:17" ht="30">
      <c r="B5" s="68"/>
      <c r="C5" s="68"/>
      <c r="D5" s="1" t="s">
        <v>7</v>
      </c>
      <c r="E5" s="2" t="s">
        <v>8</v>
      </c>
      <c r="F5" s="2" t="s">
        <v>9</v>
      </c>
      <c r="G5" s="1" t="s">
        <v>10</v>
      </c>
      <c r="H5" s="2" t="s">
        <v>11</v>
      </c>
      <c r="I5" s="2" t="s">
        <v>12</v>
      </c>
      <c r="J5" s="59"/>
      <c r="K5" s="1" t="s">
        <v>7</v>
      </c>
      <c r="L5" s="2" t="s">
        <v>8</v>
      </c>
      <c r="M5" s="2" t="s">
        <v>9</v>
      </c>
      <c r="N5" s="1" t="s">
        <v>10</v>
      </c>
      <c r="O5" s="2" t="s">
        <v>11</v>
      </c>
      <c r="P5" s="2" t="s">
        <v>12</v>
      </c>
      <c r="Q5" s="59"/>
    </row>
    <row r="6" spans="2:17">
      <c r="B6" s="69"/>
      <c r="C6" s="60" t="s">
        <v>13</v>
      </c>
      <c r="D6" s="61"/>
      <c r="E6" s="61"/>
      <c r="F6" s="61"/>
      <c r="G6" s="61"/>
      <c r="H6" s="61"/>
      <c r="I6" s="61"/>
      <c r="J6" s="62"/>
      <c r="K6" s="61" t="s">
        <v>14</v>
      </c>
      <c r="L6" s="61"/>
      <c r="M6" s="61"/>
      <c r="N6" s="61"/>
      <c r="O6" s="61"/>
      <c r="P6" s="61"/>
      <c r="Q6" s="62"/>
    </row>
    <row r="7" spans="2:17">
      <c r="B7" s="3" t="s">
        <v>15</v>
      </c>
      <c r="C7" s="4">
        <v>410</v>
      </c>
      <c r="D7" s="5">
        <v>31</v>
      </c>
      <c r="E7" s="5">
        <v>146</v>
      </c>
      <c r="F7" s="6">
        <v>233</v>
      </c>
      <c r="G7" s="6">
        <v>5</v>
      </c>
      <c r="H7" s="7">
        <v>402</v>
      </c>
      <c r="I7" s="7">
        <v>3</v>
      </c>
      <c r="J7" s="7">
        <v>4</v>
      </c>
      <c r="K7" s="8">
        <f>100/$C7*D7</f>
        <v>7.5609756097560972</v>
      </c>
      <c r="L7" s="8">
        <f t="shared" ref="L7:Q21" si="0">100/$C7*E7</f>
        <v>35.609756097560975</v>
      </c>
      <c r="M7" s="8">
        <f t="shared" si="0"/>
        <v>56.829268292682926</v>
      </c>
      <c r="N7" s="8">
        <f t="shared" si="0"/>
        <v>1.2195121951219512</v>
      </c>
      <c r="O7" s="8">
        <f t="shared" si="0"/>
        <v>98.048780487804876</v>
      </c>
      <c r="P7" s="8">
        <f t="shared" si="0"/>
        <v>0.73170731707317072</v>
      </c>
      <c r="Q7" s="8">
        <f t="shared" si="0"/>
        <v>0.97560975609756095</v>
      </c>
    </row>
    <row r="8" spans="2:17">
      <c r="B8" s="9" t="s">
        <v>16</v>
      </c>
      <c r="C8" s="10">
        <v>879</v>
      </c>
      <c r="D8" s="11">
        <v>96</v>
      </c>
      <c r="E8" s="12">
        <v>115</v>
      </c>
      <c r="F8" s="11">
        <v>668</v>
      </c>
      <c r="G8" s="11">
        <v>23</v>
      </c>
      <c r="H8" s="13">
        <v>849</v>
      </c>
      <c r="I8" s="13">
        <v>7</v>
      </c>
      <c r="J8" s="13">
        <v>20</v>
      </c>
      <c r="K8" s="14">
        <f t="shared" ref="K8:Q25" si="1">100/$C8*D8</f>
        <v>10.921501706484641</v>
      </c>
      <c r="L8" s="14">
        <f t="shared" si="0"/>
        <v>13.083048919226393</v>
      </c>
      <c r="M8" s="14">
        <f t="shared" si="0"/>
        <v>75.995449374288967</v>
      </c>
      <c r="N8" s="14">
        <f t="shared" si="0"/>
        <v>2.6166097838452784</v>
      </c>
      <c r="O8" s="14">
        <f t="shared" si="0"/>
        <v>96.587030716723547</v>
      </c>
      <c r="P8" s="14">
        <f t="shared" si="0"/>
        <v>0.79635949943117179</v>
      </c>
      <c r="Q8" s="14">
        <f t="shared" si="0"/>
        <v>2.2753128555176336</v>
      </c>
    </row>
    <row r="9" spans="2:17">
      <c r="B9" s="15" t="s">
        <v>17</v>
      </c>
      <c r="C9" s="16" t="s">
        <v>18</v>
      </c>
      <c r="D9" s="17" t="s">
        <v>18</v>
      </c>
      <c r="E9" s="18" t="s">
        <v>18</v>
      </c>
      <c r="F9" s="17" t="s">
        <v>18</v>
      </c>
      <c r="G9" s="17" t="s">
        <v>18</v>
      </c>
      <c r="H9" s="19" t="s">
        <v>18</v>
      </c>
      <c r="I9" s="19" t="s">
        <v>18</v>
      </c>
      <c r="J9" s="19" t="s">
        <v>18</v>
      </c>
      <c r="K9" s="20" t="s">
        <v>18</v>
      </c>
      <c r="L9" s="20" t="s">
        <v>18</v>
      </c>
      <c r="M9" s="20" t="s">
        <v>18</v>
      </c>
      <c r="N9" s="20" t="s">
        <v>18</v>
      </c>
      <c r="O9" s="20" t="s">
        <v>18</v>
      </c>
      <c r="P9" s="20" t="s">
        <v>18</v>
      </c>
      <c r="Q9" s="20" t="s">
        <v>18</v>
      </c>
    </row>
    <row r="10" spans="2:17">
      <c r="B10" s="9" t="s">
        <v>19</v>
      </c>
      <c r="C10" s="10">
        <v>379</v>
      </c>
      <c r="D10" s="12">
        <v>286</v>
      </c>
      <c r="E10" s="12">
        <v>35</v>
      </c>
      <c r="F10" s="11">
        <v>58</v>
      </c>
      <c r="G10" s="11">
        <v>30</v>
      </c>
      <c r="H10" s="13">
        <v>340</v>
      </c>
      <c r="I10" s="13">
        <v>9</v>
      </c>
      <c r="J10" s="13">
        <v>21</v>
      </c>
      <c r="K10" s="14">
        <f t="shared" si="1"/>
        <v>75.461741424802113</v>
      </c>
      <c r="L10" s="14">
        <f t="shared" si="0"/>
        <v>9.2348284960422156</v>
      </c>
      <c r="M10" s="14">
        <f>100/$C10*F10</f>
        <v>15.303430079155673</v>
      </c>
      <c r="N10" s="14">
        <f t="shared" si="0"/>
        <v>7.9155672823218994</v>
      </c>
      <c r="O10" s="14">
        <f t="shared" si="0"/>
        <v>89.709762532981529</v>
      </c>
      <c r="P10" s="14">
        <f t="shared" si="0"/>
        <v>2.3746701846965701</v>
      </c>
      <c r="Q10" s="14">
        <f t="shared" si="0"/>
        <v>5.5408970976253302</v>
      </c>
    </row>
    <row r="11" spans="2:17">
      <c r="B11" s="15" t="s">
        <v>20</v>
      </c>
      <c r="C11" s="16">
        <v>24</v>
      </c>
      <c r="D11" s="17">
        <v>0</v>
      </c>
      <c r="E11" s="18">
        <v>2</v>
      </c>
      <c r="F11" s="17">
        <v>22</v>
      </c>
      <c r="G11" s="17">
        <v>9</v>
      </c>
      <c r="H11" s="19">
        <v>15</v>
      </c>
      <c r="I11" s="19">
        <v>0</v>
      </c>
      <c r="J11" s="19">
        <v>9</v>
      </c>
      <c r="K11" s="20">
        <f t="shared" si="1"/>
        <v>0</v>
      </c>
      <c r="L11" s="20">
        <f t="shared" si="0"/>
        <v>8.3333333333333339</v>
      </c>
      <c r="M11" s="20">
        <f t="shared" si="0"/>
        <v>91.666666666666671</v>
      </c>
      <c r="N11" s="20">
        <f t="shared" si="0"/>
        <v>37.5</v>
      </c>
      <c r="O11" s="20">
        <f t="shared" si="0"/>
        <v>62.500000000000007</v>
      </c>
      <c r="P11" s="20">
        <f t="shared" si="0"/>
        <v>0</v>
      </c>
      <c r="Q11" s="20">
        <f t="shared" si="0"/>
        <v>37.5</v>
      </c>
    </row>
    <row r="12" spans="2:17">
      <c r="B12" s="9" t="s">
        <v>21</v>
      </c>
      <c r="C12" s="10">
        <v>7</v>
      </c>
      <c r="D12" s="12">
        <v>0</v>
      </c>
      <c r="E12" s="12">
        <v>1</v>
      </c>
      <c r="F12" s="11">
        <v>6</v>
      </c>
      <c r="G12" s="11">
        <v>1</v>
      </c>
      <c r="H12" s="13">
        <v>6</v>
      </c>
      <c r="I12" s="13">
        <v>0</v>
      </c>
      <c r="J12" s="13">
        <v>1</v>
      </c>
      <c r="K12" s="14">
        <f t="shared" si="1"/>
        <v>0</v>
      </c>
      <c r="L12" s="14">
        <f t="shared" si="0"/>
        <v>14.285714285714286</v>
      </c>
      <c r="M12" s="14">
        <f t="shared" si="0"/>
        <v>85.714285714285722</v>
      </c>
      <c r="N12" s="14">
        <f t="shared" si="0"/>
        <v>14.285714285714286</v>
      </c>
      <c r="O12" s="14">
        <f t="shared" si="0"/>
        <v>85.714285714285722</v>
      </c>
      <c r="P12" s="14">
        <f t="shared" si="0"/>
        <v>0</v>
      </c>
      <c r="Q12" s="14">
        <f t="shared" si="0"/>
        <v>14.285714285714286</v>
      </c>
    </row>
    <row r="13" spans="2:17">
      <c r="B13" s="15" t="s">
        <v>22</v>
      </c>
      <c r="C13" s="16">
        <v>169</v>
      </c>
      <c r="D13" s="18">
        <v>0</v>
      </c>
      <c r="E13" s="18">
        <v>67</v>
      </c>
      <c r="F13" s="17">
        <v>102</v>
      </c>
      <c r="G13" s="17">
        <v>2</v>
      </c>
      <c r="H13" s="19">
        <v>167</v>
      </c>
      <c r="I13" s="19">
        <v>0</v>
      </c>
      <c r="J13" s="19">
        <v>0</v>
      </c>
      <c r="K13" s="20">
        <f t="shared" si="1"/>
        <v>0</v>
      </c>
      <c r="L13" s="20">
        <f t="shared" si="0"/>
        <v>39.644970414201183</v>
      </c>
      <c r="M13" s="20">
        <f t="shared" si="0"/>
        <v>60.355029585798817</v>
      </c>
      <c r="N13" s="20">
        <f t="shared" si="0"/>
        <v>1.1834319526627219</v>
      </c>
      <c r="O13" s="20">
        <f t="shared" si="0"/>
        <v>98.816568047337284</v>
      </c>
      <c r="P13" s="20">
        <f t="shared" si="0"/>
        <v>0</v>
      </c>
      <c r="Q13" s="20">
        <f t="shared" si="0"/>
        <v>0</v>
      </c>
    </row>
    <row r="14" spans="2:17">
      <c r="B14" s="9" t="s">
        <v>23</v>
      </c>
      <c r="C14" s="10">
        <v>159</v>
      </c>
      <c r="D14" s="12">
        <v>108</v>
      </c>
      <c r="E14" s="12">
        <v>13</v>
      </c>
      <c r="F14" s="11">
        <v>38</v>
      </c>
      <c r="G14" s="11">
        <v>2</v>
      </c>
      <c r="H14" s="13">
        <v>156</v>
      </c>
      <c r="I14" s="13">
        <v>1</v>
      </c>
      <c r="J14" s="13">
        <v>1</v>
      </c>
      <c r="K14" s="14">
        <f t="shared" si="1"/>
        <v>67.924528301886795</v>
      </c>
      <c r="L14" s="14">
        <f t="shared" si="0"/>
        <v>8.1761006289308167</v>
      </c>
      <c r="M14" s="14">
        <f t="shared" si="0"/>
        <v>23.89937106918239</v>
      </c>
      <c r="N14" s="14">
        <f t="shared" si="0"/>
        <v>1.2578616352201257</v>
      </c>
      <c r="O14" s="14">
        <f t="shared" si="0"/>
        <v>98.113207547169807</v>
      </c>
      <c r="P14" s="14">
        <f t="shared" si="0"/>
        <v>0.62893081761006286</v>
      </c>
      <c r="Q14" s="14">
        <f t="shared" si="0"/>
        <v>0.62893081761006286</v>
      </c>
    </row>
    <row r="15" spans="2:17">
      <c r="B15" s="15" t="s">
        <v>24</v>
      </c>
      <c r="C15" s="16">
        <v>549</v>
      </c>
      <c r="D15" s="18">
        <v>4</v>
      </c>
      <c r="E15" s="18">
        <v>63</v>
      </c>
      <c r="F15" s="17">
        <v>482</v>
      </c>
      <c r="G15" s="17">
        <v>151</v>
      </c>
      <c r="H15" s="19">
        <v>397</v>
      </c>
      <c r="I15" s="19">
        <v>1</v>
      </c>
      <c r="J15" s="19">
        <v>138</v>
      </c>
      <c r="K15" s="20">
        <f t="shared" si="1"/>
        <v>0.72859744990892528</v>
      </c>
      <c r="L15" s="20">
        <f t="shared" si="0"/>
        <v>11.475409836065573</v>
      </c>
      <c r="M15" s="20">
        <f t="shared" si="0"/>
        <v>87.795992714025502</v>
      </c>
      <c r="N15" s="20">
        <f t="shared" si="0"/>
        <v>27.504553734061929</v>
      </c>
      <c r="O15" s="20">
        <f t="shared" si="0"/>
        <v>72.313296903460838</v>
      </c>
      <c r="P15" s="20">
        <f t="shared" si="0"/>
        <v>0.18214936247723132</v>
      </c>
      <c r="Q15" s="20">
        <f t="shared" si="0"/>
        <v>25.136612021857921</v>
      </c>
    </row>
    <row r="16" spans="2:17">
      <c r="B16" s="9" t="s">
        <v>25</v>
      </c>
      <c r="C16" s="10">
        <v>51</v>
      </c>
      <c r="D16" s="12">
        <v>1</v>
      </c>
      <c r="E16" s="12">
        <v>7</v>
      </c>
      <c r="F16" s="11">
        <v>43</v>
      </c>
      <c r="G16" s="11">
        <v>19</v>
      </c>
      <c r="H16" s="13">
        <v>31</v>
      </c>
      <c r="I16" s="13">
        <v>1</v>
      </c>
      <c r="J16" s="13">
        <v>16</v>
      </c>
      <c r="K16" s="14">
        <f t="shared" si="1"/>
        <v>1.9607843137254901</v>
      </c>
      <c r="L16" s="14">
        <f t="shared" si="0"/>
        <v>13.725490196078431</v>
      </c>
      <c r="M16" s="14">
        <f t="shared" si="0"/>
        <v>84.313725490196077</v>
      </c>
      <c r="N16" s="14">
        <f t="shared" si="0"/>
        <v>37.254901960784309</v>
      </c>
      <c r="O16" s="14">
        <f t="shared" si="0"/>
        <v>60.784313725490193</v>
      </c>
      <c r="P16" s="14">
        <f t="shared" si="0"/>
        <v>1.9607843137254901</v>
      </c>
      <c r="Q16" s="14">
        <f t="shared" si="0"/>
        <v>31.372549019607842</v>
      </c>
    </row>
    <row r="17" spans="2:17">
      <c r="B17" s="15" t="s">
        <v>26</v>
      </c>
      <c r="C17" s="16">
        <v>102</v>
      </c>
      <c r="D17" s="18">
        <v>3</v>
      </c>
      <c r="E17" s="18">
        <v>25</v>
      </c>
      <c r="F17" s="17">
        <v>74</v>
      </c>
      <c r="G17" s="17">
        <v>3</v>
      </c>
      <c r="H17" s="19">
        <v>99</v>
      </c>
      <c r="I17" s="19">
        <v>0</v>
      </c>
      <c r="J17" s="19">
        <v>2</v>
      </c>
      <c r="K17" s="20">
        <f t="shared" si="1"/>
        <v>2.9411764705882351</v>
      </c>
      <c r="L17" s="20">
        <f t="shared" si="0"/>
        <v>24.509803921568626</v>
      </c>
      <c r="M17" s="20">
        <f t="shared" si="0"/>
        <v>72.549019607843135</v>
      </c>
      <c r="N17" s="20">
        <f t="shared" si="0"/>
        <v>2.9411764705882351</v>
      </c>
      <c r="O17" s="20">
        <f t="shared" si="0"/>
        <v>97.058823529411754</v>
      </c>
      <c r="P17" s="20">
        <f t="shared" si="0"/>
        <v>0</v>
      </c>
      <c r="Q17" s="20">
        <f t="shared" si="0"/>
        <v>1.9607843137254901</v>
      </c>
    </row>
    <row r="18" spans="2:17">
      <c r="B18" s="9" t="s">
        <v>27</v>
      </c>
      <c r="C18" s="10">
        <v>18</v>
      </c>
      <c r="D18" s="12">
        <v>1</v>
      </c>
      <c r="E18" s="12">
        <v>2</v>
      </c>
      <c r="F18" s="11">
        <v>15</v>
      </c>
      <c r="G18" s="11">
        <v>1</v>
      </c>
      <c r="H18" s="13">
        <v>16</v>
      </c>
      <c r="I18" s="13">
        <v>1</v>
      </c>
      <c r="J18" s="13">
        <v>1</v>
      </c>
      <c r="K18" s="14">
        <f t="shared" si="1"/>
        <v>5.5555555555555554</v>
      </c>
      <c r="L18" s="14">
        <f t="shared" si="0"/>
        <v>11.111111111111111</v>
      </c>
      <c r="M18" s="14">
        <f t="shared" si="0"/>
        <v>83.333333333333329</v>
      </c>
      <c r="N18" s="14">
        <f t="shared" si="0"/>
        <v>5.5555555555555554</v>
      </c>
      <c r="O18" s="14">
        <f t="shared" si="0"/>
        <v>88.888888888888886</v>
      </c>
      <c r="P18" s="14">
        <f t="shared" si="0"/>
        <v>5.5555555555555554</v>
      </c>
      <c r="Q18" s="14">
        <f t="shared" si="0"/>
        <v>5.5555555555555554</v>
      </c>
    </row>
    <row r="19" spans="2:17">
      <c r="B19" s="15" t="s">
        <v>28</v>
      </c>
      <c r="C19" s="16">
        <v>677</v>
      </c>
      <c r="D19" s="18">
        <v>595</v>
      </c>
      <c r="E19" s="18">
        <v>39</v>
      </c>
      <c r="F19" s="17">
        <v>43</v>
      </c>
      <c r="G19" s="17">
        <v>47</v>
      </c>
      <c r="H19" s="19">
        <v>630</v>
      </c>
      <c r="I19" s="19">
        <v>0</v>
      </c>
      <c r="J19" s="19">
        <v>14</v>
      </c>
      <c r="K19" s="20">
        <f t="shared" si="1"/>
        <v>87.887740029542101</v>
      </c>
      <c r="L19" s="20">
        <f t="shared" si="0"/>
        <v>5.7607090103397347</v>
      </c>
      <c r="M19" s="20">
        <f t="shared" si="0"/>
        <v>6.3515509601181686</v>
      </c>
      <c r="N19" s="20">
        <f t="shared" si="0"/>
        <v>6.9423929098966033</v>
      </c>
      <c r="O19" s="20">
        <f>100/$C19*H19</f>
        <v>93.057607090103403</v>
      </c>
      <c r="P19" s="20">
        <f t="shared" si="0"/>
        <v>0</v>
      </c>
      <c r="Q19" s="20">
        <f t="shared" si="0"/>
        <v>2.0679468242245198</v>
      </c>
    </row>
    <row r="20" spans="2:17">
      <c r="B20" s="9" t="s">
        <v>29</v>
      </c>
      <c r="C20" s="10">
        <v>386</v>
      </c>
      <c r="D20" s="12">
        <v>360</v>
      </c>
      <c r="E20" s="12">
        <v>8</v>
      </c>
      <c r="F20" s="11">
        <v>18</v>
      </c>
      <c r="G20" s="11">
        <v>2</v>
      </c>
      <c r="H20" s="13">
        <v>383</v>
      </c>
      <c r="I20" s="13">
        <v>1</v>
      </c>
      <c r="J20" s="13">
        <v>1</v>
      </c>
      <c r="K20" s="14">
        <f t="shared" si="1"/>
        <v>93.264248704663203</v>
      </c>
      <c r="L20" s="14">
        <f t="shared" si="0"/>
        <v>2.0725388601036268</v>
      </c>
      <c r="M20" s="14">
        <f t="shared" si="0"/>
        <v>4.6632124352331603</v>
      </c>
      <c r="N20" s="14">
        <f t="shared" si="0"/>
        <v>0.51813471502590669</v>
      </c>
      <c r="O20" s="14">
        <f t="shared" si="0"/>
        <v>99.22279792746113</v>
      </c>
      <c r="P20" s="14">
        <f t="shared" si="0"/>
        <v>0.25906735751295334</v>
      </c>
      <c r="Q20" s="14">
        <f t="shared" si="0"/>
        <v>0.25906735751295334</v>
      </c>
    </row>
    <row r="21" spans="2:17">
      <c r="B21" s="15" t="s">
        <v>30</v>
      </c>
      <c r="C21" s="16">
        <v>42</v>
      </c>
      <c r="D21" s="18">
        <v>11</v>
      </c>
      <c r="E21" s="18">
        <v>10</v>
      </c>
      <c r="F21" s="17">
        <v>21</v>
      </c>
      <c r="G21" s="17">
        <v>6</v>
      </c>
      <c r="H21" s="19">
        <v>35</v>
      </c>
      <c r="I21" s="19">
        <v>1</v>
      </c>
      <c r="J21" s="19">
        <v>2</v>
      </c>
      <c r="K21" s="20">
        <f t="shared" si="1"/>
        <v>26.19047619047619</v>
      </c>
      <c r="L21" s="20">
        <f t="shared" si="0"/>
        <v>23.80952380952381</v>
      </c>
      <c r="M21" s="20">
        <f t="shared" si="0"/>
        <v>50</v>
      </c>
      <c r="N21" s="20">
        <f t="shared" si="0"/>
        <v>14.285714285714285</v>
      </c>
      <c r="O21" s="20">
        <f t="shared" si="0"/>
        <v>83.333333333333329</v>
      </c>
      <c r="P21" s="20">
        <f t="shared" si="0"/>
        <v>2.3809523809523809</v>
      </c>
      <c r="Q21" s="20">
        <f t="shared" si="0"/>
        <v>4.7619047619047619</v>
      </c>
    </row>
    <row r="22" spans="2:17">
      <c r="B22" s="21" t="s">
        <v>31</v>
      </c>
      <c r="C22" s="22" t="s">
        <v>18</v>
      </c>
      <c r="D22" s="23" t="s">
        <v>18</v>
      </c>
      <c r="E22" s="23" t="s">
        <v>18</v>
      </c>
      <c r="F22" s="24" t="s">
        <v>18</v>
      </c>
      <c r="G22" s="24" t="s">
        <v>18</v>
      </c>
      <c r="H22" s="25" t="s">
        <v>18</v>
      </c>
      <c r="I22" s="25" t="s">
        <v>18</v>
      </c>
      <c r="J22" s="25" t="s">
        <v>18</v>
      </c>
      <c r="K22" s="26" t="s">
        <v>18</v>
      </c>
      <c r="L22" s="26" t="s">
        <v>18</v>
      </c>
      <c r="M22" s="26" t="s">
        <v>18</v>
      </c>
      <c r="N22" s="26" t="s">
        <v>18</v>
      </c>
      <c r="O22" s="26" t="s">
        <v>18</v>
      </c>
      <c r="P22" s="26" t="s">
        <v>18</v>
      </c>
      <c r="Q22" s="26" t="s">
        <v>18</v>
      </c>
    </row>
    <row r="23" spans="2:17">
      <c r="B23" s="27" t="s">
        <v>32</v>
      </c>
      <c r="C23" s="28">
        <f>SUM(C22,C20,C19,C14,C10,C9)</f>
        <v>1601</v>
      </c>
      <c r="D23" s="28">
        <f t="shared" ref="D23:J23" si="2">SUM(D22,D20,D19,D14,D10,D9)</f>
        <v>1349</v>
      </c>
      <c r="E23" s="28">
        <f t="shared" si="2"/>
        <v>95</v>
      </c>
      <c r="F23" s="28">
        <f t="shared" si="2"/>
        <v>157</v>
      </c>
      <c r="G23" s="28">
        <f t="shared" si="2"/>
        <v>81</v>
      </c>
      <c r="H23" s="28">
        <f t="shared" si="2"/>
        <v>1509</v>
      </c>
      <c r="I23" s="28">
        <f t="shared" si="2"/>
        <v>11</v>
      </c>
      <c r="J23" s="28">
        <f t="shared" si="2"/>
        <v>37</v>
      </c>
      <c r="K23" s="29">
        <f t="shared" si="1"/>
        <v>84.259837601499058</v>
      </c>
      <c r="L23" s="29">
        <f t="shared" si="1"/>
        <v>5.933791380387258</v>
      </c>
      <c r="M23" s="29">
        <f t="shared" si="1"/>
        <v>9.8063710181136781</v>
      </c>
      <c r="N23" s="30">
        <f t="shared" si="1"/>
        <v>5.0593379138038728</v>
      </c>
      <c r="O23" s="31">
        <f t="shared" si="1"/>
        <v>94.253591505309188</v>
      </c>
      <c r="P23" s="31">
        <f t="shared" si="1"/>
        <v>0.68707058088694561</v>
      </c>
      <c r="Q23" s="31">
        <f>100/$C23*J23</f>
        <v>2.3110555902560899</v>
      </c>
    </row>
    <row r="24" spans="2:17">
      <c r="B24" s="15" t="s">
        <v>33</v>
      </c>
      <c r="C24" s="32">
        <f>SUM(C21,C18,C17,C16,C15,C13,C12,C11,C8,C7)</f>
        <v>2251</v>
      </c>
      <c r="D24" s="32">
        <f t="shared" ref="D24:J24" si="3">SUM(D21,D18,D17,D16,D15,D13,D12,D11,D8,D7)</f>
        <v>147</v>
      </c>
      <c r="E24" s="32">
        <f t="shared" si="3"/>
        <v>438</v>
      </c>
      <c r="F24" s="32">
        <f t="shared" si="3"/>
        <v>1666</v>
      </c>
      <c r="G24" s="32">
        <f t="shared" si="3"/>
        <v>220</v>
      </c>
      <c r="H24" s="32">
        <f t="shared" si="3"/>
        <v>2017</v>
      </c>
      <c r="I24" s="32">
        <f t="shared" si="3"/>
        <v>14</v>
      </c>
      <c r="J24" s="32">
        <f t="shared" si="3"/>
        <v>193</v>
      </c>
      <c r="K24" s="33">
        <f t="shared" si="1"/>
        <v>6.530430919591292</v>
      </c>
      <c r="L24" s="33">
        <f t="shared" si="1"/>
        <v>19.458018658374055</v>
      </c>
      <c r="M24" s="33">
        <f t="shared" si="1"/>
        <v>74.011550422034645</v>
      </c>
      <c r="N24" s="34">
        <f t="shared" si="1"/>
        <v>9.7734340293203008</v>
      </c>
      <c r="O24" s="20">
        <f t="shared" si="1"/>
        <v>89.604620168813852</v>
      </c>
      <c r="P24" s="20">
        <f t="shared" si="1"/>
        <v>0.62194580186583737</v>
      </c>
      <c r="Q24" s="20">
        <f t="shared" si="1"/>
        <v>8.5739671257219001</v>
      </c>
    </row>
    <row r="25" spans="2:17">
      <c r="B25" s="35" t="s">
        <v>34</v>
      </c>
      <c r="C25" s="36">
        <f t="shared" ref="C25:J25" si="4">SUM(C7:C22)</f>
        <v>3852</v>
      </c>
      <c r="D25" s="36">
        <f t="shared" si="4"/>
        <v>1496</v>
      </c>
      <c r="E25" s="36">
        <f t="shared" si="4"/>
        <v>533</v>
      </c>
      <c r="F25" s="36">
        <f t="shared" si="4"/>
        <v>1823</v>
      </c>
      <c r="G25" s="36">
        <f t="shared" si="4"/>
        <v>301</v>
      </c>
      <c r="H25" s="36">
        <f t="shared" si="4"/>
        <v>3526</v>
      </c>
      <c r="I25" s="36">
        <f t="shared" si="4"/>
        <v>25</v>
      </c>
      <c r="J25" s="36">
        <f t="shared" si="4"/>
        <v>230</v>
      </c>
      <c r="K25" s="37">
        <f t="shared" si="1"/>
        <v>38.836967808930424</v>
      </c>
      <c r="L25" s="37">
        <f t="shared" si="1"/>
        <v>13.836967808930426</v>
      </c>
      <c r="M25" s="37">
        <f t="shared" si="1"/>
        <v>47.326064382139151</v>
      </c>
      <c r="N25" s="38">
        <f t="shared" si="1"/>
        <v>7.8141225337487024</v>
      </c>
      <c r="O25" s="39">
        <f t="shared" si="1"/>
        <v>91.536863966770511</v>
      </c>
      <c r="P25" s="39">
        <f t="shared" si="1"/>
        <v>0.64901349948078924</v>
      </c>
      <c r="Q25" s="39">
        <f t="shared" si="1"/>
        <v>5.9709241952232608</v>
      </c>
    </row>
    <row r="26" spans="2:17">
      <c r="B26" s="63" t="s">
        <v>35</v>
      </c>
      <c r="C26" s="63"/>
      <c r="D26" s="63"/>
      <c r="E26" s="63"/>
      <c r="F26" s="63"/>
      <c r="G26" s="63"/>
      <c r="H26" s="63"/>
      <c r="I26" s="63"/>
      <c r="J26" s="63"/>
      <c r="K26" s="63"/>
      <c r="L26" s="63"/>
      <c r="M26" s="63"/>
      <c r="N26" s="63"/>
      <c r="O26" s="63"/>
      <c r="P26" s="63"/>
      <c r="Q26" s="63"/>
    </row>
    <row r="27" spans="2:17">
      <c r="B27" s="65" t="s">
        <v>38</v>
      </c>
      <c r="C27" s="65"/>
      <c r="D27" s="65"/>
      <c r="E27" s="65"/>
      <c r="F27" s="65"/>
      <c r="G27" s="65"/>
      <c r="H27" s="65"/>
      <c r="I27" s="65"/>
      <c r="J27" s="65"/>
      <c r="K27" s="65"/>
      <c r="L27" s="65"/>
      <c r="M27" s="65"/>
      <c r="N27" s="65"/>
      <c r="O27" s="65"/>
      <c r="P27" s="65"/>
      <c r="Q27" s="65"/>
    </row>
  </sheetData>
  <mergeCells count="15">
    <mergeCell ref="B26:Q26"/>
    <mergeCell ref="B27:Q27"/>
    <mergeCell ref="B2:Q2"/>
    <mergeCell ref="B3:B6"/>
    <mergeCell ref="C3:C5"/>
    <mergeCell ref="D3:J3"/>
    <mergeCell ref="K3:Q3"/>
    <mergeCell ref="D4:F4"/>
    <mergeCell ref="G4:I4"/>
    <mergeCell ref="J4:J5"/>
    <mergeCell ref="K4:M4"/>
    <mergeCell ref="N4:P4"/>
    <mergeCell ref="Q4:Q5"/>
    <mergeCell ref="C6:J6"/>
    <mergeCell ref="K6:Q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Q27"/>
  <sheetViews>
    <sheetView zoomScale="70" zoomScaleNormal="70" workbookViewId="0">
      <selection activeCell="B2" sqref="B2:Q2"/>
    </sheetView>
  </sheetViews>
  <sheetFormatPr baseColWidth="10" defaultColWidth="10.85546875" defaultRowHeight="15"/>
  <cols>
    <col min="2" max="2" width="28.42578125" customWidth="1"/>
    <col min="3" max="17" width="17.42578125" customWidth="1"/>
    <col min="18" max="20" width="14.140625" customWidth="1"/>
  </cols>
  <sheetData>
    <row r="2" spans="2:17" ht="15.75">
      <c r="B2" s="66" t="s">
        <v>0</v>
      </c>
      <c r="C2" s="66"/>
      <c r="D2" s="66"/>
      <c r="E2" s="66"/>
      <c r="F2" s="66"/>
      <c r="G2" s="66"/>
      <c r="H2" s="66"/>
      <c r="I2" s="66"/>
      <c r="J2" s="66"/>
      <c r="K2" s="66"/>
      <c r="L2" s="66"/>
      <c r="M2" s="66"/>
      <c r="N2" s="66"/>
      <c r="O2" s="66"/>
      <c r="P2" s="66"/>
      <c r="Q2" s="66"/>
    </row>
    <row r="3" spans="2:17">
      <c r="B3" s="67" t="s">
        <v>1</v>
      </c>
      <c r="C3" s="67" t="s">
        <v>2</v>
      </c>
      <c r="D3" s="70" t="s">
        <v>3</v>
      </c>
      <c r="E3" s="71"/>
      <c r="F3" s="71"/>
      <c r="G3" s="71"/>
      <c r="H3" s="71"/>
      <c r="I3" s="71"/>
      <c r="J3" s="72"/>
      <c r="K3" s="70" t="s">
        <v>3</v>
      </c>
      <c r="L3" s="71"/>
      <c r="M3" s="71"/>
      <c r="N3" s="71"/>
      <c r="O3" s="71"/>
      <c r="P3" s="71"/>
      <c r="Q3" s="72"/>
    </row>
    <row r="4" spans="2:17" ht="15" customHeight="1">
      <c r="B4" s="68"/>
      <c r="C4" s="68"/>
      <c r="D4" s="73" t="s">
        <v>4</v>
      </c>
      <c r="E4" s="74"/>
      <c r="F4" s="75"/>
      <c r="G4" s="73" t="s">
        <v>5</v>
      </c>
      <c r="H4" s="74"/>
      <c r="I4" s="75"/>
      <c r="J4" s="59" t="s">
        <v>6</v>
      </c>
      <c r="K4" s="73" t="s">
        <v>4</v>
      </c>
      <c r="L4" s="74"/>
      <c r="M4" s="75"/>
      <c r="N4" s="73" t="s">
        <v>5</v>
      </c>
      <c r="O4" s="74"/>
      <c r="P4" s="75"/>
      <c r="Q4" s="59" t="s">
        <v>6</v>
      </c>
    </row>
    <row r="5" spans="2:17" ht="30">
      <c r="B5" s="68"/>
      <c r="C5" s="68"/>
      <c r="D5" s="1" t="s">
        <v>7</v>
      </c>
      <c r="E5" s="2" t="s">
        <v>8</v>
      </c>
      <c r="F5" s="2" t="s">
        <v>9</v>
      </c>
      <c r="G5" s="1" t="s">
        <v>10</v>
      </c>
      <c r="H5" s="2" t="s">
        <v>11</v>
      </c>
      <c r="I5" s="2" t="s">
        <v>12</v>
      </c>
      <c r="J5" s="59"/>
      <c r="K5" s="1" t="s">
        <v>7</v>
      </c>
      <c r="L5" s="2" t="s">
        <v>8</v>
      </c>
      <c r="M5" s="2" t="s">
        <v>9</v>
      </c>
      <c r="N5" s="1" t="s">
        <v>10</v>
      </c>
      <c r="O5" s="2" t="s">
        <v>11</v>
      </c>
      <c r="P5" s="2" t="s">
        <v>12</v>
      </c>
      <c r="Q5" s="59"/>
    </row>
    <row r="6" spans="2:17">
      <c r="B6" s="69"/>
      <c r="C6" s="60" t="s">
        <v>13</v>
      </c>
      <c r="D6" s="61"/>
      <c r="E6" s="61"/>
      <c r="F6" s="61"/>
      <c r="G6" s="61"/>
      <c r="H6" s="61"/>
      <c r="I6" s="61"/>
      <c r="J6" s="62"/>
      <c r="K6" s="61" t="s">
        <v>14</v>
      </c>
      <c r="L6" s="61"/>
      <c r="M6" s="61"/>
      <c r="N6" s="61"/>
      <c r="O6" s="61"/>
      <c r="P6" s="61"/>
      <c r="Q6" s="62"/>
    </row>
    <row r="7" spans="2:17">
      <c r="B7" s="3" t="s">
        <v>15</v>
      </c>
      <c r="C7" s="4">
        <f>SUM(D7:F7)</f>
        <v>405</v>
      </c>
      <c r="D7" s="5">
        <v>33</v>
      </c>
      <c r="E7" s="5">
        <v>140</v>
      </c>
      <c r="F7" s="6">
        <v>232</v>
      </c>
      <c r="G7" s="6">
        <v>6</v>
      </c>
      <c r="H7" s="7">
        <v>395</v>
      </c>
      <c r="I7" s="7">
        <v>4</v>
      </c>
      <c r="J7" s="7">
        <v>4</v>
      </c>
      <c r="K7" s="8">
        <f>100/$C7*D7</f>
        <v>8.148148148148147</v>
      </c>
      <c r="L7" s="8">
        <f t="shared" ref="L7:Q21" si="0">100/$C7*E7</f>
        <v>34.567901234567898</v>
      </c>
      <c r="M7" s="8">
        <f t="shared" si="0"/>
        <v>57.283950617283949</v>
      </c>
      <c r="N7" s="8">
        <f t="shared" si="0"/>
        <v>1.4814814814814814</v>
      </c>
      <c r="O7" s="8">
        <f t="shared" si="0"/>
        <v>97.53086419753086</v>
      </c>
      <c r="P7" s="8">
        <f t="shared" si="0"/>
        <v>0.98765432098765427</v>
      </c>
      <c r="Q7" s="8">
        <f t="shared" si="0"/>
        <v>0.98765432098765427</v>
      </c>
    </row>
    <row r="8" spans="2:17">
      <c r="B8" s="9" t="s">
        <v>16</v>
      </c>
      <c r="C8" s="10">
        <f t="shared" ref="C8:C21" si="1">SUM(D8:F8)</f>
        <v>916</v>
      </c>
      <c r="D8" s="11">
        <v>104</v>
      </c>
      <c r="E8" s="12">
        <v>152</v>
      </c>
      <c r="F8" s="11">
        <v>660</v>
      </c>
      <c r="G8" s="11">
        <v>14</v>
      </c>
      <c r="H8" s="13">
        <v>894</v>
      </c>
      <c r="I8" s="13">
        <v>8</v>
      </c>
      <c r="J8" s="13">
        <v>12</v>
      </c>
      <c r="K8" s="14">
        <f t="shared" ref="K8:Q25" si="2">100/$C8*D8</f>
        <v>11.353711790393014</v>
      </c>
      <c r="L8" s="14">
        <f t="shared" si="0"/>
        <v>16.593886462882097</v>
      </c>
      <c r="M8" s="14">
        <f t="shared" si="0"/>
        <v>72.052401746724897</v>
      </c>
      <c r="N8" s="14">
        <f t="shared" si="0"/>
        <v>1.5283842794759825</v>
      </c>
      <c r="O8" s="14">
        <f t="shared" si="0"/>
        <v>97.598253275109172</v>
      </c>
      <c r="P8" s="14">
        <f t="shared" si="0"/>
        <v>0.8733624454148472</v>
      </c>
      <c r="Q8" s="14">
        <f t="shared" si="0"/>
        <v>1.3100436681222707</v>
      </c>
    </row>
    <row r="9" spans="2:17">
      <c r="B9" s="15" t="s">
        <v>17</v>
      </c>
      <c r="C9" s="16" t="s">
        <v>18</v>
      </c>
      <c r="D9" s="17" t="s">
        <v>18</v>
      </c>
      <c r="E9" s="18" t="s">
        <v>18</v>
      </c>
      <c r="F9" s="17" t="s">
        <v>18</v>
      </c>
      <c r="G9" s="17" t="s">
        <v>18</v>
      </c>
      <c r="H9" s="19" t="s">
        <v>18</v>
      </c>
      <c r="I9" s="19" t="s">
        <v>18</v>
      </c>
      <c r="J9" s="19" t="s">
        <v>18</v>
      </c>
      <c r="K9" s="20" t="s">
        <v>18</v>
      </c>
      <c r="L9" s="20" t="s">
        <v>18</v>
      </c>
      <c r="M9" s="20" t="s">
        <v>18</v>
      </c>
      <c r="N9" s="20" t="s">
        <v>18</v>
      </c>
      <c r="O9" s="20" t="s">
        <v>18</v>
      </c>
      <c r="P9" s="20" t="s">
        <v>18</v>
      </c>
      <c r="Q9" s="20" t="s">
        <v>18</v>
      </c>
    </row>
    <row r="10" spans="2:17">
      <c r="B10" s="9" t="s">
        <v>19</v>
      </c>
      <c r="C10" s="10">
        <f t="shared" si="1"/>
        <v>366</v>
      </c>
      <c r="D10" s="12">
        <v>274</v>
      </c>
      <c r="E10" s="12">
        <v>37</v>
      </c>
      <c r="F10" s="11">
        <v>55</v>
      </c>
      <c r="G10" s="11">
        <v>28</v>
      </c>
      <c r="H10" s="13">
        <v>328</v>
      </c>
      <c r="I10" s="13">
        <v>10</v>
      </c>
      <c r="J10" s="13">
        <v>20</v>
      </c>
      <c r="K10" s="14">
        <f t="shared" si="2"/>
        <v>74.863387978142086</v>
      </c>
      <c r="L10" s="14">
        <f t="shared" si="0"/>
        <v>10.10928961748634</v>
      </c>
      <c r="M10" s="14">
        <f>100/$C10*F10</f>
        <v>15.027322404371587</v>
      </c>
      <c r="N10" s="14">
        <f t="shared" si="0"/>
        <v>7.6502732240437163</v>
      </c>
      <c r="O10" s="14">
        <f t="shared" si="0"/>
        <v>89.617486338797818</v>
      </c>
      <c r="P10" s="14">
        <f t="shared" si="0"/>
        <v>2.7322404371584703</v>
      </c>
      <c r="Q10" s="14">
        <f t="shared" si="0"/>
        <v>5.4644808743169406</v>
      </c>
    </row>
    <row r="11" spans="2:17">
      <c r="B11" s="15" t="s">
        <v>20</v>
      </c>
      <c r="C11" s="16">
        <f t="shared" si="1"/>
        <v>23</v>
      </c>
      <c r="D11" s="17">
        <v>0</v>
      </c>
      <c r="E11" s="18">
        <v>2</v>
      </c>
      <c r="F11" s="17">
        <v>21</v>
      </c>
      <c r="G11" s="17">
        <v>6</v>
      </c>
      <c r="H11" s="19">
        <v>16</v>
      </c>
      <c r="I11" s="19">
        <v>1</v>
      </c>
      <c r="J11" s="19">
        <v>6</v>
      </c>
      <c r="K11" s="20">
        <f t="shared" si="2"/>
        <v>0</v>
      </c>
      <c r="L11" s="20">
        <f t="shared" si="0"/>
        <v>8.695652173913043</v>
      </c>
      <c r="M11" s="20">
        <f t="shared" si="0"/>
        <v>91.304347826086953</v>
      </c>
      <c r="N11" s="20">
        <f t="shared" si="0"/>
        <v>26.086956521739129</v>
      </c>
      <c r="O11" s="20">
        <f t="shared" si="0"/>
        <v>69.565217391304344</v>
      </c>
      <c r="P11" s="20">
        <f t="shared" si="0"/>
        <v>4.3478260869565215</v>
      </c>
      <c r="Q11" s="20">
        <f t="shared" si="0"/>
        <v>26.086956521739129</v>
      </c>
    </row>
    <row r="12" spans="2:17">
      <c r="B12" s="9" t="s">
        <v>21</v>
      </c>
      <c r="C12" s="10">
        <f t="shared" si="1"/>
        <v>7</v>
      </c>
      <c r="D12" s="12">
        <v>0</v>
      </c>
      <c r="E12" s="12">
        <v>2</v>
      </c>
      <c r="F12" s="11">
        <v>5</v>
      </c>
      <c r="G12" s="11">
        <v>1</v>
      </c>
      <c r="H12" s="13">
        <v>6</v>
      </c>
      <c r="I12" s="13">
        <v>0</v>
      </c>
      <c r="J12" s="13">
        <v>1</v>
      </c>
      <c r="K12" s="14">
        <f t="shared" si="2"/>
        <v>0</v>
      </c>
      <c r="L12" s="14">
        <f t="shared" si="0"/>
        <v>28.571428571428573</v>
      </c>
      <c r="M12" s="14">
        <f t="shared" si="0"/>
        <v>71.428571428571431</v>
      </c>
      <c r="N12" s="14">
        <f t="shared" si="0"/>
        <v>14.285714285714286</v>
      </c>
      <c r="O12" s="14">
        <f t="shared" si="0"/>
        <v>85.714285714285722</v>
      </c>
      <c r="P12" s="14">
        <f t="shared" si="0"/>
        <v>0</v>
      </c>
      <c r="Q12" s="14">
        <f t="shared" si="0"/>
        <v>14.285714285714286</v>
      </c>
    </row>
    <row r="13" spans="2:17">
      <c r="B13" s="15" t="s">
        <v>22</v>
      </c>
      <c r="C13" s="16">
        <f t="shared" si="1"/>
        <v>164</v>
      </c>
      <c r="D13" s="18">
        <v>0</v>
      </c>
      <c r="E13" s="18">
        <v>60</v>
      </c>
      <c r="F13" s="17">
        <v>104</v>
      </c>
      <c r="G13" s="17">
        <v>1</v>
      </c>
      <c r="H13" s="19">
        <v>161</v>
      </c>
      <c r="I13" s="19">
        <v>2</v>
      </c>
      <c r="J13" s="19">
        <v>0</v>
      </c>
      <c r="K13" s="20">
        <f t="shared" si="2"/>
        <v>0</v>
      </c>
      <c r="L13" s="20">
        <f t="shared" si="0"/>
        <v>36.585365853658537</v>
      </c>
      <c r="M13" s="20">
        <f t="shared" si="0"/>
        <v>63.414634146341463</v>
      </c>
      <c r="N13" s="20">
        <f t="shared" si="0"/>
        <v>0.6097560975609756</v>
      </c>
      <c r="O13" s="20">
        <f t="shared" si="0"/>
        <v>98.170731707317074</v>
      </c>
      <c r="P13" s="20">
        <f t="shared" si="0"/>
        <v>1.2195121951219512</v>
      </c>
      <c r="Q13" s="20">
        <f t="shared" si="0"/>
        <v>0</v>
      </c>
    </row>
    <row r="14" spans="2:17">
      <c r="B14" s="9" t="s">
        <v>23</v>
      </c>
      <c r="C14" s="10">
        <f t="shared" si="1"/>
        <v>157</v>
      </c>
      <c r="D14" s="12">
        <v>109</v>
      </c>
      <c r="E14" s="12">
        <v>15</v>
      </c>
      <c r="F14" s="11">
        <v>33</v>
      </c>
      <c r="G14" s="11">
        <v>2</v>
      </c>
      <c r="H14" s="13">
        <v>154</v>
      </c>
      <c r="I14" s="13">
        <v>1</v>
      </c>
      <c r="J14" s="13">
        <v>1</v>
      </c>
      <c r="K14" s="14">
        <f t="shared" si="2"/>
        <v>69.42675159235668</v>
      </c>
      <c r="L14" s="14">
        <f t="shared" si="0"/>
        <v>9.5541401273885338</v>
      </c>
      <c r="M14" s="14">
        <f t="shared" si="0"/>
        <v>21.019108280254777</v>
      </c>
      <c r="N14" s="14">
        <f t="shared" si="0"/>
        <v>1.2738853503184713</v>
      </c>
      <c r="O14" s="14">
        <f t="shared" si="0"/>
        <v>98.089171974522287</v>
      </c>
      <c r="P14" s="14">
        <f t="shared" si="0"/>
        <v>0.63694267515923564</v>
      </c>
      <c r="Q14" s="14">
        <f t="shared" si="0"/>
        <v>0.63694267515923564</v>
      </c>
    </row>
    <row r="15" spans="2:17">
      <c r="B15" s="15" t="s">
        <v>24</v>
      </c>
      <c r="C15" s="16">
        <f t="shared" si="1"/>
        <v>545</v>
      </c>
      <c r="D15" s="18">
        <v>5</v>
      </c>
      <c r="E15" s="18">
        <v>65</v>
      </c>
      <c r="F15" s="17">
        <v>475</v>
      </c>
      <c r="G15" s="17">
        <v>161</v>
      </c>
      <c r="H15" s="19">
        <v>380</v>
      </c>
      <c r="I15" s="19">
        <v>4</v>
      </c>
      <c r="J15" s="19">
        <v>150</v>
      </c>
      <c r="K15" s="20">
        <f t="shared" si="2"/>
        <v>0.91743119266055051</v>
      </c>
      <c r="L15" s="20">
        <f t="shared" si="0"/>
        <v>11.926605504587156</v>
      </c>
      <c r="M15" s="20">
        <f t="shared" si="0"/>
        <v>87.155963302752298</v>
      </c>
      <c r="N15" s="20">
        <f t="shared" si="0"/>
        <v>29.541284403669728</v>
      </c>
      <c r="O15" s="20">
        <f t="shared" si="0"/>
        <v>69.724770642201833</v>
      </c>
      <c r="P15" s="20">
        <f t="shared" si="0"/>
        <v>0.73394495412844041</v>
      </c>
      <c r="Q15" s="20">
        <f t="shared" si="0"/>
        <v>27.522935779816514</v>
      </c>
    </row>
    <row r="16" spans="2:17">
      <c r="B16" s="9" t="s">
        <v>25</v>
      </c>
      <c r="C16" s="10">
        <f t="shared" si="1"/>
        <v>53</v>
      </c>
      <c r="D16" s="12">
        <v>1</v>
      </c>
      <c r="E16" s="12">
        <v>10</v>
      </c>
      <c r="F16" s="11">
        <v>42</v>
      </c>
      <c r="G16" s="11">
        <v>16</v>
      </c>
      <c r="H16" s="13">
        <v>36</v>
      </c>
      <c r="I16" s="13">
        <v>1</v>
      </c>
      <c r="J16" s="13">
        <v>12</v>
      </c>
      <c r="K16" s="14">
        <f t="shared" si="2"/>
        <v>1.8867924528301887</v>
      </c>
      <c r="L16" s="14">
        <f t="shared" si="0"/>
        <v>18.867924528301888</v>
      </c>
      <c r="M16" s="14">
        <f t="shared" si="0"/>
        <v>79.245283018867923</v>
      </c>
      <c r="N16" s="14">
        <f t="shared" si="0"/>
        <v>30.188679245283019</v>
      </c>
      <c r="O16" s="14">
        <f t="shared" si="0"/>
        <v>67.924528301886795</v>
      </c>
      <c r="P16" s="14">
        <f t="shared" si="0"/>
        <v>1.8867924528301887</v>
      </c>
      <c r="Q16" s="14">
        <f t="shared" si="0"/>
        <v>22.641509433962263</v>
      </c>
    </row>
    <row r="17" spans="2:17">
      <c r="B17" s="15" t="s">
        <v>26</v>
      </c>
      <c r="C17" s="16">
        <f t="shared" si="1"/>
        <v>99</v>
      </c>
      <c r="D17" s="18">
        <v>3</v>
      </c>
      <c r="E17" s="18">
        <v>24</v>
      </c>
      <c r="F17" s="17">
        <v>72</v>
      </c>
      <c r="G17" s="17">
        <v>3</v>
      </c>
      <c r="H17" s="19">
        <v>95</v>
      </c>
      <c r="I17" s="19">
        <v>1</v>
      </c>
      <c r="J17" s="19">
        <v>2</v>
      </c>
      <c r="K17" s="20">
        <f t="shared" si="2"/>
        <v>3.0303030303030303</v>
      </c>
      <c r="L17" s="20">
        <f t="shared" si="0"/>
        <v>24.242424242424242</v>
      </c>
      <c r="M17" s="20">
        <f t="shared" si="0"/>
        <v>72.727272727272734</v>
      </c>
      <c r="N17" s="20">
        <f t="shared" si="0"/>
        <v>3.0303030303030303</v>
      </c>
      <c r="O17" s="20">
        <f t="shared" si="0"/>
        <v>95.959595959595973</v>
      </c>
      <c r="P17" s="20">
        <f t="shared" si="0"/>
        <v>1.0101010101010102</v>
      </c>
      <c r="Q17" s="20">
        <f t="shared" si="0"/>
        <v>2.0202020202020203</v>
      </c>
    </row>
    <row r="18" spans="2:17">
      <c r="B18" s="9" t="s">
        <v>27</v>
      </c>
      <c r="C18" s="10">
        <f t="shared" si="1"/>
        <v>16</v>
      </c>
      <c r="D18" s="12">
        <v>1</v>
      </c>
      <c r="E18" s="12">
        <v>2</v>
      </c>
      <c r="F18" s="11">
        <v>13</v>
      </c>
      <c r="G18" s="11">
        <v>1</v>
      </c>
      <c r="H18" s="13">
        <v>14</v>
      </c>
      <c r="I18" s="13">
        <v>1</v>
      </c>
      <c r="J18" s="13">
        <v>1</v>
      </c>
      <c r="K18" s="14">
        <f t="shared" si="2"/>
        <v>6.25</v>
      </c>
      <c r="L18" s="14">
        <f t="shared" si="0"/>
        <v>12.5</v>
      </c>
      <c r="M18" s="14">
        <f t="shared" si="0"/>
        <v>81.25</v>
      </c>
      <c r="N18" s="14">
        <f t="shared" si="0"/>
        <v>6.25</v>
      </c>
      <c r="O18" s="14">
        <f t="shared" si="0"/>
        <v>87.5</v>
      </c>
      <c r="P18" s="14">
        <f t="shared" si="0"/>
        <v>6.25</v>
      </c>
      <c r="Q18" s="14">
        <f t="shared" si="0"/>
        <v>6.25</v>
      </c>
    </row>
    <row r="19" spans="2:17">
      <c r="B19" s="15" t="s">
        <v>28</v>
      </c>
      <c r="C19" s="16">
        <f t="shared" si="1"/>
        <v>666</v>
      </c>
      <c r="D19" s="18">
        <v>586</v>
      </c>
      <c r="E19" s="18">
        <v>35</v>
      </c>
      <c r="F19" s="17">
        <v>45</v>
      </c>
      <c r="G19" s="17">
        <v>46</v>
      </c>
      <c r="H19" s="19">
        <v>620</v>
      </c>
      <c r="I19" s="19">
        <v>0</v>
      </c>
      <c r="J19" s="19">
        <v>17</v>
      </c>
      <c r="K19" s="20">
        <f t="shared" si="2"/>
        <v>87.987987987987992</v>
      </c>
      <c r="L19" s="20">
        <f t="shared" si="0"/>
        <v>5.2552552552552552</v>
      </c>
      <c r="M19" s="20">
        <f t="shared" si="0"/>
        <v>6.756756756756757</v>
      </c>
      <c r="N19" s="20">
        <f t="shared" si="0"/>
        <v>6.9069069069069071</v>
      </c>
      <c r="O19" s="20">
        <f>100/$C19*H19</f>
        <v>93.093093093093088</v>
      </c>
      <c r="P19" s="20">
        <f t="shared" si="0"/>
        <v>0</v>
      </c>
      <c r="Q19" s="20">
        <f t="shared" si="0"/>
        <v>2.5525525525525525</v>
      </c>
    </row>
    <row r="20" spans="2:17">
      <c r="B20" s="9" t="s">
        <v>29</v>
      </c>
      <c r="C20" s="10">
        <f t="shared" si="1"/>
        <v>382</v>
      </c>
      <c r="D20" s="12">
        <v>355</v>
      </c>
      <c r="E20" s="12">
        <v>9</v>
      </c>
      <c r="F20" s="11">
        <v>18</v>
      </c>
      <c r="G20" s="11">
        <v>2</v>
      </c>
      <c r="H20" s="13">
        <v>380</v>
      </c>
      <c r="I20" s="13">
        <v>0</v>
      </c>
      <c r="J20" s="13">
        <v>1</v>
      </c>
      <c r="K20" s="14">
        <f t="shared" si="2"/>
        <v>92.931937172774866</v>
      </c>
      <c r="L20" s="14">
        <f t="shared" si="0"/>
        <v>2.3560209424083771</v>
      </c>
      <c r="M20" s="14">
        <f t="shared" si="0"/>
        <v>4.7120418848167542</v>
      </c>
      <c r="N20" s="14">
        <f t="shared" si="0"/>
        <v>0.52356020942408377</v>
      </c>
      <c r="O20" s="14">
        <f t="shared" si="0"/>
        <v>99.47643979057591</v>
      </c>
      <c r="P20" s="14">
        <f t="shared" si="0"/>
        <v>0</v>
      </c>
      <c r="Q20" s="14">
        <f t="shared" si="0"/>
        <v>0.26178010471204188</v>
      </c>
    </row>
    <row r="21" spans="2:17">
      <c r="B21" s="15" t="s">
        <v>30</v>
      </c>
      <c r="C21" s="16">
        <f t="shared" si="1"/>
        <v>40</v>
      </c>
      <c r="D21" s="18">
        <v>10</v>
      </c>
      <c r="E21" s="18">
        <v>11</v>
      </c>
      <c r="F21" s="17">
        <v>19</v>
      </c>
      <c r="G21" s="17">
        <v>5</v>
      </c>
      <c r="H21" s="19">
        <v>31</v>
      </c>
      <c r="I21" s="19">
        <v>4</v>
      </c>
      <c r="J21" s="19">
        <v>2</v>
      </c>
      <c r="K21" s="20">
        <f t="shared" si="2"/>
        <v>25</v>
      </c>
      <c r="L21" s="20">
        <f t="shared" si="0"/>
        <v>27.5</v>
      </c>
      <c r="M21" s="20">
        <f t="shared" si="0"/>
        <v>47.5</v>
      </c>
      <c r="N21" s="20">
        <f t="shared" si="0"/>
        <v>12.5</v>
      </c>
      <c r="O21" s="20">
        <f t="shared" si="0"/>
        <v>77.5</v>
      </c>
      <c r="P21" s="20">
        <f t="shared" si="0"/>
        <v>10</v>
      </c>
      <c r="Q21" s="20">
        <f t="shared" si="0"/>
        <v>5</v>
      </c>
    </row>
    <row r="22" spans="2:17">
      <c r="B22" s="21" t="s">
        <v>31</v>
      </c>
      <c r="C22" s="22" t="s">
        <v>18</v>
      </c>
      <c r="D22" s="23" t="s">
        <v>18</v>
      </c>
      <c r="E22" s="23" t="s">
        <v>18</v>
      </c>
      <c r="F22" s="24" t="s">
        <v>18</v>
      </c>
      <c r="G22" s="24" t="s">
        <v>18</v>
      </c>
      <c r="H22" s="25" t="s">
        <v>18</v>
      </c>
      <c r="I22" s="25" t="s">
        <v>18</v>
      </c>
      <c r="J22" s="25" t="s">
        <v>18</v>
      </c>
      <c r="K22" s="26" t="s">
        <v>18</v>
      </c>
      <c r="L22" s="26" t="s">
        <v>18</v>
      </c>
      <c r="M22" s="26" t="s">
        <v>18</v>
      </c>
      <c r="N22" s="26" t="s">
        <v>18</v>
      </c>
      <c r="O22" s="26" t="s">
        <v>18</v>
      </c>
      <c r="P22" s="26" t="s">
        <v>18</v>
      </c>
      <c r="Q22" s="26" t="s">
        <v>18</v>
      </c>
    </row>
    <row r="23" spans="2:17">
      <c r="B23" s="27" t="s">
        <v>32</v>
      </c>
      <c r="C23" s="28">
        <f t="shared" ref="C23:J23" si="3">SUM(C22,C20,C19,C14,C10,C9)</f>
        <v>1571</v>
      </c>
      <c r="D23" s="28">
        <f t="shared" si="3"/>
        <v>1324</v>
      </c>
      <c r="E23" s="28">
        <f t="shared" si="3"/>
        <v>96</v>
      </c>
      <c r="F23" s="28">
        <f t="shared" si="3"/>
        <v>151</v>
      </c>
      <c r="G23" s="28">
        <f t="shared" si="3"/>
        <v>78</v>
      </c>
      <c r="H23" s="28">
        <f t="shared" si="3"/>
        <v>1482</v>
      </c>
      <c r="I23" s="28">
        <f t="shared" si="3"/>
        <v>11</v>
      </c>
      <c r="J23" s="28">
        <f t="shared" si="3"/>
        <v>39</v>
      </c>
      <c r="K23" s="29">
        <f t="shared" si="2"/>
        <v>84.277530235518768</v>
      </c>
      <c r="L23" s="29">
        <f t="shared" si="2"/>
        <v>6.1107574793125394</v>
      </c>
      <c r="M23" s="29">
        <f t="shared" si="2"/>
        <v>9.6117122851686823</v>
      </c>
      <c r="N23" s="30">
        <f t="shared" si="2"/>
        <v>4.9649904519414383</v>
      </c>
      <c r="O23" s="31">
        <f t="shared" si="2"/>
        <v>94.334818586887323</v>
      </c>
      <c r="P23" s="31">
        <f t="shared" si="2"/>
        <v>0.70019096117122848</v>
      </c>
      <c r="Q23" s="31">
        <f>100/$C23*J23</f>
        <v>2.4824952259707191</v>
      </c>
    </row>
    <row r="24" spans="2:17">
      <c r="B24" s="15" t="s">
        <v>33</v>
      </c>
      <c r="C24" s="32">
        <f t="shared" ref="C24:J24" si="4">SUM(C21,C18,C17,C16,C15,C13,C12,C11,C8,C7)</f>
        <v>2268</v>
      </c>
      <c r="D24" s="32">
        <f t="shared" si="4"/>
        <v>157</v>
      </c>
      <c r="E24" s="32">
        <f t="shared" si="4"/>
        <v>468</v>
      </c>
      <c r="F24" s="32">
        <f t="shared" si="4"/>
        <v>1643</v>
      </c>
      <c r="G24" s="32">
        <f t="shared" si="4"/>
        <v>214</v>
      </c>
      <c r="H24" s="32">
        <f t="shared" si="4"/>
        <v>2028</v>
      </c>
      <c r="I24" s="32">
        <f t="shared" si="4"/>
        <v>26</v>
      </c>
      <c r="J24" s="32">
        <f t="shared" si="4"/>
        <v>190</v>
      </c>
      <c r="K24" s="33">
        <f t="shared" si="2"/>
        <v>6.9223985890652555</v>
      </c>
      <c r="L24" s="33">
        <f t="shared" si="2"/>
        <v>20.634920634920633</v>
      </c>
      <c r="M24" s="33">
        <f t="shared" si="2"/>
        <v>72.4426807760141</v>
      </c>
      <c r="N24" s="34">
        <f t="shared" si="2"/>
        <v>9.435626102292769</v>
      </c>
      <c r="O24" s="20">
        <f t="shared" si="2"/>
        <v>89.417989417989418</v>
      </c>
      <c r="P24" s="20">
        <f t="shared" si="2"/>
        <v>1.1463844797178129</v>
      </c>
      <c r="Q24" s="20">
        <f t="shared" si="2"/>
        <v>8.3774250440917104</v>
      </c>
    </row>
    <row r="25" spans="2:17">
      <c r="B25" s="35" t="s">
        <v>34</v>
      </c>
      <c r="C25" s="36">
        <f t="shared" ref="C25:J25" si="5">SUM(C7:C22)</f>
        <v>3839</v>
      </c>
      <c r="D25" s="36">
        <f t="shared" si="5"/>
        <v>1481</v>
      </c>
      <c r="E25" s="36">
        <f t="shared" si="5"/>
        <v>564</v>
      </c>
      <c r="F25" s="36">
        <f t="shared" si="5"/>
        <v>1794</v>
      </c>
      <c r="G25" s="36">
        <f t="shared" si="5"/>
        <v>292</v>
      </c>
      <c r="H25" s="36">
        <f t="shared" si="5"/>
        <v>3510</v>
      </c>
      <c r="I25" s="36">
        <f t="shared" si="5"/>
        <v>37</v>
      </c>
      <c r="J25" s="36">
        <f t="shared" si="5"/>
        <v>229</v>
      </c>
      <c r="K25" s="37">
        <f t="shared" si="2"/>
        <v>38.577754623599894</v>
      </c>
      <c r="L25" s="37">
        <f t="shared" si="2"/>
        <v>14.691325866110965</v>
      </c>
      <c r="M25" s="37">
        <f t="shared" si="2"/>
        <v>46.730919510289134</v>
      </c>
      <c r="N25" s="38">
        <f t="shared" si="2"/>
        <v>7.6061474342276627</v>
      </c>
      <c r="O25" s="39">
        <f t="shared" si="2"/>
        <v>91.430059911435265</v>
      </c>
      <c r="P25" s="39">
        <f t="shared" si="2"/>
        <v>0.96379265433706685</v>
      </c>
      <c r="Q25" s="39">
        <f t="shared" si="2"/>
        <v>5.9650950768429274</v>
      </c>
    </row>
    <row r="26" spans="2:17">
      <c r="B26" s="63" t="s">
        <v>35</v>
      </c>
      <c r="C26" s="63"/>
      <c r="D26" s="63"/>
      <c r="E26" s="63"/>
      <c r="F26" s="63"/>
      <c r="G26" s="63"/>
      <c r="H26" s="63"/>
      <c r="I26" s="63"/>
      <c r="J26" s="63"/>
      <c r="K26" s="63"/>
      <c r="L26" s="63"/>
      <c r="M26" s="63"/>
      <c r="N26" s="63"/>
      <c r="O26" s="63"/>
      <c r="P26" s="63"/>
      <c r="Q26" s="63"/>
    </row>
    <row r="27" spans="2:17">
      <c r="B27" s="65" t="s">
        <v>36</v>
      </c>
      <c r="C27" s="65"/>
      <c r="D27" s="65"/>
      <c r="E27" s="65"/>
      <c r="F27" s="65"/>
      <c r="G27" s="65"/>
      <c r="H27" s="65"/>
      <c r="I27" s="65"/>
      <c r="J27" s="65"/>
      <c r="K27" s="65"/>
      <c r="L27" s="65"/>
      <c r="M27" s="65"/>
      <c r="N27" s="65"/>
      <c r="O27" s="65"/>
      <c r="P27" s="65"/>
      <c r="Q27" s="65"/>
    </row>
  </sheetData>
  <mergeCells count="15">
    <mergeCell ref="B26:Q26"/>
    <mergeCell ref="B27:Q27"/>
    <mergeCell ref="B2:Q2"/>
    <mergeCell ref="B3:B6"/>
    <mergeCell ref="C3:C5"/>
    <mergeCell ref="D3:J3"/>
    <mergeCell ref="K3:Q3"/>
    <mergeCell ref="D4:F4"/>
    <mergeCell ref="G4:I4"/>
    <mergeCell ref="J4:J5"/>
    <mergeCell ref="K4:M4"/>
    <mergeCell ref="N4:P4"/>
    <mergeCell ref="Q4:Q5"/>
    <mergeCell ref="C6:J6"/>
    <mergeCell ref="K6:Q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6321F7-D204-42F3-9322-D8AE36C6F66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ea3402-ccc5-4626-b376-cfd2cbafb61f"/>
    <ds:schemaRef ds:uri="http://www.w3.org/XML/1998/namespace"/>
    <ds:schemaRef ds:uri="http://purl.org/dc/dcmitype/"/>
  </ds:schemaRefs>
</ds:datastoreItem>
</file>

<file path=customXml/itemProps2.xml><?xml version="1.0" encoding="utf-8"?>
<ds:datastoreItem xmlns:ds="http://schemas.openxmlformats.org/officeDocument/2006/customXml" ds:itemID="{BA5850DC-F4AB-4416-A6EE-BE859A2136EF}">
  <ds:schemaRefs>
    <ds:schemaRef ds:uri="http://schemas.microsoft.com/sharepoint/v3/contenttype/forms"/>
  </ds:schemaRefs>
</ds:datastoreItem>
</file>

<file path=customXml/itemProps3.xml><?xml version="1.0" encoding="utf-8"?>
<ds:datastoreItem xmlns:ds="http://schemas.openxmlformats.org/officeDocument/2006/customXml" ds:itemID="{5D6EA381-F748-425E-8BF4-57EE3564EDF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2021-02-12T13:20:34Z</dcterms:created>
  <dcterms:modified xsi:type="dcterms:W3CDTF">2023-06-28T17:03:39Z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