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8879A5ED-3E48-430E-B19C-CEA163FDFD7B}" xr6:coauthVersionLast="47" xr6:coauthVersionMax="47" xr10:uidLastSave="{00000000-0000-0000-0000-000000000000}"/>
  <bookViews>
    <workbookView xWindow="-120" yWindow="-120" windowWidth="20730" windowHeight="11160" tabRatio="500" xr2:uid="{00000000-000D-0000-FFFF-FFFF00000000}"/>
  </bookViews>
  <sheets>
    <sheet name="Inhalt" sheetId="25" r:id="rId1"/>
    <sheet name="&lt; 3 Jahre | 01.03.2022" sheetId="28" r:id="rId2"/>
    <sheet name="&lt; 3 Jahre | 01.03.2021" sheetId="26" r:id="rId3"/>
    <sheet name="&lt; 3 Jahre | 01.03.2020" sheetId="23" r:id="rId4"/>
    <sheet name="&lt; 3 Jahre | 01.03.2019" sheetId="21" r:id="rId5"/>
    <sheet name="&lt; 3 Jahre | 01.03.2018" sheetId="19" r:id="rId6"/>
    <sheet name="&lt; 3 Jahre | 01.03.2017" sheetId="17" r:id="rId7"/>
    <sheet name="&lt; 3 Jahre | 01.03.2016" sheetId="5" r:id="rId8"/>
    <sheet name="&gt; 3 Jahre | 01.03.2022" sheetId="29" r:id="rId9"/>
    <sheet name="&gt; 3 Jahre | 01.03.2021" sheetId="27" r:id="rId10"/>
    <sheet name="&gt; 3 Jahre | 01.03.2020" sheetId="24" r:id="rId11"/>
    <sheet name="&gt; 3 Jahre | 01.03.2019" sheetId="22" r:id="rId12"/>
    <sheet name="&gt; 3 Jahre | 01.03.2018" sheetId="20" r:id="rId13"/>
    <sheet name="&gt; 3 Jahre | 01.03.2017" sheetId="18" r:id="rId14"/>
    <sheet name="&gt; 3 Jahre | 01.03.2016" sheetId="16" r:id="rId15"/>
    <sheet name="01.03.2015" sheetId="15" r:id="rId16"/>
    <sheet name="01.03.2014" sheetId="10"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43" i="29" l="1"/>
  <c r="K43" i="29"/>
  <c r="J43" i="29"/>
  <c r="I43" i="29"/>
  <c r="H43" i="29"/>
  <c r="G43" i="29"/>
  <c r="F43" i="29"/>
  <c r="E43" i="29"/>
  <c r="D43" i="29"/>
  <c r="C43" i="29"/>
  <c r="L42" i="29"/>
  <c r="K42" i="29"/>
  <c r="J42" i="29"/>
  <c r="I42" i="29"/>
  <c r="H42" i="29"/>
  <c r="G42" i="29"/>
  <c r="F42" i="29"/>
  <c r="E42" i="29"/>
  <c r="D42" i="29"/>
  <c r="C42" i="29"/>
  <c r="L41" i="29"/>
  <c r="K41" i="29"/>
  <c r="J41" i="29"/>
  <c r="I41" i="29"/>
  <c r="H41" i="29"/>
  <c r="G41" i="29"/>
  <c r="F41" i="29"/>
  <c r="E41" i="29"/>
  <c r="D41" i="29"/>
  <c r="C41" i="29"/>
  <c r="L40" i="29"/>
  <c r="K40" i="29"/>
  <c r="J40" i="29"/>
  <c r="I40" i="29"/>
  <c r="H40" i="29"/>
  <c r="G40" i="29"/>
  <c r="F40" i="29"/>
  <c r="E40" i="29"/>
  <c r="D40" i="29"/>
  <c r="C40" i="29"/>
  <c r="L39" i="29"/>
  <c r="K39" i="29"/>
  <c r="J39" i="29"/>
  <c r="I39" i="29"/>
  <c r="H39" i="29"/>
  <c r="G39" i="29"/>
  <c r="F39" i="29"/>
  <c r="E39" i="29"/>
  <c r="D39" i="29"/>
  <c r="C39" i="29"/>
  <c r="L38" i="29"/>
  <c r="K38" i="29"/>
  <c r="J38" i="29"/>
  <c r="I38" i="29"/>
  <c r="H38" i="29"/>
  <c r="G38" i="29"/>
  <c r="F38" i="29"/>
  <c r="E38" i="29"/>
  <c r="D38" i="29"/>
  <c r="C38" i="29"/>
  <c r="L37" i="29"/>
  <c r="K37" i="29"/>
  <c r="J37" i="29"/>
  <c r="I37" i="29"/>
  <c r="H37" i="29"/>
  <c r="G37" i="29"/>
  <c r="F37" i="29"/>
  <c r="E37" i="29"/>
  <c r="D37" i="29"/>
  <c r="C37" i="29"/>
  <c r="L36" i="29"/>
  <c r="K36" i="29"/>
  <c r="J36" i="29"/>
  <c r="I36" i="29"/>
  <c r="H36" i="29"/>
  <c r="G36" i="29"/>
  <c r="F36" i="29"/>
  <c r="E36" i="29"/>
  <c r="D36" i="29"/>
  <c r="C36" i="29"/>
  <c r="L35" i="29"/>
  <c r="K35" i="29"/>
  <c r="J35" i="29"/>
  <c r="I35" i="29"/>
  <c r="H35" i="29"/>
  <c r="G35" i="29"/>
  <c r="F35" i="29"/>
  <c r="E35" i="29"/>
  <c r="D35" i="29"/>
  <c r="C35" i="29"/>
  <c r="L34" i="29"/>
  <c r="K34" i="29"/>
  <c r="J34" i="29"/>
  <c r="I34" i="29"/>
  <c r="H34" i="29"/>
  <c r="G34" i="29"/>
  <c r="F34" i="29"/>
  <c r="E34" i="29"/>
  <c r="D34" i="29"/>
  <c r="C34" i="29"/>
  <c r="L33" i="29"/>
  <c r="K33" i="29"/>
  <c r="J33" i="29"/>
  <c r="I33" i="29"/>
  <c r="H33" i="29"/>
  <c r="G33" i="29"/>
  <c r="F33" i="29"/>
  <c r="E33" i="29"/>
  <c r="D33" i="29"/>
  <c r="C33" i="29"/>
  <c r="L32" i="29"/>
  <c r="K32" i="29"/>
  <c r="J32" i="29"/>
  <c r="I32" i="29"/>
  <c r="H32" i="29"/>
  <c r="G32" i="29"/>
  <c r="F32" i="29"/>
  <c r="E32" i="29"/>
  <c r="D32" i="29"/>
  <c r="C32" i="29"/>
  <c r="L31" i="29"/>
  <c r="K31" i="29"/>
  <c r="J31" i="29"/>
  <c r="I31" i="29"/>
  <c r="H31" i="29"/>
  <c r="G31" i="29"/>
  <c r="F31" i="29"/>
  <c r="E31" i="29"/>
  <c r="D31" i="29"/>
  <c r="C31" i="29"/>
  <c r="L30" i="29"/>
  <c r="K30" i="29"/>
  <c r="J30" i="29"/>
  <c r="I30" i="29"/>
  <c r="H30" i="29"/>
  <c r="G30" i="29"/>
  <c r="F30" i="29"/>
  <c r="E30" i="29"/>
  <c r="D30" i="29"/>
  <c r="C30" i="29"/>
  <c r="L29" i="29"/>
  <c r="K29" i="29"/>
  <c r="J29" i="29"/>
  <c r="I29" i="29"/>
  <c r="H29" i="29"/>
  <c r="G29" i="29"/>
  <c r="F29" i="29"/>
  <c r="E29" i="29"/>
  <c r="D29" i="29"/>
  <c r="C29" i="29"/>
  <c r="L28" i="29"/>
  <c r="K28" i="29"/>
  <c r="J28" i="29"/>
  <c r="I28" i="29"/>
  <c r="H28" i="29"/>
  <c r="G28" i="29"/>
  <c r="F28" i="29"/>
  <c r="E28" i="29"/>
  <c r="D28" i="29"/>
  <c r="C28" i="29"/>
  <c r="L25" i="29"/>
  <c r="L46" i="29" s="1"/>
  <c r="K25" i="29"/>
  <c r="K46" i="29" s="1"/>
  <c r="J25" i="29"/>
  <c r="J46" i="29" s="1"/>
  <c r="I25" i="29"/>
  <c r="I46" i="29" s="1"/>
  <c r="H25" i="29"/>
  <c r="H46" i="29" s="1"/>
  <c r="G25" i="29"/>
  <c r="G46" i="29" s="1"/>
  <c r="F25" i="29"/>
  <c r="F46" i="29" s="1"/>
  <c r="E25" i="29"/>
  <c r="E46" i="29" s="1"/>
  <c r="D25" i="29"/>
  <c r="D46" i="29" s="1"/>
  <c r="C25" i="29"/>
  <c r="C46" i="29" s="1"/>
  <c r="L24" i="29"/>
  <c r="L45" i="29" s="1"/>
  <c r="K24" i="29"/>
  <c r="K45" i="29" s="1"/>
  <c r="J24" i="29"/>
  <c r="J45" i="29" s="1"/>
  <c r="I24" i="29"/>
  <c r="I45" i="29" s="1"/>
  <c r="H24" i="29"/>
  <c r="H45" i="29" s="1"/>
  <c r="G24" i="29"/>
  <c r="G45" i="29" s="1"/>
  <c r="F24" i="29"/>
  <c r="F45" i="29" s="1"/>
  <c r="E24" i="29"/>
  <c r="E45" i="29" s="1"/>
  <c r="D24" i="29"/>
  <c r="D45" i="29" s="1"/>
  <c r="C24" i="29"/>
  <c r="C45" i="29" s="1"/>
  <c r="L23" i="29"/>
  <c r="L44" i="29" s="1"/>
  <c r="K23" i="29"/>
  <c r="K44" i="29" s="1"/>
  <c r="J23" i="29"/>
  <c r="J44" i="29" s="1"/>
  <c r="I23" i="29"/>
  <c r="I44" i="29" s="1"/>
  <c r="H23" i="29"/>
  <c r="H44" i="29" s="1"/>
  <c r="G23" i="29"/>
  <c r="G44" i="29" s="1"/>
  <c r="F23" i="29"/>
  <c r="F44" i="29" s="1"/>
  <c r="E23" i="29"/>
  <c r="E44" i="29" s="1"/>
  <c r="D23" i="29"/>
  <c r="D44" i="29" s="1"/>
  <c r="C23" i="29"/>
  <c r="C44" i="29" s="1"/>
  <c r="L46" i="28"/>
  <c r="K46" i="28"/>
  <c r="H46" i="28"/>
  <c r="G46" i="28"/>
  <c r="D46" i="28"/>
  <c r="C46" i="28"/>
  <c r="L44" i="28"/>
  <c r="K44" i="28"/>
  <c r="H44" i="28"/>
  <c r="G44" i="28"/>
  <c r="D44" i="28"/>
  <c r="C44" i="28"/>
  <c r="L43" i="28"/>
  <c r="K43" i="28"/>
  <c r="J43" i="28"/>
  <c r="I43" i="28"/>
  <c r="H43" i="28"/>
  <c r="G43" i="28"/>
  <c r="F43" i="28"/>
  <c r="E43" i="28"/>
  <c r="D43" i="28"/>
  <c r="C43" i="28"/>
  <c r="L42" i="28"/>
  <c r="K42" i="28"/>
  <c r="J42" i="28"/>
  <c r="I42" i="28"/>
  <c r="H42" i="28"/>
  <c r="G42" i="28"/>
  <c r="F42" i="28"/>
  <c r="E42" i="28"/>
  <c r="D42" i="28"/>
  <c r="C42" i="28"/>
  <c r="L41" i="28"/>
  <c r="K41" i="28"/>
  <c r="J41" i="28"/>
  <c r="I41" i="28"/>
  <c r="H41" i="28"/>
  <c r="G41" i="28"/>
  <c r="F41" i="28"/>
  <c r="E41" i="28"/>
  <c r="D41" i="28"/>
  <c r="C41" i="28"/>
  <c r="L40" i="28"/>
  <c r="K40" i="28"/>
  <c r="J40" i="28"/>
  <c r="I40" i="28"/>
  <c r="H40" i="28"/>
  <c r="G40" i="28"/>
  <c r="F40" i="28"/>
  <c r="E40" i="28"/>
  <c r="D40" i="28"/>
  <c r="C40" i="28"/>
  <c r="L39" i="28"/>
  <c r="K39" i="28"/>
  <c r="J39" i="28"/>
  <c r="I39" i="28"/>
  <c r="H39" i="28"/>
  <c r="G39" i="28"/>
  <c r="F39" i="28"/>
  <c r="E39" i="28"/>
  <c r="D39" i="28"/>
  <c r="C39" i="28"/>
  <c r="L38" i="28"/>
  <c r="K38" i="28"/>
  <c r="J38" i="28"/>
  <c r="I38" i="28"/>
  <c r="H38" i="28"/>
  <c r="G38" i="28"/>
  <c r="F38" i="28"/>
  <c r="E38" i="28"/>
  <c r="D38" i="28"/>
  <c r="C38" i="28"/>
  <c r="L37" i="28"/>
  <c r="K37" i="28"/>
  <c r="J37" i="28"/>
  <c r="I37" i="28"/>
  <c r="H37" i="28"/>
  <c r="G37" i="28"/>
  <c r="F37" i="28"/>
  <c r="E37" i="28"/>
  <c r="D37" i="28"/>
  <c r="C37" i="28"/>
  <c r="L36" i="28"/>
  <c r="K36" i="28"/>
  <c r="J36" i="28"/>
  <c r="I36" i="28"/>
  <c r="H36" i="28"/>
  <c r="G36" i="28"/>
  <c r="F36" i="28"/>
  <c r="E36" i="28"/>
  <c r="D36" i="28"/>
  <c r="C36" i="28"/>
  <c r="L35" i="28"/>
  <c r="K35" i="28"/>
  <c r="J35" i="28"/>
  <c r="I35" i="28"/>
  <c r="H35" i="28"/>
  <c r="G35" i="28"/>
  <c r="F35" i="28"/>
  <c r="E35" i="28"/>
  <c r="D35" i="28"/>
  <c r="C35" i="28"/>
  <c r="L34" i="28"/>
  <c r="K34" i="28"/>
  <c r="J34" i="28"/>
  <c r="I34" i="28"/>
  <c r="H34" i="28"/>
  <c r="G34" i="28"/>
  <c r="F34" i="28"/>
  <c r="E34" i="28"/>
  <c r="D34" i="28"/>
  <c r="C34" i="28"/>
  <c r="L33" i="28"/>
  <c r="K33" i="28"/>
  <c r="J33" i="28"/>
  <c r="I33" i="28"/>
  <c r="H33" i="28"/>
  <c r="G33" i="28"/>
  <c r="F33" i="28"/>
  <c r="E33" i="28"/>
  <c r="D33" i="28"/>
  <c r="C33" i="28"/>
  <c r="L32" i="28"/>
  <c r="K32" i="28"/>
  <c r="J32" i="28"/>
  <c r="I32" i="28"/>
  <c r="H32" i="28"/>
  <c r="G32" i="28"/>
  <c r="F32" i="28"/>
  <c r="E32" i="28"/>
  <c r="D32" i="28"/>
  <c r="C32" i="28"/>
  <c r="L31" i="28"/>
  <c r="K31" i="28"/>
  <c r="J31" i="28"/>
  <c r="I31" i="28"/>
  <c r="H31" i="28"/>
  <c r="G31" i="28"/>
  <c r="F31" i="28"/>
  <c r="E31" i="28"/>
  <c r="D31" i="28"/>
  <c r="C31" i="28"/>
  <c r="L30" i="28"/>
  <c r="K30" i="28"/>
  <c r="J30" i="28"/>
  <c r="I30" i="28"/>
  <c r="H30" i="28"/>
  <c r="G30" i="28"/>
  <c r="F30" i="28"/>
  <c r="E30" i="28"/>
  <c r="D30" i="28"/>
  <c r="C30" i="28"/>
  <c r="L29" i="28"/>
  <c r="K29" i="28"/>
  <c r="J29" i="28"/>
  <c r="I29" i="28"/>
  <c r="H29" i="28"/>
  <c r="G29" i="28"/>
  <c r="F29" i="28"/>
  <c r="E29" i="28"/>
  <c r="D29" i="28"/>
  <c r="C29" i="28"/>
  <c r="L28" i="28"/>
  <c r="K28" i="28"/>
  <c r="J28" i="28"/>
  <c r="I28" i="28"/>
  <c r="H28" i="28"/>
  <c r="G28" i="28"/>
  <c r="F28" i="28"/>
  <c r="E28" i="28"/>
  <c r="D28" i="28"/>
  <c r="C28" i="28"/>
  <c r="L25" i="28"/>
  <c r="K25" i="28"/>
  <c r="J25" i="28"/>
  <c r="J46" i="28" s="1"/>
  <c r="I25" i="28"/>
  <c r="I46" i="28" s="1"/>
  <c r="H25" i="28"/>
  <c r="G25" i="28"/>
  <c r="F25" i="28"/>
  <c r="F46" i="28" s="1"/>
  <c r="E25" i="28"/>
  <c r="E46" i="28" s="1"/>
  <c r="D25" i="28"/>
  <c r="C25" i="28"/>
  <c r="L24" i="28"/>
  <c r="L45" i="28" s="1"/>
  <c r="K24" i="28"/>
  <c r="K45" i="28" s="1"/>
  <c r="J24" i="28"/>
  <c r="I24" i="28"/>
  <c r="H24" i="28"/>
  <c r="H45" i="28" s="1"/>
  <c r="G24" i="28"/>
  <c r="G45" i="28" s="1"/>
  <c r="F24" i="28"/>
  <c r="E24" i="28"/>
  <c r="D24" i="28"/>
  <c r="D45" i="28" s="1"/>
  <c r="C24" i="28"/>
  <c r="I45" i="28" s="1"/>
  <c r="L23" i="28"/>
  <c r="K23" i="28"/>
  <c r="J23" i="28"/>
  <c r="J44" i="28" s="1"/>
  <c r="I23" i="28"/>
  <c r="I44" i="28" s="1"/>
  <c r="H23" i="28"/>
  <c r="G23" i="28"/>
  <c r="F23" i="28"/>
  <c r="F44" i="28" s="1"/>
  <c r="E23" i="28"/>
  <c r="E44" i="28" s="1"/>
  <c r="D23" i="28"/>
  <c r="C23" i="28"/>
  <c r="L45" i="27"/>
  <c r="K45" i="27"/>
  <c r="H45" i="27"/>
  <c r="G45" i="27"/>
  <c r="D45" i="27"/>
  <c r="C45" i="27"/>
  <c r="L43" i="27"/>
  <c r="K43" i="27"/>
  <c r="J43" i="27"/>
  <c r="I43" i="27"/>
  <c r="H43" i="27"/>
  <c r="G43" i="27"/>
  <c r="F43" i="27"/>
  <c r="E43" i="27"/>
  <c r="D43" i="27"/>
  <c r="C43" i="27"/>
  <c r="L42" i="27"/>
  <c r="K42" i="27"/>
  <c r="J42" i="27"/>
  <c r="I42" i="27"/>
  <c r="H42" i="27"/>
  <c r="G42" i="27"/>
  <c r="F42" i="27"/>
  <c r="E42" i="27"/>
  <c r="D42" i="27"/>
  <c r="C42" i="27"/>
  <c r="L41" i="27"/>
  <c r="K41" i="27"/>
  <c r="J41" i="27"/>
  <c r="I41" i="27"/>
  <c r="H41" i="27"/>
  <c r="G41" i="27"/>
  <c r="F41" i="27"/>
  <c r="E41" i="27"/>
  <c r="D41" i="27"/>
  <c r="C41" i="27"/>
  <c r="L40" i="27"/>
  <c r="K40" i="27"/>
  <c r="J40" i="27"/>
  <c r="I40" i="27"/>
  <c r="H40" i="27"/>
  <c r="G40" i="27"/>
  <c r="F40" i="27"/>
  <c r="E40" i="27"/>
  <c r="D40" i="27"/>
  <c r="C40" i="27"/>
  <c r="L39" i="27"/>
  <c r="K39" i="27"/>
  <c r="J39" i="27"/>
  <c r="I39" i="27"/>
  <c r="H39" i="27"/>
  <c r="G39" i="27"/>
  <c r="F39" i="27"/>
  <c r="E39" i="27"/>
  <c r="D39" i="27"/>
  <c r="C39" i="27"/>
  <c r="L38" i="27"/>
  <c r="K38" i="27"/>
  <c r="J38" i="27"/>
  <c r="I38" i="27"/>
  <c r="H38" i="27"/>
  <c r="G38" i="27"/>
  <c r="F38" i="27"/>
  <c r="E38" i="27"/>
  <c r="D38" i="27"/>
  <c r="C38" i="27"/>
  <c r="L37" i="27"/>
  <c r="K37" i="27"/>
  <c r="J37" i="27"/>
  <c r="I37" i="27"/>
  <c r="H37" i="27"/>
  <c r="G37" i="27"/>
  <c r="F37" i="27"/>
  <c r="E37" i="27"/>
  <c r="D37" i="27"/>
  <c r="C37" i="27"/>
  <c r="L36" i="27"/>
  <c r="K36" i="27"/>
  <c r="J36" i="27"/>
  <c r="I36" i="27"/>
  <c r="H36" i="27"/>
  <c r="G36" i="27"/>
  <c r="F36" i="27"/>
  <c r="E36" i="27"/>
  <c r="D36" i="27"/>
  <c r="C36" i="27"/>
  <c r="L35" i="27"/>
  <c r="K35" i="27"/>
  <c r="J35" i="27"/>
  <c r="I35" i="27"/>
  <c r="H35" i="27"/>
  <c r="G35" i="27"/>
  <c r="F35" i="27"/>
  <c r="E35" i="27"/>
  <c r="D35" i="27"/>
  <c r="C35" i="27"/>
  <c r="L34" i="27"/>
  <c r="K34" i="27"/>
  <c r="J34" i="27"/>
  <c r="I34" i="27"/>
  <c r="H34" i="27"/>
  <c r="G34" i="27"/>
  <c r="F34" i="27"/>
  <c r="E34" i="27"/>
  <c r="D34" i="27"/>
  <c r="C34" i="27"/>
  <c r="L33" i="27"/>
  <c r="K33" i="27"/>
  <c r="J33" i="27"/>
  <c r="I33" i="27"/>
  <c r="H33" i="27"/>
  <c r="G33" i="27"/>
  <c r="F33" i="27"/>
  <c r="E33" i="27"/>
  <c r="D33" i="27"/>
  <c r="C33" i="27"/>
  <c r="L32" i="27"/>
  <c r="K32" i="27"/>
  <c r="J32" i="27"/>
  <c r="I32" i="27"/>
  <c r="H32" i="27"/>
  <c r="G32" i="27"/>
  <c r="F32" i="27"/>
  <c r="E32" i="27"/>
  <c r="D32" i="27"/>
  <c r="C32" i="27"/>
  <c r="L31" i="27"/>
  <c r="K31" i="27"/>
  <c r="J31" i="27"/>
  <c r="I31" i="27"/>
  <c r="H31" i="27"/>
  <c r="G31" i="27"/>
  <c r="F31" i="27"/>
  <c r="E31" i="27"/>
  <c r="D31" i="27"/>
  <c r="C31" i="27"/>
  <c r="L30" i="27"/>
  <c r="K30" i="27"/>
  <c r="J30" i="27"/>
  <c r="I30" i="27"/>
  <c r="H30" i="27"/>
  <c r="G30" i="27"/>
  <c r="F30" i="27"/>
  <c r="E30" i="27"/>
  <c r="D30" i="27"/>
  <c r="C30" i="27"/>
  <c r="L29" i="27"/>
  <c r="K29" i="27"/>
  <c r="J29" i="27"/>
  <c r="I29" i="27"/>
  <c r="H29" i="27"/>
  <c r="G29" i="27"/>
  <c r="F29" i="27"/>
  <c r="E29" i="27"/>
  <c r="D29" i="27"/>
  <c r="C29" i="27"/>
  <c r="L28" i="27"/>
  <c r="K28" i="27"/>
  <c r="J28" i="27"/>
  <c r="I28" i="27"/>
  <c r="H28" i="27"/>
  <c r="G28" i="27"/>
  <c r="F28" i="27"/>
  <c r="E28" i="27"/>
  <c r="D28" i="27"/>
  <c r="C28" i="27"/>
  <c r="L25" i="27"/>
  <c r="L46" i="27" s="1"/>
  <c r="K25" i="27"/>
  <c r="K46" i="27" s="1"/>
  <c r="J25" i="27"/>
  <c r="I25" i="27"/>
  <c r="H25" i="27"/>
  <c r="H46" i="27" s="1"/>
  <c r="G25" i="27"/>
  <c r="G46" i="27" s="1"/>
  <c r="F25" i="27"/>
  <c r="E25" i="27"/>
  <c r="D25" i="27"/>
  <c r="D46" i="27" s="1"/>
  <c r="C25" i="27"/>
  <c r="F46" i="27" s="1"/>
  <c r="L24" i="27"/>
  <c r="K24" i="27"/>
  <c r="J24" i="27"/>
  <c r="J45" i="27" s="1"/>
  <c r="I24" i="27"/>
  <c r="I45" i="27" s="1"/>
  <c r="H24" i="27"/>
  <c r="G24" i="27"/>
  <c r="F24" i="27"/>
  <c r="F45" i="27" s="1"/>
  <c r="E24" i="27"/>
  <c r="E45" i="27" s="1"/>
  <c r="D24" i="27"/>
  <c r="C24" i="27"/>
  <c r="L23" i="27"/>
  <c r="L44" i="27" s="1"/>
  <c r="K23" i="27"/>
  <c r="K44" i="27" s="1"/>
  <c r="J23" i="27"/>
  <c r="I23" i="27"/>
  <c r="H23" i="27"/>
  <c r="H44" i="27" s="1"/>
  <c r="G23" i="27"/>
  <c r="G44" i="27" s="1"/>
  <c r="F23" i="27"/>
  <c r="E23" i="27"/>
  <c r="D23" i="27"/>
  <c r="D44" i="27" s="1"/>
  <c r="C23" i="27"/>
  <c r="J44" i="27" s="1"/>
  <c r="H46" i="26"/>
  <c r="D46" i="26"/>
  <c r="K45" i="26"/>
  <c r="J45" i="26"/>
  <c r="G45" i="26"/>
  <c r="F45" i="26"/>
  <c r="C45" i="26"/>
  <c r="L44" i="26"/>
  <c r="H44" i="26"/>
  <c r="D44" i="26"/>
  <c r="L43" i="26"/>
  <c r="K43" i="26"/>
  <c r="J43" i="26"/>
  <c r="I43" i="26"/>
  <c r="H43" i="26"/>
  <c r="G43" i="26"/>
  <c r="F43" i="26"/>
  <c r="E43" i="26"/>
  <c r="D43" i="26"/>
  <c r="C43" i="26"/>
  <c r="L42" i="26"/>
  <c r="K42" i="26"/>
  <c r="J42" i="26"/>
  <c r="I42" i="26"/>
  <c r="H42" i="26"/>
  <c r="G42" i="26"/>
  <c r="F42" i="26"/>
  <c r="E42" i="26"/>
  <c r="D42" i="26"/>
  <c r="C42" i="26"/>
  <c r="L41" i="26"/>
  <c r="K41" i="26"/>
  <c r="J41" i="26"/>
  <c r="I41" i="26"/>
  <c r="H41" i="26"/>
  <c r="G41" i="26"/>
  <c r="F41" i="26"/>
  <c r="E41" i="26"/>
  <c r="D41" i="26"/>
  <c r="C41" i="26"/>
  <c r="L40" i="26"/>
  <c r="K40" i="26"/>
  <c r="J40" i="26"/>
  <c r="I40" i="26"/>
  <c r="H40" i="26"/>
  <c r="G40" i="26"/>
  <c r="F40" i="26"/>
  <c r="E40" i="26"/>
  <c r="D40" i="26"/>
  <c r="C40" i="26"/>
  <c r="L39" i="26"/>
  <c r="K39" i="26"/>
  <c r="J39" i="26"/>
  <c r="I39" i="26"/>
  <c r="H39" i="26"/>
  <c r="G39" i="26"/>
  <c r="F39" i="26"/>
  <c r="E39" i="26"/>
  <c r="D39" i="26"/>
  <c r="C39" i="26"/>
  <c r="L38" i="26"/>
  <c r="K38" i="26"/>
  <c r="J38" i="26"/>
  <c r="I38" i="26"/>
  <c r="H38" i="26"/>
  <c r="G38" i="26"/>
  <c r="F38" i="26"/>
  <c r="E38" i="26"/>
  <c r="D38" i="26"/>
  <c r="C38" i="26"/>
  <c r="L37" i="26"/>
  <c r="K37" i="26"/>
  <c r="J37" i="26"/>
  <c r="I37" i="26"/>
  <c r="H37" i="26"/>
  <c r="G37" i="26"/>
  <c r="F37" i="26"/>
  <c r="E37" i="26"/>
  <c r="D37" i="26"/>
  <c r="C37" i="26"/>
  <c r="L36" i="26"/>
  <c r="K36" i="26"/>
  <c r="J36" i="26"/>
  <c r="I36" i="26"/>
  <c r="H36" i="26"/>
  <c r="G36" i="26"/>
  <c r="F36" i="26"/>
  <c r="E36" i="26"/>
  <c r="D36" i="26"/>
  <c r="C36" i="26"/>
  <c r="L35" i="26"/>
  <c r="K35" i="26"/>
  <c r="J35" i="26"/>
  <c r="I35" i="26"/>
  <c r="H35" i="26"/>
  <c r="G35" i="26"/>
  <c r="F35" i="26"/>
  <c r="E35" i="26"/>
  <c r="D35" i="26"/>
  <c r="C35" i="26"/>
  <c r="L34" i="26"/>
  <c r="K34" i="26"/>
  <c r="J34" i="26"/>
  <c r="I34" i="26"/>
  <c r="H34" i="26"/>
  <c r="G34" i="26"/>
  <c r="F34" i="26"/>
  <c r="E34" i="26"/>
  <c r="D34" i="26"/>
  <c r="C34" i="26"/>
  <c r="L33" i="26"/>
  <c r="K33" i="26"/>
  <c r="J33" i="26"/>
  <c r="I33" i="26"/>
  <c r="H33" i="26"/>
  <c r="G33" i="26"/>
  <c r="F33" i="26"/>
  <c r="E33" i="26"/>
  <c r="D33" i="26"/>
  <c r="C33" i="26"/>
  <c r="L32" i="26"/>
  <c r="K32" i="26"/>
  <c r="J32" i="26"/>
  <c r="I32" i="26"/>
  <c r="H32" i="26"/>
  <c r="G32" i="26"/>
  <c r="F32" i="26"/>
  <c r="E32" i="26"/>
  <c r="D32" i="26"/>
  <c r="C32" i="26"/>
  <c r="L31" i="26"/>
  <c r="K31" i="26"/>
  <c r="J31" i="26"/>
  <c r="I31" i="26"/>
  <c r="H31" i="26"/>
  <c r="G31" i="26"/>
  <c r="F31" i="26"/>
  <c r="E31" i="26"/>
  <c r="D31" i="26"/>
  <c r="C31" i="26"/>
  <c r="L30" i="26"/>
  <c r="K30" i="26"/>
  <c r="J30" i="26"/>
  <c r="I30" i="26"/>
  <c r="H30" i="26"/>
  <c r="G30" i="26"/>
  <c r="F30" i="26"/>
  <c r="E30" i="26"/>
  <c r="D30" i="26"/>
  <c r="C30" i="26"/>
  <c r="L29" i="26"/>
  <c r="K29" i="26"/>
  <c r="J29" i="26"/>
  <c r="I29" i="26"/>
  <c r="H29" i="26"/>
  <c r="G29" i="26"/>
  <c r="F29" i="26"/>
  <c r="E29" i="26"/>
  <c r="D29" i="26"/>
  <c r="C29" i="26"/>
  <c r="L28" i="26"/>
  <c r="K28" i="26"/>
  <c r="J28" i="26"/>
  <c r="I28" i="26"/>
  <c r="H28" i="26"/>
  <c r="G28" i="26"/>
  <c r="F28" i="26"/>
  <c r="E28" i="26"/>
  <c r="D28" i="26"/>
  <c r="C28" i="26"/>
  <c r="L25" i="26"/>
  <c r="L46" i="26" s="1"/>
  <c r="K25" i="26"/>
  <c r="K46" i="26" s="1"/>
  <c r="J25" i="26"/>
  <c r="J46" i="26" s="1"/>
  <c r="I25" i="26"/>
  <c r="I46" i="26" s="1"/>
  <c r="H25" i="26"/>
  <c r="G25" i="26"/>
  <c r="G46" i="26" s="1"/>
  <c r="F25" i="26"/>
  <c r="F46" i="26" s="1"/>
  <c r="E25" i="26"/>
  <c r="D25" i="26"/>
  <c r="C25" i="26"/>
  <c r="C46" i="26" s="1"/>
  <c r="L24" i="26"/>
  <c r="L45" i="26" s="1"/>
  <c r="K24" i="26"/>
  <c r="J24" i="26"/>
  <c r="I24" i="26"/>
  <c r="I45" i="26" s="1"/>
  <c r="H24" i="26"/>
  <c r="H45" i="26" s="1"/>
  <c r="G24" i="26"/>
  <c r="F24" i="26"/>
  <c r="E24" i="26"/>
  <c r="E45" i="26" s="1"/>
  <c r="D24" i="26"/>
  <c r="D45" i="26" s="1"/>
  <c r="C24" i="26"/>
  <c r="L23" i="26"/>
  <c r="K23" i="26"/>
  <c r="K44" i="26" s="1"/>
  <c r="J23" i="26"/>
  <c r="J44" i="26" s="1"/>
  <c r="I23" i="26"/>
  <c r="H23" i="26"/>
  <c r="G23" i="26"/>
  <c r="G44" i="26" s="1"/>
  <c r="F23" i="26"/>
  <c r="F44" i="26" s="1"/>
  <c r="E23" i="26"/>
  <c r="D23" i="26"/>
  <c r="C23" i="26"/>
  <c r="C44" i="26" s="1"/>
  <c r="L43" i="24"/>
  <c r="K43" i="24"/>
  <c r="J43" i="24"/>
  <c r="I43" i="24"/>
  <c r="H43" i="24"/>
  <c r="G43" i="24"/>
  <c r="F43" i="24"/>
  <c r="E43" i="24"/>
  <c r="D43" i="24"/>
  <c r="C43" i="24"/>
  <c r="L42" i="24"/>
  <c r="K42" i="24"/>
  <c r="J42" i="24"/>
  <c r="I42" i="24"/>
  <c r="H42" i="24"/>
  <c r="G42" i="24"/>
  <c r="F42" i="24"/>
  <c r="E42" i="24"/>
  <c r="D42" i="24"/>
  <c r="C42" i="24"/>
  <c r="L41" i="24"/>
  <c r="K41" i="24"/>
  <c r="J41" i="24"/>
  <c r="I41" i="24"/>
  <c r="H41" i="24"/>
  <c r="G41" i="24"/>
  <c r="F41" i="24"/>
  <c r="E41" i="24"/>
  <c r="D41" i="24"/>
  <c r="C41" i="24"/>
  <c r="L40" i="24"/>
  <c r="K40" i="24"/>
  <c r="J40" i="24"/>
  <c r="I40" i="24"/>
  <c r="H40" i="24"/>
  <c r="G40" i="24"/>
  <c r="F40" i="24"/>
  <c r="E40" i="24"/>
  <c r="D40" i="24"/>
  <c r="C40" i="24"/>
  <c r="L39" i="24"/>
  <c r="K39" i="24"/>
  <c r="J39" i="24"/>
  <c r="I39" i="24"/>
  <c r="H39" i="24"/>
  <c r="G39" i="24"/>
  <c r="F39" i="24"/>
  <c r="E39" i="24"/>
  <c r="D39" i="24"/>
  <c r="C39" i="24"/>
  <c r="L38" i="24"/>
  <c r="K38" i="24"/>
  <c r="J38" i="24"/>
  <c r="I38" i="24"/>
  <c r="H38" i="24"/>
  <c r="G38" i="24"/>
  <c r="F38" i="24"/>
  <c r="E38" i="24"/>
  <c r="D38" i="24"/>
  <c r="C38" i="24"/>
  <c r="L37" i="24"/>
  <c r="K37" i="24"/>
  <c r="J37" i="24"/>
  <c r="I37" i="24"/>
  <c r="H37" i="24"/>
  <c r="G37" i="24"/>
  <c r="F37" i="24"/>
  <c r="E37" i="24"/>
  <c r="D37" i="24"/>
  <c r="C37" i="24"/>
  <c r="L36" i="24"/>
  <c r="K36" i="24"/>
  <c r="J36" i="24"/>
  <c r="I36" i="24"/>
  <c r="H36" i="24"/>
  <c r="G36" i="24"/>
  <c r="F36" i="24"/>
  <c r="E36" i="24"/>
  <c r="D36" i="24"/>
  <c r="C36" i="24"/>
  <c r="L35" i="24"/>
  <c r="K35" i="24"/>
  <c r="J35" i="24"/>
  <c r="I35" i="24"/>
  <c r="H35" i="24"/>
  <c r="G35" i="24"/>
  <c r="F35" i="24"/>
  <c r="E35" i="24"/>
  <c r="D35" i="24"/>
  <c r="C35" i="24"/>
  <c r="L34" i="24"/>
  <c r="K34" i="24"/>
  <c r="J34" i="24"/>
  <c r="I34" i="24"/>
  <c r="H34" i="24"/>
  <c r="G34" i="24"/>
  <c r="F34" i="24"/>
  <c r="E34" i="24"/>
  <c r="D34" i="24"/>
  <c r="C34" i="24"/>
  <c r="L33" i="24"/>
  <c r="K33" i="24"/>
  <c r="J33" i="24"/>
  <c r="I33" i="24"/>
  <c r="H33" i="24"/>
  <c r="G33" i="24"/>
  <c r="F33" i="24"/>
  <c r="E33" i="24"/>
  <c r="D33" i="24"/>
  <c r="C33" i="24"/>
  <c r="L32" i="24"/>
  <c r="K32" i="24"/>
  <c r="J32" i="24"/>
  <c r="I32" i="24"/>
  <c r="H32" i="24"/>
  <c r="G32" i="24"/>
  <c r="F32" i="24"/>
  <c r="E32" i="24"/>
  <c r="D32" i="24"/>
  <c r="C32" i="24"/>
  <c r="L31" i="24"/>
  <c r="K31" i="24"/>
  <c r="J31" i="24"/>
  <c r="I31" i="24"/>
  <c r="H31" i="24"/>
  <c r="G31" i="24"/>
  <c r="F31" i="24"/>
  <c r="E31" i="24"/>
  <c r="D31" i="24"/>
  <c r="C31" i="24"/>
  <c r="L30" i="24"/>
  <c r="K30" i="24"/>
  <c r="J30" i="24"/>
  <c r="I30" i="24"/>
  <c r="H30" i="24"/>
  <c r="G30" i="24"/>
  <c r="F30" i="24"/>
  <c r="E30" i="24"/>
  <c r="D30" i="24"/>
  <c r="C30" i="24"/>
  <c r="L29" i="24"/>
  <c r="K29" i="24"/>
  <c r="J29" i="24"/>
  <c r="I29" i="24"/>
  <c r="H29" i="24"/>
  <c r="G29" i="24"/>
  <c r="F29" i="24"/>
  <c r="E29" i="24"/>
  <c r="D29" i="24"/>
  <c r="C29" i="24"/>
  <c r="L28" i="24"/>
  <c r="K28" i="24"/>
  <c r="J28" i="24"/>
  <c r="I28" i="24"/>
  <c r="H28" i="24"/>
  <c r="G28" i="24"/>
  <c r="F28" i="24"/>
  <c r="E28" i="24"/>
  <c r="D28" i="24"/>
  <c r="C28" i="24"/>
  <c r="L25" i="24"/>
  <c r="K25" i="24"/>
  <c r="J25" i="24"/>
  <c r="I25" i="24"/>
  <c r="H25" i="24"/>
  <c r="G25" i="24"/>
  <c r="F25" i="24"/>
  <c r="E25" i="24"/>
  <c r="D25" i="24"/>
  <c r="C25" i="24"/>
  <c r="F46" i="24" s="1"/>
  <c r="L24" i="24"/>
  <c r="L45" i="24" s="1"/>
  <c r="K24" i="24"/>
  <c r="K45" i="24" s="1"/>
  <c r="J24" i="24"/>
  <c r="I24" i="24"/>
  <c r="I45" i="24" s="1"/>
  <c r="H24" i="24"/>
  <c r="H45" i="24" s="1"/>
  <c r="G24" i="24"/>
  <c r="G45" i="24" s="1"/>
  <c r="F24" i="24"/>
  <c r="E24" i="24"/>
  <c r="E45" i="24" s="1"/>
  <c r="D24" i="24"/>
  <c r="D45" i="24" s="1"/>
  <c r="C24" i="24"/>
  <c r="C45" i="24" s="1"/>
  <c r="L23" i="24"/>
  <c r="K23" i="24"/>
  <c r="J23" i="24"/>
  <c r="I23" i="24"/>
  <c r="H23" i="24"/>
  <c r="G23" i="24"/>
  <c r="F23" i="24"/>
  <c r="E23" i="24"/>
  <c r="D23" i="24"/>
  <c r="C23" i="24"/>
  <c r="F44" i="24" s="1"/>
  <c r="C46" i="23"/>
  <c r="L43" i="23"/>
  <c r="K43" i="23"/>
  <c r="J43" i="23"/>
  <c r="I43" i="23"/>
  <c r="H43" i="23"/>
  <c r="G43" i="23"/>
  <c r="F43" i="23"/>
  <c r="E43" i="23"/>
  <c r="D43" i="23"/>
  <c r="C43" i="23"/>
  <c r="L42" i="23"/>
  <c r="K42" i="23"/>
  <c r="J42" i="23"/>
  <c r="I42" i="23"/>
  <c r="H42" i="23"/>
  <c r="G42" i="23"/>
  <c r="F42" i="23"/>
  <c r="E42" i="23"/>
  <c r="D42" i="23"/>
  <c r="C42" i="23"/>
  <c r="L41" i="23"/>
  <c r="K41" i="23"/>
  <c r="J41" i="23"/>
  <c r="I41" i="23"/>
  <c r="H41" i="23"/>
  <c r="G41" i="23"/>
  <c r="F41" i="23"/>
  <c r="E41" i="23"/>
  <c r="D41" i="23"/>
  <c r="C41" i="23"/>
  <c r="L40" i="23"/>
  <c r="K40" i="23"/>
  <c r="J40" i="23"/>
  <c r="I40" i="23"/>
  <c r="H40" i="23"/>
  <c r="G40" i="23"/>
  <c r="F40" i="23"/>
  <c r="E40" i="23"/>
  <c r="D40" i="23"/>
  <c r="C40" i="23"/>
  <c r="L39" i="23"/>
  <c r="K39" i="23"/>
  <c r="J39" i="23"/>
  <c r="I39" i="23"/>
  <c r="H39" i="23"/>
  <c r="G39" i="23"/>
  <c r="F39" i="23"/>
  <c r="E39" i="23"/>
  <c r="D39" i="23"/>
  <c r="C39" i="23"/>
  <c r="L38" i="23"/>
  <c r="K38" i="23"/>
  <c r="J38" i="23"/>
  <c r="I38" i="23"/>
  <c r="H38" i="23"/>
  <c r="G38" i="23"/>
  <c r="F38" i="23"/>
  <c r="E38" i="23"/>
  <c r="D38" i="23"/>
  <c r="C38" i="23"/>
  <c r="L37" i="23"/>
  <c r="K37" i="23"/>
  <c r="J37" i="23"/>
  <c r="I37" i="23"/>
  <c r="H37" i="23"/>
  <c r="G37" i="23"/>
  <c r="F37" i="23"/>
  <c r="E37" i="23"/>
  <c r="D37" i="23"/>
  <c r="C37" i="23"/>
  <c r="L36" i="23"/>
  <c r="K36" i="23"/>
  <c r="J36" i="23"/>
  <c r="I36" i="23"/>
  <c r="H36" i="23"/>
  <c r="G36" i="23"/>
  <c r="F36" i="23"/>
  <c r="E36" i="23"/>
  <c r="D36" i="23"/>
  <c r="C36" i="23"/>
  <c r="L35" i="23"/>
  <c r="K35" i="23"/>
  <c r="J35" i="23"/>
  <c r="I35" i="23"/>
  <c r="H35" i="23"/>
  <c r="G35" i="23"/>
  <c r="F35" i="23"/>
  <c r="E35" i="23"/>
  <c r="D35" i="23"/>
  <c r="C35" i="23"/>
  <c r="L34" i="23"/>
  <c r="K34" i="23"/>
  <c r="J34" i="23"/>
  <c r="I34" i="23"/>
  <c r="H34" i="23"/>
  <c r="G34" i="23"/>
  <c r="F34" i="23"/>
  <c r="E34" i="23"/>
  <c r="D34" i="23"/>
  <c r="C34" i="23"/>
  <c r="L33" i="23"/>
  <c r="K33" i="23"/>
  <c r="J33" i="23"/>
  <c r="I33" i="23"/>
  <c r="H33" i="23"/>
  <c r="G33" i="23"/>
  <c r="F33" i="23"/>
  <c r="E33" i="23"/>
  <c r="D33" i="23"/>
  <c r="C33" i="23"/>
  <c r="L32" i="23"/>
  <c r="K32" i="23"/>
  <c r="J32" i="23"/>
  <c r="I32" i="23"/>
  <c r="H32" i="23"/>
  <c r="G32" i="23"/>
  <c r="F32" i="23"/>
  <c r="E32" i="23"/>
  <c r="D32" i="23"/>
  <c r="C32" i="23"/>
  <c r="L31" i="23"/>
  <c r="K31" i="23"/>
  <c r="J31" i="23"/>
  <c r="I31" i="23"/>
  <c r="H31" i="23"/>
  <c r="G31" i="23"/>
  <c r="F31" i="23"/>
  <c r="E31" i="23"/>
  <c r="D31" i="23"/>
  <c r="C31" i="23"/>
  <c r="L30" i="23"/>
  <c r="K30" i="23"/>
  <c r="J30" i="23"/>
  <c r="I30" i="23"/>
  <c r="H30" i="23"/>
  <c r="G30" i="23"/>
  <c r="F30" i="23"/>
  <c r="E30" i="23"/>
  <c r="D30" i="23"/>
  <c r="C30" i="23"/>
  <c r="L29" i="23"/>
  <c r="K29" i="23"/>
  <c r="J29" i="23"/>
  <c r="I29" i="23"/>
  <c r="H29" i="23"/>
  <c r="G29" i="23"/>
  <c r="F29" i="23"/>
  <c r="E29" i="23"/>
  <c r="D29" i="23"/>
  <c r="C29" i="23"/>
  <c r="L28" i="23"/>
  <c r="K28" i="23"/>
  <c r="J28" i="23"/>
  <c r="I28" i="23"/>
  <c r="H28" i="23"/>
  <c r="G28" i="23"/>
  <c r="F28" i="23"/>
  <c r="E28" i="23"/>
  <c r="D28" i="23"/>
  <c r="C28" i="23"/>
  <c r="L25" i="23"/>
  <c r="L46" i="23" s="1"/>
  <c r="K25" i="23"/>
  <c r="K46" i="23" s="1"/>
  <c r="J25" i="23"/>
  <c r="J46" i="23" s="1"/>
  <c r="I25" i="23"/>
  <c r="H25" i="23"/>
  <c r="H46" i="23" s="1"/>
  <c r="G25" i="23"/>
  <c r="G46" i="23" s="1"/>
  <c r="F25" i="23"/>
  <c r="F46" i="23" s="1"/>
  <c r="E25" i="23"/>
  <c r="D25" i="23"/>
  <c r="D46" i="23" s="1"/>
  <c r="C25" i="23"/>
  <c r="L24" i="23"/>
  <c r="L45" i="23" s="1"/>
  <c r="K24" i="23"/>
  <c r="J24" i="23"/>
  <c r="J45" i="23" s="1"/>
  <c r="I24" i="23"/>
  <c r="H24" i="23"/>
  <c r="H45" i="23" s="1"/>
  <c r="G24" i="23"/>
  <c r="F24" i="23"/>
  <c r="F45" i="23" s="1"/>
  <c r="E24" i="23"/>
  <c r="D24" i="23"/>
  <c r="D45" i="23" s="1"/>
  <c r="C24" i="23"/>
  <c r="C45" i="23" s="1"/>
  <c r="L23" i="23"/>
  <c r="L44" i="23" s="1"/>
  <c r="K23" i="23"/>
  <c r="K44" i="23" s="1"/>
  <c r="J23" i="23"/>
  <c r="J44" i="23" s="1"/>
  <c r="I23" i="23"/>
  <c r="H23" i="23"/>
  <c r="H44" i="23" s="1"/>
  <c r="G23" i="23"/>
  <c r="G44" i="23" s="1"/>
  <c r="F23" i="23"/>
  <c r="F44" i="23" s="1"/>
  <c r="E23" i="23"/>
  <c r="D23" i="23"/>
  <c r="D44" i="23" s="1"/>
  <c r="C23" i="23"/>
  <c r="C44" i="23" s="1"/>
  <c r="L25" i="5"/>
  <c r="D25" i="5"/>
  <c r="K25" i="5"/>
  <c r="J25" i="5"/>
  <c r="I25" i="5"/>
  <c r="H25" i="5"/>
  <c r="G25" i="5"/>
  <c r="F25" i="5"/>
  <c r="E25" i="5"/>
  <c r="C7" i="5"/>
  <c r="C8" i="5"/>
  <c r="C9" i="5"/>
  <c r="C10" i="5"/>
  <c r="C11" i="5"/>
  <c r="C12" i="5"/>
  <c r="C13" i="5"/>
  <c r="C14" i="5"/>
  <c r="C15" i="5"/>
  <c r="C16" i="5"/>
  <c r="C17" i="5"/>
  <c r="C18" i="5"/>
  <c r="C19" i="5"/>
  <c r="C20" i="5"/>
  <c r="C21" i="5"/>
  <c r="C22" i="5"/>
  <c r="L24" i="5"/>
  <c r="D24" i="5"/>
  <c r="K24" i="5"/>
  <c r="J24" i="5"/>
  <c r="I24" i="5"/>
  <c r="H24" i="5"/>
  <c r="G24" i="5"/>
  <c r="F24" i="5"/>
  <c r="E24" i="5"/>
  <c r="L23" i="5"/>
  <c r="D23" i="5"/>
  <c r="K23" i="5"/>
  <c r="J23" i="5"/>
  <c r="I23" i="5"/>
  <c r="H23" i="5"/>
  <c r="G23" i="5"/>
  <c r="F23" i="5"/>
  <c r="E23" i="5"/>
  <c r="J45" i="28" l="1"/>
  <c r="C45" i="28"/>
  <c r="F45" i="28"/>
  <c r="E45" i="28"/>
  <c r="E44" i="27"/>
  <c r="I44" i="27"/>
  <c r="I46" i="27"/>
  <c r="F44" i="27"/>
  <c r="J46" i="27"/>
  <c r="C44" i="27"/>
  <c r="C46" i="27"/>
  <c r="E46" i="27"/>
  <c r="E44" i="26"/>
  <c r="I44" i="26"/>
  <c r="E46" i="26"/>
  <c r="K46" i="24"/>
  <c r="D44" i="24"/>
  <c r="H44" i="24"/>
  <c r="L44" i="24"/>
  <c r="F45" i="24"/>
  <c r="J45" i="24"/>
  <c r="D46" i="24"/>
  <c r="H46" i="24"/>
  <c r="L46" i="24"/>
  <c r="G44" i="24"/>
  <c r="K44" i="24"/>
  <c r="G46" i="24"/>
  <c r="E44" i="23"/>
  <c r="I44" i="23"/>
  <c r="G45" i="23"/>
  <c r="K45" i="23"/>
  <c r="E46" i="23"/>
  <c r="I46" i="23"/>
  <c r="E44" i="24"/>
  <c r="I46" i="24"/>
  <c r="J44" i="24"/>
  <c r="J46" i="24"/>
  <c r="C44" i="24"/>
  <c r="C46" i="24"/>
  <c r="I44" i="24"/>
  <c r="E46" i="24"/>
  <c r="E45" i="23"/>
  <c r="I45" i="23"/>
  <c r="C24" i="5"/>
  <c r="C23" i="5"/>
  <c r="C25" i="5"/>
</calcChain>
</file>

<file path=xl/sharedStrings.xml><?xml version="1.0" encoding="utf-8"?>
<sst xmlns="http://schemas.openxmlformats.org/spreadsheetml/2006/main" count="833" uniqueCount="80">
  <si>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</si>
  <si>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</si>
  <si>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</si>
  <si>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</si>
  <si>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</si>
  <si>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</si>
  <si>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</si>
  <si>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</si>
  <si>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</si>
  <si>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</si>
  <si>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</si>
  <si>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</si>
  <si>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</si>
  <si>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</si>
  <si>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</si>
  <si>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</si>
  <si>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</si>
  <si>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</si>
  <si>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</si>
  <si>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</si>
  <si>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</si>
  <si>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</si>
  <si>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In %</t>
  </si>
  <si>
    <t>Freier Träger</t>
  </si>
  <si>
    <t>Elterninitiative</t>
  </si>
  <si>
    <t>privat-gemeinnützig</t>
  </si>
  <si>
    <t>Privat-nichtgemeinnützig</t>
  </si>
  <si>
    <t>Arbeiterwohlfahrt</t>
  </si>
  <si>
    <t>Deutscher Paritätischer Wohlfahrtsverband</t>
  </si>
  <si>
    <t>Deutsches Rotes Kreuz</t>
  </si>
  <si>
    <t>Diakonie Deutschland / sonstige der EKD angeschlossene Träger</t>
  </si>
  <si>
    <t>Deutscher Caritasverband / sonstige katholische Träger</t>
  </si>
  <si>
    <t>Sonstige freigemeinnützige Träger</t>
  </si>
  <si>
    <t>Öffentlicher 
Träger</t>
  </si>
  <si>
    <t>Tab79_i32_lm17: Kinder unter 3 Jahren in Kindertageseinrichtungen nach Art des Trägers* in den Bundesländern am 01.03.2016 (Anzahl; Anteil in %)</t>
  </si>
  <si>
    <t/>
  </si>
  <si>
    <t>Tab80_i32_lm17: Kinder ab 3 Jahren bis zum Schuleintritt in Kindertageseinrichtungen nach Art des Trägers* in den Bundesländern am 01.03.2016 (Anzahl; Anteil in %)**</t>
  </si>
  <si>
    <t>** In dieser Tabelle bleiben alle Kinder ab 3 Jahren unberücksichtigt, die laut amtlicher Statistik die Schule oder eine vorschulische Einrichtung besuchen. In der Statistik des Statistischen Bundesamtes werden Kinder unter fünf Jahren, die eine vorschulische Einrichtung besuchen, mitberücksichtigt. Dies kann zu geringfügigen Differenzen in der Anzahl der ausgewiesenen Kinder in anderen Tabellen führen.</t>
  </si>
  <si>
    <t>Tab79_i32_lm18: Kinder unter 3 Jahren in Kindertageseinrichtungen nach Art des Trägers* in den Bundesländern am 01.03.2017 (Anzahl; Anteil in %)</t>
  </si>
  <si>
    <t>Tab80_i32_lm18: Kinder ab 3 Jahren bis zum Schuleintritt in Kindertageseinrichtungen nach Art des Trägers* in den Bundesländern am 01.03.2017 (Anzahl; Anteil in %)**</t>
  </si>
  <si>
    <t>Tab79_i32_lm19: Kinder unter 3 Jahren in Kindertageseinrichtungen nach Art des Trägers* in den Bundesländern am 01.03.2018 (Anzahl; Anteil in %)</t>
  </si>
  <si>
    <t>Quelle: FDZ der Statistischen Ämter des Bundes und der Länder, Kinder und tätige Personen in Tageseinrichtungen und in öffentlich geförderter Kindertagespflege, 2018; berechnet vom LG Empirische Bildungsforschung der FernUniversität in Hagen, 2019.</t>
  </si>
  <si>
    <t>Tab80_i32_lm19: Kinder ab 3 Jahren bis zum Schuleintritt in Kindertageseinrichtungen nach Art des Trägers* in den Bundesländern am 01.03.2018 (Anzahl; Anteil in %)**</t>
  </si>
  <si>
    <t>x</t>
  </si>
  <si>
    <t>x Wert unterliegt der Geheimhaltung</t>
  </si>
  <si>
    <t>*** Für Berlin werden aus datenschutzrechtlichen Gründen die privat-nichtgemeinnützigen Träger zur Kategorie sonstige freigemeinnützige Träger hinzugefügt.</t>
  </si>
  <si>
    <t>Berlin***</t>
  </si>
  <si>
    <t>Tab79_i32_lm20: Kinder unter 3 Jahren in Kindertageseinrichtungen nach Art des Trägers* in den Bundesländern am 01.03.2019 (Anzahl; Anteil in %)</t>
  </si>
  <si>
    <t>Öffentlicher Träger</t>
  </si>
  <si>
    <t>Quelle: FDZ der Statistischen Ämter des Bundes und der Länder, Kinder und tätige Personen in Tageseinrichtungen und in öffentlich geförderter Kindertagespflege, 2019; berechnet vom LG Empirische Bildungsforschung der FernUniversität in Hagen, 2020.</t>
  </si>
  <si>
    <t>Tab80_i32_lm20: Kinder ab 3 Jahren bis zum Schuleintritt in Kindertageseinrichtungen nach Art des Trägers* in den Bundesländern am 01.03.2019 (Anzahl; Anteil in %)**</t>
  </si>
  <si>
    <r>
      <t>Quelle: FDZ der Statistischen Ämter des Bundes und der Länder, Kinder und tätige Personen in Tageseinrichtungen und in öffentlich geförderter Kindertagespflege, 2017; Berechnungen der Bertelsmann Stiftung</t>
    </r>
    <r>
      <rPr>
        <sz val="12"/>
        <color theme="1"/>
        <rFont val="Calibri"/>
        <family val="2"/>
        <scheme val="minor"/>
      </rPr>
      <t>, 2018</t>
    </r>
    <r>
      <rPr>
        <sz val="11"/>
        <rFont val="Calibri"/>
        <family val="2"/>
        <scheme val="minor"/>
      </rPr>
      <t>.</t>
    </r>
  </si>
  <si>
    <r>
      <t>Quelle: FDZ der Statistischen Ämter des Bundes und der Länder, Kinder und tätige Personen in Tageseinrichtungen und in öffentlich geförderter Kindertagespflege, 2016, Berechnungen des Forschungsverbundes DJI/TU Dortmund</t>
    </r>
    <r>
      <rPr>
        <sz val="12"/>
        <color theme="1"/>
        <rFont val="Calibri"/>
        <family val="2"/>
        <scheme val="minor"/>
      </rPr>
      <t>, 2017</t>
    </r>
    <r>
      <rPr>
        <sz val="11"/>
        <rFont val="Calibri"/>
        <family val="2"/>
        <scheme val="minor"/>
      </rPr>
      <t>.</t>
    </r>
  </si>
  <si>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</si>
  <si>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</si>
  <si>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Tab79_i32_lm21: Kinder unter 3 Jahren in Kindertageseinrichtungen nach Art des Trägers* in den Bundesländern am 01.03.2020 (Anzahl; Anteil in %)</t>
  </si>
  <si>
    <t>Quelle: FDZ der Statistischen Ämter des Bundes und der Länder, Kinder und tätige Personen in Tageseinrichtungen und in öffentlich geförderter Kindertagespflege, 2020; berechnet vom LG Empirische Bildungsforschung der FernUniversität in Hagen, 2021.</t>
  </si>
  <si>
    <t>Tab80_i32_lm21: Kinder ab 3 Jahren bis zum Schuleintritt in Kindertageseinrichtungen nach Art des Trägers*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</si>
  <si>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</si>
  <si>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</si>
  <si>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</si>
  <si>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</si>
  <si>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</si>
  <si>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</si>
  <si>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Unterteilung</t>
  </si>
  <si>
    <t>Link</t>
  </si>
  <si>
    <t>Kinder &lt; 3</t>
  </si>
  <si>
    <t xml:space="preserve">Kinder &gt; 3 </t>
  </si>
  <si>
    <t>Kinder &lt; 3 und 
Kinder &gt; 3</t>
  </si>
  <si>
    <t>Tab.79_LM16 und Tab.80_LM16</t>
  </si>
  <si>
    <t>Tab.79_LR15 und Tab.80_LR15</t>
  </si>
  <si>
    <t>Kinder in KiTas nach Art des Trägers</t>
  </si>
  <si>
    <t>Tab79_i32_lm22: Kinder unter 3 Jahren in Kindertageseinrichtungen nach Art des Trägers*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</si>
  <si>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</si>
  <si>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</si>
  <si>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Tab80_i32_lm22: Kinder ab 3 Jahren bis zum Schuleintritt in Kindertageseinrichtungen nach Art des Trägers* in den Bundesländern am 01.03.2021** (Anzahl; Anteil in %)***</t>
  </si>
  <si>
    <t>*** In dieser Tabelle bleiben alle Kinder ab 3 Jahren unberücksichtigt, die laut amtlicher Statistik die Schule oder eine vorschulische Einrichtung besuchen. In der Statistik des Statistischen Bundesamtes werden Kinder unter fünf Jahren, die eine vorschulische Einrichtung besuchen, mitberücksichtigt. Dies kann zu geringfügigen Differenzen in der Anzahl der ausgewiesenen Kinder in anderen Tabellen führen.</t>
  </si>
  <si>
    <t>Tab79_i32_lm23: Kinder unter 3 Jahren in Kindertageseinrichtungen nach Art des Trägers*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</si>
  <si>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</si>
  <si>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Tab80_i32_lm23: Kinder ab 3 Jahren bis zum Schuleintritt in Kindertageseinrichtungen nach Art des Trägers*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</si>
</sst>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0"/>
      <name val="Arial"/>
      <family val="2"/>
    </font>
    <font>
      <sz val="11"/>
      <color theme="1"/>
      <name val="Calibri"/>
      <family val="2"/>
      <scheme val="minor"/>
    </font>
    <font>
      <sz val="11"/>
      <color rgb="FF000000"/>
      <name val="Calibri"/>
      <family val="2"/>
      <scheme val="minor"/>
    </font>
    <font>
      <u/>
      <sz val="12"/>
      <color theme="10"/>
      <name val="Calibri"/>
      <family val="2"/>
      <scheme val="minor"/>
    </font>
    <font>
      <u/>
      <sz val="12"/>
      <color theme="11"/>
      <name val="Calibri"/>
      <family val="2"/>
      <scheme val="minor"/>
    </font>
    <font>
      <b/>
      <sz val="11"/>
      <color rgb="FF000000"/>
      <name val="Calibri"/>
      <family val="2"/>
      <scheme val="minor"/>
    </font>
    <font>
      <sz val="11"/>
      <color rgb="FF000000"/>
      <name val="Calibri"/>
      <family val="2"/>
    </font>
    <font>
      <sz val="11"/>
      <color indexed="8"/>
      <name val="Calibri"/>
      <family val="2"/>
      <scheme val="minor"/>
    </font>
    <font>
      <b/>
      <sz val="1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10">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theme="0"/>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s>
  <borders count="2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auto="1"/>
      </right>
      <top style="thin">
        <color auto="1"/>
      </top>
      <bottom/>
      <diagonal/>
    </border>
    <border>
      <left style="thin">
        <color rgb="FF000000"/>
      </left>
      <right style="thin">
        <color auto="1"/>
      </right>
      <top/>
      <bottom/>
      <diagonal/>
    </border>
    <border>
      <left style="thin">
        <color rgb="FF000000"/>
      </left>
      <right style="thin">
        <color rgb="FF000000"/>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diagonal/>
    </border>
    <border>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style="thin">
        <color rgb="FF000000"/>
      </left>
      <right style="thin">
        <color rgb="FF000000"/>
      </right>
      <top/>
      <bottom style="thin">
        <color auto="1"/>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s>
  <cellStyleXfs count="41">
    <xf numFmtId="0" fontId="0" fillId="0" borderId="0"/>
    <xf numFmtId="0" fontId="6"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7" fillId="0" borderId="0"/>
    <xf numFmtId="0" fontId="7"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cellStyleXfs>
  <cellXfs count="259">
    <xf numFmtId="0" fontId="0" fillId="0" borderId="0" xfId="0"/>
    <xf numFmtId="0" fontId="8" fillId="0" borderId="0" xfId="25" applyFont="1" applyAlignment="1">
      <alignment horizontal="left" vertical="top"/>
    </xf>
    <xf numFmtId="164" fontId="7" fillId="0" borderId="0" xfId="21" applyNumberFormat="1"/>
    <xf numFmtId="0" fontId="0" fillId="0" borderId="5" xfId="0" applyBorder="1"/>
    <xf numFmtId="165" fontId="0" fillId="0" borderId="0" xfId="0" applyNumberFormat="1"/>
    <xf numFmtId="3" fontId="0" fillId="0" borderId="0" xfId="0" applyNumberFormat="1"/>
    <xf numFmtId="0" fontId="11" fillId="2" borderId="19" xfId="20" applyFont="1" applyFill="1" applyBorder="1" applyAlignment="1">
      <alignment horizontal="center" vertical="center" wrapText="1"/>
    </xf>
    <xf numFmtId="0" fontId="11" fillId="2" borderId="15" xfId="20" applyFont="1" applyFill="1" applyBorder="1" applyAlignment="1">
      <alignment horizontal="center" vertical="center" wrapText="1"/>
    </xf>
    <xf numFmtId="0" fontId="0" fillId="0" borderId="11" xfId="0" applyBorder="1" applyAlignment="1">
      <alignment vertical="center" wrapText="1"/>
    </xf>
    <xf numFmtId="3" fontId="0" fillId="0" borderId="0" xfId="0" applyNumberFormat="1" applyAlignment="1">
      <alignment horizontal="right" vertical="center" indent="2"/>
    </xf>
    <xf numFmtId="165" fontId="0" fillId="0" borderId="0" xfId="0" applyNumberFormat="1" applyAlignment="1">
      <alignment horizontal="right" vertical="center" indent="4"/>
    </xf>
    <xf numFmtId="0" fontId="12" fillId="0" borderId="0" xfId="0" applyFont="1" applyAlignment="1">
      <alignment horizontal="left" vertical="center"/>
    </xf>
    <xf numFmtId="0" fontId="0" fillId="0" borderId="0" xfId="0" applyAlignment="1">
      <alignment vertical="center"/>
    </xf>
    <xf numFmtId="0" fontId="7" fillId="0" borderId="4" xfId="0" applyFont="1" applyBorder="1" applyAlignment="1">
      <alignment vertical="center"/>
    </xf>
    <xf numFmtId="3" fontId="13" fillId="0" borderId="21" xfId="0" applyNumberFormat="1" applyFont="1" applyBorder="1" applyAlignment="1">
      <alignment horizontal="right" vertical="center" indent="3"/>
    </xf>
    <xf numFmtId="3" fontId="8" fillId="0" borderId="15" xfId="27" applyNumberFormat="1" applyFont="1" applyBorder="1" applyAlignment="1">
      <alignment horizontal="right" vertical="center" indent="3"/>
    </xf>
    <xf numFmtId="3" fontId="8" fillId="0" borderId="15" xfId="28" applyNumberFormat="1" applyFont="1" applyBorder="1" applyAlignment="1">
      <alignment horizontal="right" vertical="center" indent="3"/>
    </xf>
    <xf numFmtId="0" fontId="7" fillId="4" borderId="5" xfId="0" applyFont="1" applyFill="1" applyBorder="1" applyAlignment="1">
      <alignment vertical="center"/>
    </xf>
    <xf numFmtId="3" fontId="13" fillId="4" borderId="5" xfId="0" applyNumberFormat="1" applyFont="1" applyFill="1" applyBorder="1" applyAlignment="1">
      <alignment horizontal="right" vertical="center" indent="3"/>
    </xf>
    <xf numFmtId="3" fontId="8" fillId="4" borderId="15" xfId="27" applyNumberFormat="1" applyFont="1" applyFill="1" applyBorder="1" applyAlignment="1">
      <alignment horizontal="right" vertical="center" indent="3"/>
    </xf>
    <xf numFmtId="3" fontId="8" fillId="4" borderId="15" xfId="28" applyNumberFormat="1" applyFont="1" applyFill="1" applyBorder="1" applyAlignment="1">
      <alignment horizontal="right" vertical="center" indent="3"/>
    </xf>
    <xf numFmtId="0" fontId="7" fillId="0" borderId="5" xfId="0" applyFont="1" applyBorder="1" applyAlignment="1">
      <alignment vertical="center"/>
    </xf>
    <xf numFmtId="3" fontId="13" fillId="4" borderId="21" xfId="0" applyNumberFormat="1" applyFont="1" applyFill="1" applyBorder="1" applyAlignment="1">
      <alignment horizontal="right" vertical="center" indent="3"/>
    </xf>
    <xf numFmtId="3" fontId="13" fillId="0" borderId="5" xfId="0" applyNumberFormat="1" applyFont="1" applyBorder="1" applyAlignment="1">
      <alignment horizontal="right" vertical="center" indent="3"/>
    </xf>
    <xf numFmtId="3" fontId="8" fillId="0" borderId="5" xfId="29" applyNumberFormat="1" applyFont="1" applyBorder="1" applyAlignment="1">
      <alignment horizontal="right" vertical="center" indent="3"/>
    </xf>
    <xf numFmtId="3" fontId="8" fillId="0" borderId="5" xfId="30" applyNumberFormat="1" applyFont="1" applyBorder="1" applyAlignment="1">
      <alignment horizontal="right" vertical="center" indent="3"/>
    </xf>
    <xf numFmtId="3" fontId="8" fillId="0" borderId="2" xfId="30" applyNumberFormat="1" applyFont="1" applyBorder="1" applyAlignment="1">
      <alignment horizontal="right" vertical="center" indent="3"/>
    </xf>
    <xf numFmtId="3" fontId="8" fillId="0" borderId="0" xfId="30" applyNumberFormat="1" applyFont="1" applyAlignment="1">
      <alignment horizontal="right" vertical="center" indent="3"/>
    </xf>
    <xf numFmtId="3" fontId="8" fillId="0" borderId="21" xfId="30" applyNumberFormat="1" applyFont="1" applyBorder="1" applyAlignment="1">
      <alignment horizontal="right" vertical="center" indent="3"/>
    </xf>
    <xf numFmtId="3" fontId="13" fillId="4" borderId="22" xfId="0" applyNumberFormat="1" applyFont="1" applyFill="1" applyBorder="1" applyAlignment="1">
      <alignment horizontal="right" vertical="center" indent="3"/>
    </xf>
    <xf numFmtId="3" fontId="8" fillId="4" borderId="23" xfId="27" applyNumberFormat="1" applyFont="1" applyFill="1" applyBorder="1" applyAlignment="1">
      <alignment horizontal="right" vertical="center" indent="3"/>
    </xf>
    <xf numFmtId="3" fontId="8" fillId="4" borderId="23" xfId="28" applyNumberFormat="1" applyFont="1" applyFill="1" applyBorder="1" applyAlignment="1">
      <alignment horizontal="right" vertical="center" indent="3"/>
    </xf>
    <xf numFmtId="0" fontId="5" fillId="3" borderId="1" xfId="7" applyFont="1" applyFill="1" applyBorder="1" applyAlignment="1">
      <alignment vertical="center"/>
    </xf>
    <xf numFmtId="3" fontId="7" fillId="3" borderId="2" xfId="0" applyNumberFormat="1" applyFont="1" applyFill="1" applyBorder="1" applyAlignment="1">
      <alignment horizontal="right" vertical="center" indent="3"/>
    </xf>
    <xf numFmtId="0" fontId="7" fillId="0" borderId="5" xfId="0" applyFont="1" applyBorder="1" applyAlignment="1">
      <alignment vertical="center" wrapText="1"/>
    </xf>
    <xf numFmtId="3" fontId="7" fillId="0" borderId="2" xfId="0" applyNumberFormat="1" applyFont="1" applyBorder="1" applyAlignment="1">
      <alignment horizontal="right" vertical="center" indent="3"/>
    </xf>
    <xf numFmtId="0" fontId="7" fillId="3" borderId="11" xfId="0" applyFont="1" applyFill="1" applyBorder="1" applyAlignment="1">
      <alignment vertical="center" wrapText="1"/>
    </xf>
    <xf numFmtId="3" fontId="7" fillId="3" borderId="7" xfId="0" applyNumberFormat="1" applyFont="1" applyFill="1" applyBorder="1" applyAlignment="1">
      <alignment horizontal="right" vertical="center" indent="3"/>
    </xf>
    <xf numFmtId="165" fontId="7" fillId="0" borderId="4" xfId="0" applyNumberFormat="1" applyFont="1" applyBorder="1" applyAlignment="1">
      <alignment horizontal="right" vertical="center" indent="4"/>
    </xf>
    <xf numFmtId="165" fontId="7" fillId="0" borderId="1" xfId="0" applyNumberFormat="1" applyFont="1" applyBorder="1" applyAlignment="1">
      <alignment horizontal="right" vertical="center" indent="4"/>
    </xf>
    <xf numFmtId="165" fontId="7" fillId="0" borderId="3" xfId="0" applyNumberFormat="1" applyFont="1" applyBorder="1" applyAlignment="1">
      <alignment horizontal="right" vertical="center" indent="4"/>
    </xf>
    <xf numFmtId="165" fontId="7" fillId="0" borderId="8" xfId="0" applyNumberFormat="1" applyFont="1" applyBorder="1" applyAlignment="1">
      <alignment horizontal="right" vertical="center" indent="4"/>
    </xf>
    <xf numFmtId="165" fontId="7" fillId="4" borderId="5" xfId="0" applyNumberFormat="1" applyFont="1" applyFill="1" applyBorder="1" applyAlignment="1">
      <alignment horizontal="right" vertical="center" indent="4"/>
    </xf>
    <xf numFmtId="165" fontId="7" fillId="4" borderId="2" xfId="0" applyNumberFormat="1" applyFont="1" applyFill="1" applyBorder="1" applyAlignment="1">
      <alignment horizontal="right" vertical="center" indent="4"/>
    </xf>
    <xf numFmtId="165" fontId="7" fillId="4" borderId="0" xfId="0" applyNumberFormat="1" applyFont="1" applyFill="1" applyAlignment="1">
      <alignment horizontal="right" vertical="center" indent="4"/>
    </xf>
    <xf numFmtId="165" fontId="7" fillId="4" borderId="6" xfId="0" applyNumberFormat="1" applyFont="1" applyFill="1" applyBorder="1" applyAlignment="1">
      <alignment horizontal="right" vertical="center" indent="4"/>
    </xf>
    <xf numFmtId="165" fontId="7" fillId="0" borderId="5" xfId="0" applyNumberFormat="1" applyFont="1" applyBorder="1" applyAlignment="1">
      <alignment horizontal="right" vertical="center" indent="4"/>
    </xf>
    <xf numFmtId="165" fontId="7" fillId="0" borderId="2" xfId="0" applyNumberFormat="1" applyFont="1" applyBorder="1" applyAlignment="1">
      <alignment horizontal="right" vertical="center" indent="4"/>
    </xf>
    <xf numFmtId="165" fontId="7" fillId="0" borderId="0" xfId="0" applyNumberFormat="1" applyFont="1" applyAlignment="1">
      <alignment horizontal="right" vertical="center" indent="4"/>
    </xf>
    <xf numFmtId="165" fontId="7" fillId="0" borderId="6" xfId="0" applyNumberFormat="1" applyFont="1" applyBorder="1" applyAlignment="1">
      <alignment horizontal="right" vertical="center" indent="4"/>
    </xf>
    <xf numFmtId="165" fontId="7" fillId="4" borderId="11" xfId="0" applyNumberFormat="1" applyFont="1" applyFill="1" applyBorder="1" applyAlignment="1">
      <alignment horizontal="right" vertical="center" indent="4"/>
    </xf>
    <xf numFmtId="165" fontId="7" fillId="4" borderId="7" xfId="0" applyNumberFormat="1" applyFont="1" applyFill="1" applyBorder="1" applyAlignment="1">
      <alignment horizontal="right" vertical="center" indent="4"/>
    </xf>
    <xf numFmtId="165" fontId="7" fillId="4" borderId="10" xfId="0" applyNumberFormat="1" applyFont="1" applyFill="1" applyBorder="1" applyAlignment="1">
      <alignment horizontal="right" vertical="center" indent="4"/>
    </xf>
    <xf numFmtId="165" fontId="7" fillId="4" borderId="9" xfId="0" applyNumberFormat="1" applyFont="1" applyFill="1" applyBorder="1" applyAlignment="1">
      <alignment horizontal="right" vertical="center" indent="4"/>
    </xf>
    <xf numFmtId="0" fontId="5" fillId="3" borderId="4" xfId="7" applyFont="1" applyFill="1" applyBorder="1" applyAlignment="1">
      <alignment vertical="center"/>
    </xf>
    <xf numFmtId="165" fontId="7" fillId="3" borderId="4" xfId="0" applyNumberFormat="1" applyFont="1" applyFill="1" applyBorder="1" applyAlignment="1">
      <alignment horizontal="right" vertical="center" indent="4"/>
    </xf>
    <xf numFmtId="165" fontId="7" fillId="3" borderId="1" xfId="0" applyNumberFormat="1" applyFont="1" applyFill="1" applyBorder="1" applyAlignment="1">
      <alignment horizontal="right" vertical="center" indent="4"/>
    </xf>
    <xf numFmtId="165" fontId="7" fillId="3" borderId="3" xfId="0" applyNumberFormat="1" applyFont="1" applyFill="1" applyBorder="1" applyAlignment="1">
      <alignment horizontal="right" vertical="center" indent="4"/>
    </xf>
    <xf numFmtId="165" fontId="7" fillId="3" borderId="8" xfId="0" applyNumberFormat="1" applyFont="1" applyFill="1" applyBorder="1" applyAlignment="1">
      <alignment horizontal="right" vertical="center" indent="4"/>
    </xf>
    <xf numFmtId="165" fontId="7" fillId="3" borderId="11" xfId="0" applyNumberFormat="1" applyFont="1" applyFill="1" applyBorder="1" applyAlignment="1">
      <alignment horizontal="right" vertical="center" indent="4"/>
    </xf>
    <xf numFmtId="165" fontId="7" fillId="3" borderId="7" xfId="0" applyNumberFormat="1" applyFont="1" applyFill="1" applyBorder="1" applyAlignment="1">
      <alignment horizontal="right" vertical="center" indent="4"/>
    </xf>
    <xf numFmtId="165" fontId="7" fillId="3" borderId="10" xfId="0" applyNumberFormat="1" applyFont="1" applyFill="1" applyBorder="1" applyAlignment="1">
      <alignment horizontal="right" vertical="center" indent="4"/>
    </xf>
    <xf numFmtId="165" fontId="7" fillId="3" borderId="9" xfId="0" applyNumberFormat="1" applyFont="1" applyFill="1" applyBorder="1" applyAlignment="1">
      <alignment horizontal="right" vertical="center" indent="4"/>
    </xf>
    <xf numFmtId="0" fontId="11" fillId="2" borderId="24" xfId="20" applyFont="1" applyFill="1" applyBorder="1" applyAlignment="1">
      <alignment horizontal="center" vertical="center" wrapText="1"/>
    </xf>
    <xf numFmtId="0" fontId="11" fillId="2" borderId="23" xfId="20" applyFont="1" applyFill="1" applyBorder="1" applyAlignment="1">
      <alignment horizontal="center" vertical="center" wrapText="1"/>
    </xf>
    <xf numFmtId="0" fontId="14" fillId="7" borderId="12" xfId="0" applyFont="1" applyFill="1" applyBorder="1" applyAlignment="1">
      <alignment vertical="center" wrapText="1"/>
    </xf>
    <xf numFmtId="0" fontId="7" fillId="0" borderId="11" xfId="0" applyFont="1" applyBorder="1" applyAlignment="1">
      <alignment vertical="center" wrapText="1"/>
    </xf>
    <xf numFmtId="3" fontId="7" fillId="0" borderId="0" xfId="0" applyNumberFormat="1" applyFont="1" applyAlignment="1">
      <alignment horizontal="right" vertical="center" indent="2"/>
    </xf>
    <xf numFmtId="0" fontId="16" fillId="0" borderId="0" xfId="0" applyFont="1" applyAlignment="1">
      <alignment vertical="center" wrapText="1"/>
    </xf>
    <xf numFmtId="0" fontId="0" fillId="0" borderId="0" xfId="0" applyAlignment="1">
      <alignment vertical="top" wrapText="1"/>
    </xf>
    <xf numFmtId="0" fontId="4" fillId="0" borderId="4" xfId="0" applyFont="1" applyBorder="1" applyAlignment="1">
      <alignment vertical="center"/>
    </xf>
    <xf numFmtId="0" fontId="4" fillId="4" borderId="5" xfId="0" applyFont="1" applyFill="1" applyBorder="1" applyAlignment="1">
      <alignment vertical="center"/>
    </xf>
    <xf numFmtId="0" fontId="4" fillId="0" borderId="5" xfId="0" applyFont="1" applyBorder="1" applyAlignment="1">
      <alignment vertical="center"/>
    </xf>
    <xf numFmtId="3" fontId="4" fillId="3" borderId="2" xfId="0" applyNumberFormat="1" applyFont="1" applyFill="1" applyBorder="1" applyAlignment="1">
      <alignment horizontal="right" vertical="center" indent="3"/>
    </xf>
    <xf numFmtId="0" fontId="4" fillId="0" borderId="5" xfId="0" applyFont="1" applyBorder="1" applyAlignment="1">
      <alignment vertical="center" wrapText="1"/>
    </xf>
    <xf numFmtId="3" fontId="4" fillId="0" borderId="2" xfId="0" applyNumberFormat="1" applyFont="1" applyBorder="1" applyAlignment="1">
      <alignment horizontal="right" vertical="center" indent="3"/>
    </xf>
    <xf numFmtId="0" fontId="4" fillId="3" borderId="11" xfId="0" applyFont="1" applyFill="1" applyBorder="1" applyAlignment="1">
      <alignment vertical="center" wrapText="1"/>
    </xf>
    <xf numFmtId="3" fontId="4" fillId="3" borderId="7" xfId="0" applyNumberFormat="1" applyFont="1" applyFill="1" applyBorder="1" applyAlignment="1">
      <alignment horizontal="right" vertical="center" indent="3"/>
    </xf>
    <xf numFmtId="165" fontId="4" fillId="0" borderId="4" xfId="0" applyNumberFormat="1" applyFont="1" applyBorder="1" applyAlignment="1">
      <alignment horizontal="right" vertical="center" indent="4"/>
    </xf>
    <xf numFmtId="165" fontId="4" fillId="0" borderId="1" xfId="0" applyNumberFormat="1" applyFont="1" applyBorder="1" applyAlignment="1">
      <alignment horizontal="right" vertical="center" indent="4"/>
    </xf>
    <xf numFmtId="165" fontId="4" fillId="0" borderId="3" xfId="0" applyNumberFormat="1" applyFont="1" applyBorder="1" applyAlignment="1">
      <alignment horizontal="right" vertical="center" indent="4"/>
    </xf>
    <xf numFmtId="165" fontId="4" fillId="0" borderId="8" xfId="0" applyNumberFormat="1" applyFont="1" applyBorder="1" applyAlignment="1">
      <alignment horizontal="right" vertical="center" indent="4"/>
    </xf>
    <xf numFmtId="165" fontId="4" fillId="4" borderId="5" xfId="0" applyNumberFormat="1" applyFont="1" applyFill="1" applyBorder="1" applyAlignment="1">
      <alignment horizontal="right" vertical="center" indent="4"/>
    </xf>
    <xf numFmtId="165" fontId="4" fillId="4" borderId="2" xfId="0" applyNumberFormat="1" applyFont="1" applyFill="1" applyBorder="1" applyAlignment="1">
      <alignment horizontal="right" vertical="center" indent="4"/>
    </xf>
    <xf numFmtId="165" fontId="4" fillId="4" borderId="0" xfId="0" applyNumberFormat="1" applyFont="1" applyFill="1" applyAlignment="1">
      <alignment horizontal="right" vertical="center" indent="4"/>
    </xf>
    <xf numFmtId="165" fontId="4" fillId="4" borderId="6" xfId="0" applyNumberFormat="1" applyFont="1" applyFill="1" applyBorder="1" applyAlignment="1">
      <alignment horizontal="right" vertical="center" indent="4"/>
    </xf>
    <xf numFmtId="165" fontId="4" fillId="0" borderId="5" xfId="0" applyNumberFormat="1" applyFont="1" applyBorder="1" applyAlignment="1">
      <alignment horizontal="right" vertical="center" indent="4"/>
    </xf>
    <xf numFmtId="165" fontId="4" fillId="0" borderId="2" xfId="0" applyNumberFormat="1" applyFont="1" applyBorder="1" applyAlignment="1">
      <alignment horizontal="right" vertical="center" indent="4"/>
    </xf>
    <xf numFmtId="165" fontId="4" fillId="0" borderId="0" xfId="0" applyNumberFormat="1" applyFont="1" applyAlignment="1">
      <alignment horizontal="right" vertical="center" indent="4"/>
    </xf>
    <xf numFmtId="165" fontId="4" fillId="0" borderId="6" xfId="0" applyNumberFormat="1" applyFont="1" applyBorder="1" applyAlignment="1">
      <alignment horizontal="right" vertical="center" indent="4"/>
    </xf>
    <xf numFmtId="165" fontId="4" fillId="4" borderId="11" xfId="0" applyNumberFormat="1" applyFont="1" applyFill="1" applyBorder="1" applyAlignment="1">
      <alignment horizontal="right" vertical="center" indent="4"/>
    </xf>
    <xf numFmtId="165" fontId="4" fillId="4" borderId="7" xfId="0" applyNumberFormat="1" applyFont="1" applyFill="1" applyBorder="1" applyAlignment="1">
      <alignment horizontal="right" vertical="center" indent="4"/>
    </xf>
    <xf numFmtId="165" fontId="4" fillId="4" borderId="10" xfId="0" applyNumberFormat="1" applyFont="1" applyFill="1" applyBorder="1" applyAlignment="1">
      <alignment horizontal="right" vertical="center" indent="4"/>
    </xf>
    <xf numFmtId="165" fontId="4" fillId="4" borderId="9" xfId="0" applyNumberFormat="1" applyFont="1" applyFill="1" applyBorder="1" applyAlignment="1">
      <alignment horizontal="right" vertical="center" indent="4"/>
    </xf>
    <xf numFmtId="165" fontId="4" fillId="3" borderId="4" xfId="0" applyNumberFormat="1" applyFont="1" applyFill="1" applyBorder="1" applyAlignment="1">
      <alignment horizontal="right" vertical="center" indent="4"/>
    </xf>
    <xf numFmtId="165" fontId="4" fillId="3" borderId="1" xfId="0" applyNumberFormat="1" applyFont="1" applyFill="1" applyBorder="1" applyAlignment="1">
      <alignment horizontal="right" vertical="center" indent="4"/>
    </xf>
    <xf numFmtId="165" fontId="4" fillId="3" borderId="3" xfId="0" applyNumberFormat="1" applyFont="1" applyFill="1" applyBorder="1" applyAlignment="1">
      <alignment horizontal="right" vertical="center" indent="4"/>
    </xf>
    <xf numFmtId="165" fontId="4" fillId="3" borderId="8" xfId="0" applyNumberFormat="1" applyFont="1" applyFill="1" applyBorder="1" applyAlignment="1">
      <alignment horizontal="right" vertical="center" indent="4"/>
    </xf>
    <xf numFmtId="165" fontId="4" fillId="3" borderId="11" xfId="0" applyNumberFormat="1" applyFont="1" applyFill="1" applyBorder="1" applyAlignment="1">
      <alignment horizontal="right" vertical="center" indent="4"/>
    </xf>
    <xf numFmtId="165" fontId="4" fillId="3" borderId="7" xfId="0" applyNumberFormat="1" applyFont="1" applyFill="1" applyBorder="1" applyAlignment="1">
      <alignment horizontal="right" vertical="center" indent="4"/>
    </xf>
    <xf numFmtId="165" fontId="4" fillId="3" borderId="10" xfId="0" applyNumberFormat="1" applyFont="1" applyFill="1" applyBorder="1" applyAlignment="1">
      <alignment horizontal="right" vertical="center" indent="4"/>
    </xf>
    <xf numFmtId="165" fontId="4" fillId="3" borderId="9" xfId="0" applyNumberFormat="1" applyFont="1" applyFill="1" applyBorder="1" applyAlignment="1">
      <alignment horizontal="right" vertical="center" indent="4"/>
    </xf>
    <xf numFmtId="0" fontId="3" fillId="4" borderId="5" xfId="0" applyFont="1" applyFill="1" applyBorder="1" applyAlignment="1">
      <alignment vertical="center"/>
    </xf>
    <xf numFmtId="0" fontId="0" fillId="8" borderId="0" xfId="0" applyFill="1"/>
    <xf numFmtId="0" fontId="2" fillId="0" borderId="4" xfId="0" applyFont="1" applyBorder="1" applyAlignment="1">
      <alignment vertical="center"/>
    </xf>
    <xf numFmtId="0" fontId="2" fillId="4" borderId="5" xfId="0" applyFont="1" applyFill="1" applyBorder="1" applyAlignment="1">
      <alignment vertical="center"/>
    </xf>
    <xf numFmtId="0" fontId="2" fillId="0" borderId="5" xfId="0" applyFont="1" applyBorder="1" applyAlignment="1">
      <alignment vertical="center"/>
    </xf>
    <xf numFmtId="3" fontId="2" fillId="3" borderId="2" xfId="0" applyNumberFormat="1" applyFont="1" applyFill="1" applyBorder="1" applyAlignment="1">
      <alignment horizontal="right" vertical="center" indent="3"/>
    </xf>
    <xf numFmtId="0" fontId="2" fillId="0" borderId="5" xfId="0" applyFont="1" applyBorder="1" applyAlignment="1">
      <alignment vertical="center" wrapText="1"/>
    </xf>
    <xf numFmtId="3" fontId="2" fillId="0" borderId="2" xfId="0" applyNumberFormat="1" applyFont="1" applyBorder="1" applyAlignment="1">
      <alignment horizontal="right" vertical="center" indent="3"/>
    </xf>
    <xf numFmtId="0" fontId="2" fillId="3" borderId="11" xfId="0" applyFont="1" applyFill="1" applyBorder="1" applyAlignment="1">
      <alignment vertical="center" wrapText="1"/>
    </xf>
    <xf numFmtId="3" fontId="2" fillId="3" borderId="7" xfId="0" applyNumberFormat="1" applyFont="1" applyFill="1" applyBorder="1" applyAlignment="1">
      <alignment horizontal="right" vertical="center" indent="3"/>
    </xf>
    <xf numFmtId="165" fontId="2" fillId="0" borderId="4" xfId="0" applyNumberFormat="1" applyFont="1" applyBorder="1" applyAlignment="1">
      <alignment horizontal="right" vertical="center" indent="4"/>
    </xf>
    <xf numFmtId="165" fontId="2" fillId="0" borderId="1" xfId="0" applyNumberFormat="1" applyFont="1" applyBorder="1" applyAlignment="1">
      <alignment horizontal="right" vertical="center" indent="4"/>
    </xf>
    <xf numFmtId="165" fontId="2" fillId="0" borderId="3" xfId="0" applyNumberFormat="1" applyFont="1" applyBorder="1" applyAlignment="1">
      <alignment horizontal="right" vertical="center" indent="4"/>
    </xf>
    <xf numFmtId="165" fontId="2" fillId="0" borderId="8" xfId="0" applyNumberFormat="1" applyFont="1" applyBorder="1" applyAlignment="1">
      <alignment horizontal="right" vertical="center" indent="4"/>
    </xf>
    <xf numFmtId="165" fontId="2" fillId="4" borderId="5" xfId="0" applyNumberFormat="1" applyFont="1" applyFill="1" applyBorder="1" applyAlignment="1">
      <alignment horizontal="right" vertical="center" indent="4"/>
    </xf>
    <xf numFmtId="165" fontId="2" fillId="4" borderId="2" xfId="0" applyNumberFormat="1" applyFont="1" applyFill="1" applyBorder="1" applyAlignment="1">
      <alignment horizontal="right" vertical="center" indent="4"/>
    </xf>
    <xf numFmtId="165" fontId="2" fillId="4" borderId="0" xfId="0" applyNumberFormat="1" applyFont="1" applyFill="1" applyAlignment="1">
      <alignment horizontal="right" vertical="center" indent="4"/>
    </xf>
    <xf numFmtId="165" fontId="2" fillId="4" borderId="6" xfId="0" applyNumberFormat="1" applyFont="1" applyFill="1" applyBorder="1" applyAlignment="1">
      <alignment horizontal="right" vertical="center" indent="4"/>
    </xf>
    <xf numFmtId="165" fontId="2" fillId="0" borderId="5" xfId="0" applyNumberFormat="1" applyFont="1" applyBorder="1" applyAlignment="1">
      <alignment horizontal="right" vertical="center" indent="4"/>
    </xf>
    <xf numFmtId="165" fontId="2" fillId="0" borderId="2" xfId="0" applyNumberFormat="1" applyFont="1" applyBorder="1" applyAlignment="1">
      <alignment horizontal="right" vertical="center" indent="4"/>
    </xf>
    <xf numFmtId="165" fontId="2" fillId="0" borderId="0" xfId="0" applyNumberFormat="1" applyFont="1" applyAlignment="1">
      <alignment horizontal="right" vertical="center" indent="4"/>
    </xf>
    <xf numFmtId="165" fontId="2" fillId="0" borderId="6" xfId="0" applyNumberFormat="1" applyFont="1" applyBorder="1" applyAlignment="1">
      <alignment horizontal="right" vertical="center" indent="4"/>
    </xf>
    <xf numFmtId="165" fontId="2" fillId="4" borderId="11" xfId="0" applyNumberFormat="1" applyFont="1" applyFill="1" applyBorder="1" applyAlignment="1">
      <alignment horizontal="right" vertical="center" indent="4"/>
    </xf>
    <xf numFmtId="165" fontId="2" fillId="4" borderId="7" xfId="0" applyNumberFormat="1" applyFont="1" applyFill="1" applyBorder="1" applyAlignment="1">
      <alignment horizontal="right" vertical="center" indent="4"/>
    </xf>
    <xf numFmtId="165" fontId="2" fillId="4" borderId="10" xfId="0" applyNumberFormat="1" applyFont="1" applyFill="1" applyBorder="1" applyAlignment="1">
      <alignment horizontal="right" vertical="center" indent="4"/>
    </xf>
    <xf numFmtId="165" fontId="2" fillId="4" borderId="9" xfId="0" applyNumberFormat="1" applyFont="1" applyFill="1" applyBorder="1" applyAlignment="1">
      <alignment horizontal="right" vertical="center" indent="4"/>
    </xf>
    <xf numFmtId="165" fontId="2" fillId="3" borderId="4" xfId="0" applyNumberFormat="1" applyFont="1" applyFill="1" applyBorder="1" applyAlignment="1">
      <alignment horizontal="right" vertical="center" indent="4"/>
    </xf>
    <xf numFmtId="165" fontId="2" fillId="3" borderId="1" xfId="0" applyNumberFormat="1" applyFont="1" applyFill="1" applyBorder="1" applyAlignment="1">
      <alignment horizontal="right" vertical="center" indent="4"/>
    </xf>
    <xf numFmtId="165" fontId="2" fillId="3" borderId="3" xfId="0" applyNumberFormat="1" applyFont="1" applyFill="1" applyBorder="1" applyAlignment="1">
      <alignment horizontal="right" vertical="center" indent="4"/>
    </xf>
    <xf numFmtId="165" fontId="2" fillId="3" borderId="8" xfId="0" applyNumberFormat="1" applyFont="1" applyFill="1" applyBorder="1" applyAlignment="1">
      <alignment horizontal="right" vertical="center" indent="4"/>
    </xf>
    <xf numFmtId="165" fontId="2" fillId="3" borderId="11" xfId="0" applyNumberFormat="1" applyFont="1" applyFill="1" applyBorder="1" applyAlignment="1">
      <alignment horizontal="right" vertical="center" indent="4"/>
    </xf>
    <xf numFmtId="165" fontId="2" fillId="3" borderId="7" xfId="0" applyNumberFormat="1" applyFont="1" applyFill="1" applyBorder="1" applyAlignment="1">
      <alignment horizontal="right" vertical="center" indent="4"/>
    </xf>
    <xf numFmtId="165" fontId="2" fillId="3" borderId="10" xfId="0" applyNumberFormat="1" applyFont="1" applyFill="1" applyBorder="1" applyAlignment="1">
      <alignment horizontal="right" vertical="center" indent="4"/>
    </xf>
    <xf numFmtId="165" fontId="2" fillId="3" borderId="9" xfId="0" applyNumberFormat="1" applyFont="1" applyFill="1" applyBorder="1" applyAlignment="1">
      <alignment horizontal="right" vertical="center" indent="4"/>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23" fillId="9" borderId="5" xfId="39" applyFont="1" applyFill="1" applyBorder="1" applyAlignment="1">
      <alignment horizontal="left" vertical="center" wrapText="1" indent="1"/>
    </xf>
    <xf numFmtId="0" fontId="23" fillId="9" borderId="0" xfId="39" applyFont="1" applyFill="1" applyBorder="1" applyAlignment="1">
      <alignment horizontal="left" vertical="center" wrapText="1" indent="1"/>
    </xf>
    <xf numFmtId="0" fontId="23" fillId="9" borderId="6" xfId="39" applyFont="1" applyFill="1" applyBorder="1" applyAlignment="1">
      <alignment horizontal="left" vertical="center" wrapText="1" indent="1"/>
    </xf>
    <xf numFmtId="0" fontId="0" fillId="0" borderId="5" xfId="0" applyBorder="1" applyAlignment="1">
      <alignment horizontal="center" vertical="center"/>
    </xf>
    <xf numFmtId="0" fontId="0" fillId="0" borderId="6" xfId="0" applyBorder="1" applyAlignment="1">
      <alignment horizontal="center" vertical="center"/>
    </xf>
    <xf numFmtId="0" fontId="23" fillId="0" borderId="5" xfId="39" applyFont="1" applyBorder="1" applyAlignment="1">
      <alignment horizontal="left" vertical="center" wrapText="1" indent="1"/>
    </xf>
    <xf numFmtId="0" fontId="23" fillId="0" borderId="0" xfId="39" applyFont="1" applyBorder="1" applyAlignment="1">
      <alignment horizontal="left" vertical="center" wrapText="1" indent="1"/>
    </xf>
    <xf numFmtId="0" fontId="23" fillId="0" borderId="6" xfId="39" applyFont="1" applyBorder="1" applyAlignment="1">
      <alignment horizontal="left" vertical="center" wrapText="1" indent="1"/>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17" fillId="8" borderId="0" xfId="0" applyFont="1" applyFill="1" applyAlignment="1">
      <alignment horizontal="center" vertical="top"/>
    </xf>
    <xf numFmtId="0" fontId="18" fillId="8"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3" borderId="12" xfId="0" applyFont="1" applyFill="1" applyBorder="1" applyAlignment="1">
      <alignment horizontal="center" vertical="center"/>
    </xf>
    <xf numFmtId="0" fontId="21" fillId="3" borderId="1" xfId="0" applyFont="1" applyFill="1" applyBorder="1" applyAlignment="1">
      <alignment horizontal="center" vertical="center"/>
    </xf>
    <xf numFmtId="0" fontId="22" fillId="3" borderId="12" xfId="0" applyFont="1" applyFill="1" applyBorder="1" applyAlignment="1">
      <alignment horizontal="center" vertical="center"/>
    </xf>
    <xf numFmtId="0" fontId="9" fillId="8" borderId="0" xfId="40" applyFill="1" applyBorder="1" applyAlignment="1">
      <alignment horizontal="left" wrapText="1"/>
    </xf>
    <xf numFmtId="0" fontId="0" fillId="9" borderId="11" xfId="0" applyFill="1" applyBorder="1" applyAlignment="1">
      <alignment horizontal="center" vertical="center"/>
    </xf>
    <xf numFmtId="0" fontId="0" fillId="9" borderId="9" xfId="0" applyFill="1" applyBorder="1" applyAlignment="1">
      <alignment horizontal="center" vertical="center"/>
    </xf>
    <xf numFmtId="0" fontId="23" fillId="9" borderId="11" xfId="39" applyFont="1" applyFill="1" applyBorder="1" applyAlignment="1">
      <alignment horizontal="left" vertical="center" wrapText="1" indent="1"/>
    </xf>
    <xf numFmtId="0" fontId="23" fillId="9" borderId="10" xfId="39" applyFont="1" applyFill="1" applyBorder="1" applyAlignment="1">
      <alignment horizontal="left" vertical="center" wrapText="1" indent="1"/>
    </xf>
    <xf numFmtId="0" fontId="23" fillId="9" borderId="9" xfId="39" applyFont="1" applyFill="1" applyBorder="1" applyAlignment="1">
      <alignment horizontal="left" vertical="center" wrapText="1" indent="1"/>
    </xf>
    <xf numFmtId="0" fontId="0" fillId="9" borderId="4" xfId="0" applyFill="1" applyBorder="1" applyAlignment="1">
      <alignment horizontal="center" vertical="center"/>
    </xf>
    <xf numFmtId="0" fontId="0" fillId="9" borderId="8" xfId="0" applyFill="1" applyBorder="1" applyAlignment="1">
      <alignment horizontal="center" vertical="center"/>
    </xf>
    <xf numFmtId="0" fontId="0" fillId="0" borderId="3" xfId="0" applyBorder="1" applyAlignment="1">
      <alignment horizontal="center" vertical="center" wrapText="1"/>
    </xf>
    <xf numFmtId="0" fontId="0" fillId="0" borderId="10" xfId="0" applyBorder="1" applyAlignment="1">
      <alignment horizontal="center" vertical="center"/>
    </xf>
    <xf numFmtId="0" fontId="23" fillId="9" borderId="4" xfId="39" applyFont="1" applyFill="1" applyBorder="1" applyAlignment="1">
      <alignment horizontal="left" vertical="center" wrapText="1" indent="1"/>
    </xf>
    <xf numFmtId="0" fontId="23" fillId="9" borderId="3" xfId="39" applyFont="1" applyFill="1" applyBorder="1" applyAlignment="1">
      <alignment horizontal="left" vertical="center" wrapText="1" indent="1"/>
    </xf>
    <xf numFmtId="0" fontId="23" fillId="9" borderId="8" xfId="39" applyFont="1" applyFill="1" applyBorder="1" applyAlignment="1">
      <alignment horizontal="left" vertical="center" wrapText="1" indent="1"/>
    </xf>
    <xf numFmtId="0" fontId="23" fillId="0" borderId="11" xfId="39" applyFont="1" applyBorder="1" applyAlignment="1">
      <alignment horizontal="left" vertical="center" wrapText="1" indent="1"/>
    </xf>
    <xf numFmtId="0" fontId="23" fillId="0" borderId="10" xfId="39" applyFont="1" applyBorder="1" applyAlignment="1">
      <alignment horizontal="left" vertical="center" wrapText="1" indent="1"/>
    </xf>
    <xf numFmtId="0" fontId="23" fillId="0" borderId="9" xfId="39" applyFont="1" applyBorder="1" applyAlignment="1">
      <alignment horizontal="left" vertical="center" wrapText="1" inden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3" fontId="15" fillId="3" borderId="16" xfId="0" applyNumberFormat="1" applyFont="1" applyFill="1" applyBorder="1" applyAlignment="1">
      <alignment horizontal="center" vertical="center"/>
    </xf>
    <xf numFmtId="3" fontId="15" fillId="3" borderId="17" xfId="0" applyNumberFormat="1" applyFont="1" applyFill="1" applyBorder="1" applyAlignment="1">
      <alignment horizontal="center" vertical="center"/>
    </xf>
    <xf numFmtId="3" fontId="15" fillId="3" borderId="18" xfId="0" applyNumberFormat="1" applyFont="1" applyFill="1" applyBorder="1" applyAlignment="1">
      <alignment horizontal="center" vertical="center"/>
    </xf>
    <xf numFmtId="0" fontId="0" fillId="0" borderId="0" xfId="0" applyAlignment="1">
      <alignment horizontal="left" vertical="top" wrapText="1"/>
    </xf>
    <xf numFmtId="0" fontId="5" fillId="0" borderId="0" xfId="1" applyFont="1" applyAlignment="1">
      <alignment horizontal="left" wrapText="1"/>
    </xf>
    <xf numFmtId="0" fontId="16" fillId="0" borderId="10" xfId="0" applyFont="1" applyBorder="1" applyAlignment="1">
      <alignment horizontal="left" vertical="center" wrapText="1"/>
    </xf>
    <xf numFmtId="0" fontId="14" fillId="7" borderId="1" xfId="0" applyFont="1" applyFill="1" applyBorder="1" applyAlignment="1">
      <alignment horizontal="center" vertical="center" wrapText="1"/>
    </xf>
    <xf numFmtId="0" fontId="14" fillId="7" borderId="2"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1" fillId="2" borderId="1" xfId="17" applyFont="1" applyFill="1" applyBorder="1" applyAlignment="1">
      <alignment horizontal="center" vertical="center" wrapText="1"/>
    </xf>
    <xf numFmtId="0" fontId="11" fillId="2" borderId="2" xfId="17" applyFont="1" applyFill="1" applyBorder="1" applyAlignment="1">
      <alignment horizontal="center" vertical="center" wrapText="1"/>
    </xf>
    <xf numFmtId="0" fontId="11" fillId="5" borderId="1" xfId="18" applyFont="1" applyFill="1" applyBorder="1" applyAlignment="1">
      <alignment horizontal="center" vertical="center" wrapText="1"/>
    </xf>
    <xf numFmtId="0" fontId="11" fillId="5" borderId="2" xfId="18" applyFont="1" applyFill="1" applyBorder="1" applyAlignment="1">
      <alignment horizontal="center" vertical="center" wrapText="1"/>
    </xf>
    <xf numFmtId="0" fontId="11" fillId="5" borderId="4" xfId="19" applyFont="1" applyFill="1" applyBorder="1" applyAlignment="1">
      <alignment horizontal="center" vertical="center" wrapText="1"/>
    </xf>
    <xf numFmtId="0" fontId="11" fillId="5" borderId="3" xfId="19" applyFont="1" applyFill="1" applyBorder="1" applyAlignment="1">
      <alignment horizontal="center" vertical="center" wrapText="1"/>
    </xf>
    <xf numFmtId="0" fontId="11" fillId="5" borderId="20" xfId="19" applyFont="1" applyFill="1" applyBorder="1" applyAlignment="1">
      <alignment horizontal="center" vertical="center" wrapText="1"/>
    </xf>
    <xf numFmtId="0" fontId="11" fillId="2" borderId="13" xfId="20" applyFont="1" applyFill="1" applyBorder="1" applyAlignment="1">
      <alignment horizontal="center" vertical="center" wrapText="1"/>
    </xf>
    <xf numFmtId="0" fontId="11" fillId="2" borderId="14" xfId="20" applyFont="1" applyFill="1" applyBorder="1" applyAlignment="1">
      <alignment horizontal="center" vertical="center" wrapText="1"/>
    </xf>
    <xf numFmtId="0" fontId="11" fillId="6" borderId="5" xfId="19" applyFont="1" applyFill="1" applyBorder="1" applyAlignment="1">
      <alignment horizontal="center" vertical="center" wrapText="1"/>
    </xf>
    <xf numFmtId="0" fontId="11" fillId="6" borderId="0" xfId="19" applyFont="1" applyFill="1" applyAlignment="1">
      <alignment horizontal="center" vertical="center" wrapText="1"/>
    </xf>
    <xf numFmtId="0" fontId="11" fillId="6" borderId="6" xfId="19" applyFont="1" applyFill="1" applyBorder="1" applyAlignment="1">
      <alignment horizontal="center" vertical="center" wrapText="1"/>
    </xf>
    <xf numFmtId="0" fontId="11" fillId="6" borderId="19" xfId="19"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16" fillId="0" borderId="0" xfId="0" applyFont="1" applyAlignment="1">
      <alignment horizontal="left"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5" fillId="0" borderId="0" xfId="1" applyFont="1" applyAlignment="1">
      <alignment horizontal="left"/>
    </xf>
    <xf numFmtId="0" fontId="2" fillId="0" borderId="0" xfId="0" applyFont="1" applyAlignment="1">
      <alignment horizontal="left" vertical="top" wrapText="1"/>
    </xf>
    <xf numFmtId="0" fontId="11" fillId="2" borderId="7" xfId="17" applyFont="1" applyFill="1" applyBorder="1" applyAlignment="1">
      <alignment horizontal="center" vertical="center" wrapText="1"/>
    </xf>
    <xf numFmtId="0" fontId="11" fillId="5" borderId="7" xfId="18" applyFont="1" applyFill="1" applyBorder="1" applyAlignment="1">
      <alignment horizontal="center" vertical="center" wrapText="1"/>
    </xf>
    <xf numFmtId="0" fontId="11" fillId="2" borderId="25" xfId="20" applyFont="1" applyFill="1" applyBorder="1" applyAlignment="1">
      <alignment horizontal="center" vertical="center" wrapText="1"/>
    </xf>
    <xf numFmtId="0" fontId="11" fillId="6" borderId="24" xfId="19"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left" vertical="center" wrapText="1"/>
    </xf>
    <xf numFmtId="0" fontId="4"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center" wrapText="1"/>
    </xf>
    <xf numFmtId="0" fontId="12" fillId="0" borderId="3" xfId="0" applyFont="1" applyBorder="1" applyAlignment="1">
      <alignment horizontal="left" vertical="center"/>
    </xf>
    <xf numFmtId="0" fontId="1" fillId="0" borderId="4" xfId="0" applyFont="1" applyBorder="1" applyAlignment="1">
      <alignment vertical="center"/>
    </xf>
    <xf numFmtId="0" fontId="1" fillId="4" borderId="5" xfId="0" applyFont="1" applyFill="1" applyBorder="1" applyAlignment="1">
      <alignment vertical="center"/>
    </xf>
    <xf numFmtId="0" fontId="1" fillId="0" borderId="5" xfId="0" applyFont="1" applyBorder="1" applyAlignment="1">
      <alignment vertical="center"/>
    </xf>
    <xf numFmtId="3" fontId="1" fillId="3" borderId="2" xfId="0" applyNumberFormat="1" applyFont="1" applyFill="1" applyBorder="1" applyAlignment="1">
      <alignment horizontal="right" vertical="center" indent="3"/>
    </xf>
    <xf numFmtId="0" fontId="1" fillId="0" borderId="5" xfId="0" applyFont="1" applyBorder="1" applyAlignment="1">
      <alignment vertical="center" wrapText="1"/>
    </xf>
    <xf numFmtId="3" fontId="1" fillId="0" borderId="2" xfId="0" applyNumberFormat="1" applyFont="1" applyBorder="1" applyAlignment="1">
      <alignment horizontal="right" vertical="center" indent="3"/>
    </xf>
    <xf numFmtId="0" fontId="1" fillId="3" borderId="11" xfId="0" applyFont="1" applyFill="1" applyBorder="1" applyAlignment="1">
      <alignment vertical="center" wrapText="1"/>
    </xf>
    <xf numFmtId="3" fontId="1" fillId="3" borderId="7" xfId="0" applyNumberFormat="1" applyFont="1" applyFill="1" applyBorder="1" applyAlignment="1">
      <alignment horizontal="right" vertical="center" indent="3"/>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165" fontId="1" fillId="0" borderId="4" xfId="0" applyNumberFormat="1" applyFont="1" applyBorder="1" applyAlignment="1">
      <alignment horizontal="right" vertical="center" indent="4"/>
    </xf>
    <xf numFmtId="165" fontId="1" fillId="0" borderId="1" xfId="0" applyNumberFormat="1" applyFont="1" applyBorder="1" applyAlignment="1">
      <alignment horizontal="right" vertical="center" indent="4"/>
    </xf>
    <xf numFmtId="165" fontId="1" fillId="0" borderId="3" xfId="0" applyNumberFormat="1" applyFont="1" applyBorder="1" applyAlignment="1">
      <alignment horizontal="right" vertical="center" indent="4"/>
    </xf>
    <xf numFmtId="165" fontId="1" fillId="0" borderId="8" xfId="0" applyNumberFormat="1" applyFont="1" applyBorder="1" applyAlignment="1">
      <alignment horizontal="right" vertical="center" indent="4"/>
    </xf>
    <xf numFmtId="165" fontId="1" fillId="4" borderId="5" xfId="0" applyNumberFormat="1" applyFont="1" applyFill="1" applyBorder="1" applyAlignment="1">
      <alignment horizontal="right" vertical="center" indent="4"/>
    </xf>
    <xf numFmtId="165" fontId="1" fillId="4" borderId="2" xfId="0" applyNumberFormat="1" applyFont="1" applyFill="1" applyBorder="1" applyAlignment="1">
      <alignment horizontal="right" vertical="center" indent="4"/>
    </xf>
    <xf numFmtId="165" fontId="1" fillId="4" borderId="0" xfId="0" applyNumberFormat="1" applyFont="1" applyFill="1" applyAlignment="1">
      <alignment horizontal="right" vertical="center" indent="4"/>
    </xf>
    <xf numFmtId="165" fontId="1" fillId="4" borderId="6" xfId="0" applyNumberFormat="1" applyFont="1" applyFill="1" applyBorder="1" applyAlignment="1">
      <alignment horizontal="right" vertical="center" indent="4"/>
    </xf>
    <xf numFmtId="165" fontId="1" fillId="0" borderId="5" xfId="0" applyNumberFormat="1" applyFont="1" applyBorder="1" applyAlignment="1">
      <alignment horizontal="right" vertical="center" indent="4"/>
    </xf>
    <xf numFmtId="165" fontId="1" fillId="0" borderId="2" xfId="0" applyNumberFormat="1" applyFont="1" applyBorder="1" applyAlignment="1">
      <alignment horizontal="right" vertical="center" indent="4"/>
    </xf>
    <xf numFmtId="165" fontId="1" fillId="0" borderId="0" xfId="0" applyNumberFormat="1" applyFont="1" applyAlignment="1">
      <alignment horizontal="right" vertical="center" indent="4"/>
    </xf>
    <xf numFmtId="165" fontId="1" fillId="0" borderId="6" xfId="0" applyNumberFormat="1" applyFont="1" applyBorder="1" applyAlignment="1">
      <alignment horizontal="right" vertical="center" indent="4"/>
    </xf>
    <xf numFmtId="165" fontId="1" fillId="4" borderId="11" xfId="0" applyNumberFormat="1" applyFont="1" applyFill="1" applyBorder="1" applyAlignment="1">
      <alignment horizontal="right" vertical="center" indent="4"/>
    </xf>
    <xf numFmtId="165" fontId="1" fillId="4" borderId="7" xfId="0" applyNumberFormat="1" applyFont="1" applyFill="1" applyBorder="1" applyAlignment="1">
      <alignment horizontal="right" vertical="center" indent="4"/>
    </xf>
    <xf numFmtId="165" fontId="1" fillId="4" borderId="10" xfId="0" applyNumberFormat="1" applyFont="1" applyFill="1" applyBorder="1" applyAlignment="1">
      <alignment horizontal="right" vertical="center" indent="4"/>
    </xf>
    <xf numFmtId="165" fontId="1" fillId="4" borderId="9" xfId="0" applyNumberFormat="1" applyFont="1" applyFill="1" applyBorder="1" applyAlignment="1">
      <alignment horizontal="right" vertical="center" indent="4"/>
    </xf>
    <xf numFmtId="165" fontId="1" fillId="3" borderId="4" xfId="0" applyNumberFormat="1" applyFont="1" applyFill="1" applyBorder="1" applyAlignment="1">
      <alignment horizontal="right" vertical="center" indent="4"/>
    </xf>
    <xf numFmtId="165" fontId="1" fillId="3" borderId="1" xfId="0" applyNumberFormat="1" applyFont="1" applyFill="1" applyBorder="1" applyAlignment="1">
      <alignment horizontal="right" vertical="center" indent="4"/>
    </xf>
    <xf numFmtId="165" fontId="1" fillId="3" borderId="3" xfId="0" applyNumberFormat="1" applyFont="1" applyFill="1" applyBorder="1" applyAlignment="1">
      <alignment horizontal="right" vertical="center" indent="4"/>
    </xf>
    <xf numFmtId="165" fontId="1" fillId="3" borderId="8" xfId="0" applyNumberFormat="1" applyFont="1" applyFill="1" applyBorder="1" applyAlignment="1">
      <alignment horizontal="right" vertical="center" indent="4"/>
    </xf>
    <xf numFmtId="165" fontId="1" fillId="3" borderId="11" xfId="0" applyNumberFormat="1" applyFont="1" applyFill="1" applyBorder="1" applyAlignment="1">
      <alignment horizontal="right" vertical="center" indent="4"/>
    </xf>
    <xf numFmtId="165" fontId="1" fillId="3" borderId="7" xfId="0" applyNumberFormat="1" applyFont="1" applyFill="1" applyBorder="1" applyAlignment="1">
      <alignment horizontal="right" vertical="center" indent="4"/>
    </xf>
    <xf numFmtId="165" fontId="1" fillId="3" borderId="10" xfId="0" applyNumberFormat="1" applyFont="1" applyFill="1" applyBorder="1" applyAlignment="1">
      <alignment horizontal="right" vertical="center" indent="4"/>
    </xf>
    <xf numFmtId="165" fontId="1" fillId="3" borderId="9" xfId="0" applyNumberFormat="1" applyFont="1" applyFill="1" applyBorder="1" applyAlignment="1">
      <alignment horizontal="right" vertical="center" indent="4"/>
    </xf>
    <xf numFmtId="0" fontId="1" fillId="0" borderId="0" xfId="0" applyFont="1" applyAlignment="1">
      <alignment horizontal="left" vertical="top" wrapText="1"/>
    </xf>
  </cellXfs>
  <cellStyles count="41">
    <cellStyle name="Besuchter Hyperlink" xfId="13" builtinId="9" hidden="1"/>
    <cellStyle name="Besuchter Hyperlink" xfId="15" builtinId="9" hidden="1"/>
    <cellStyle name="Besuchter Hyperlink" xfId="32" builtinId="9" hidden="1"/>
    <cellStyle name="Besuchter Hyperlink" xfId="34" builtinId="9" hidden="1"/>
    <cellStyle name="Hyperlink" xfId="40" xr:uid="{012EFAAD-DEFA-4184-B919-860BBCBE392E}"/>
    <cellStyle name="Link" xfId="12" builtinId="8" hidden="1"/>
    <cellStyle name="Link" xfId="14" builtinId="8" hidden="1"/>
    <cellStyle name="Link" xfId="31" builtinId="8" hidden="1"/>
    <cellStyle name="Link" xfId="33" builtinId="8" hidden="1"/>
    <cellStyle name="Link" xfId="39" builtinId="8"/>
    <cellStyle name="Standard" xfId="0" builtinId="0"/>
    <cellStyle name="Standard 10 2" xfId="1" xr:uid="{00000000-0005-0000-0000-000009000000}"/>
    <cellStyle name="Standard 2" xfId="2" xr:uid="{00000000-0005-0000-0000-00000A000000}"/>
    <cellStyle name="Standard 2 2 2" xfId="7" xr:uid="{00000000-0005-0000-0000-00000B000000}"/>
    <cellStyle name="Standard 27 2" xfId="26" xr:uid="{00000000-0005-0000-0000-00000C000000}"/>
    <cellStyle name="Standard 3 5" xfId="21" xr:uid="{00000000-0005-0000-0000-00000D000000}"/>
    <cellStyle name="style1430205272893" xfId="24" xr:uid="{00000000-0005-0000-0000-00000E000000}"/>
    <cellStyle name="style1430205272924" xfId="22" xr:uid="{00000000-0005-0000-0000-00000F000000}"/>
    <cellStyle name="style1430205272955" xfId="25" xr:uid="{00000000-0005-0000-0000-000010000000}"/>
    <cellStyle name="style1430205273252" xfId="23" xr:uid="{00000000-0005-0000-0000-000011000000}"/>
    <cellStyle name="style1430205273439" xfId="19" xr:uid="{00000000-0005-0000-0000-000012000000}"/>
    <cellStyle name="style1430205273517" xfId="18" xr:uid="{00000000-0005-0000-0000-000013000000}"/>
    <cellStyle name="style1430205273533" xfId="20" xr:uid="{00000000-0005-0000-0000-000014000000}"/>
    <cellStyle name="style1430205273673" xfId="17" xr:uid="{00000000-0005-0000-0000-000015000000}"/>
    <cellStyle name="style1430205273689" xfId="16" xr:uid="{00000000-0005-0000-0000-000016000000}"/>
    <cellStyle name="style1490020861643" xfId="11" xr:uid="{00000000-0005-0000-0000-000017000000}"/>
    <cellStyle name="style1490020861690" xfId="10" xr:uid="{00000000-0005-0000-0000-000018000000}"/>
    <cellStyle name="style1490020861784" xfId="9" xr:uid="{00000000-0005-0000-0000-000019000000}"/>
    <cellStyle name="style1490020861846" xfId="8" xr:uid="{00000000-0005-0000-0000-00001A000000}"/>
    <cellStyle name="style1490023709802" xfId="29" xr:uid="{00000000-0005-0000-0000-00001B000000}"/>
    <cellStyle name="style1490023709849" xfId="27" xr:uid="{00000000-0005-0000-0000-00001C000000}"/>
    <cellStyle name="style1490023709943" xfId="30" xr:uid="{00000000-0005-0000-0000-00001D000000}"/>
    <cellStyle name="style1490023709990" xfId="28" xr:uid="{00000000-0005-0000-0000-00001E000000}"/>
    <cellStyle name="style1490026149877" xfId="37" xr:uid="{00000000-0005-0000-0000-00001F000000}"/>
    <cellStyle name="style1490026149939" xfId="35" xr:uid="{00000000-0005-0000-0000-000020000000}"/>
    <cellStyle name="style1490026150033" xfId="38" xr:uid="{00000000-0005-0000-0000-000021000000}"/>
    <cellStyle name="style1490026150079" xfId="36" xr:uid="{00000000-0005-0000-0000-000022000000}"/>
    <cellStyle name="style1490104816581" xfId="6" xr:uid="{00000000-0005-0000-0000-000023000000}"/>
    <cellStyle name="style1490104816627" xfId="5" xr:uid="{00000000-0005-0000-0000-000024000000}"/>
    <cellStyle name="style1490104816721" xfId="4" xr:uid="{00000000-0005-0000-0000-000025000000}"/>
    <cellStyle name="style1490104816768" xfId="3" xr:uid="{00000000-0005-0000-0000-000026000000}"/>
  </cellStyles>
  <dxfs count="0"/>
  <tableStyles count="0" defaultTableStyle="TableStyleMedium9" defaultPivotStyle="PivotStyleMedium7"/>
  <colors>
    <mruColors>
      <color rgb="FFF2F2F2"/>
      <color rgb="FFDBEEF5"/>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753463</xdr:colOff>
      <xdr:row>46</xdr:row>
      <xdr:rowOff>105551</xdr:rowOff>
    </xdr:from>
    <xdr:to>
      <xdr:col>11</xdr:col>
      <xdr:colOff>1217542</xdr:colOff>
      <xdr:row>57</xdr:row>
      <xdr:rowOff>78316</xdr:rowOff>
    </xdr:to>
    <xdr:sp macro="" textlink="">
      <xdr:nvSpPr>
        <xdr:cNvPr id="2" name="Textfeld 1">
          <a:extLst>
            <a:ext uri="{FF2B5EF4-FFF2-40B4-BE49-F238E27FC236}">
              <a16:creationId xmlns:a16="http://schemas.microsoft.com/office/drawing/2014/main" id="{AEDB74FD-3935-45C7-906F-7D9B3644F1D0}"/>
            </a:ext>
          </a:extLst>
        </xdr:cNvPr>
        <xdr:cNvSpPr txBox="1"/>
      </xdr:nvSpPr>
      <xdr:spPr>
        <a:xfrm>
          <a:off x="696313" y="12592826"/>
          <a:ext cx="13580004" cy="20682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xdr:colOff>
      <xdr:row>46</xdr:row>
      <xdr:rowOff>179917</xdr:rowOff>
    </xdr:from>
    <xdr:to>
      <xdr:col>12</xdr:col>
      <xdr:colOff>7058</xdr:colOff>
      <xdr:row>57</xdr:row>
      <xdr:rowOff>160991</xdr:rowOff>
    </xdr:to>
    <xdr:sp macro="" textlink="">
      <xdr:nvSpPr>
        <xdr:cNvPr id="2" name="Textfeld 1">
          <a:extLst>
            <a:ext uri="{FF2B5EF4-FFF2-40B4-BE49-F238E27FC236}">
              <a16:creationId xmlns:a16="http://schemas.microsoft.com/office/drawing/2014/main" id="{BA2A2BD4-296B-426E-82BB-4344188C92D8}"/>
            </a:ext>
          </a:extLst>
        </xdr:cNvPr>
        <xdr:cNvSpPr txBox="1"/>
      </xdr:nvSpPr>
      <xdr:spPr>
        <a:xfrm>
          <a:off x="704852" y="9542992"/>
          <a:ext cx="13523031" cy="20765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47</xdr:row>
      <xdr:rowOff>0</xdr:rowOff>
    </xdr:from>
    <xdr:to>
      <xdr:col>19</xdr:col>
      <xdr:colOff>310466</xdr:colOff>
      <xdr:row>57</xdr:row>
      <xdr:rowOff>19049</xdr:rowOff>
    </xdr:to>
    <xdr:sp macro="" textlink="">
      <xdr:nvSpPr>
        <xdr:cNvPr id="2" name="Textfeld 1">
          <a:extLst>
            <a:ext uri="{FF2B5EF4-FFF2-40B4-BE49-F238E27FC236}">
              <a16:creationId xmlns:a16="http://schemas.microsoft.com/office/drawing/2014/main" id="{00000000-0008-0000-5B00-000003000000}"/>
            </a:ext>
          </a:extLst>
        </xdr:cNvPr>
        <xdr:cNvSpPr txBox="1"/>
      </xdr:nvSpPr>
      <xdr:spPr>
        <a:xfrm>
          <a:off x="0" y="9401175"/>
          <a:ext cx="15398066" cy="20192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47</xdr:row>
      <xdr:rowOff>19050</xdr:rowOff>
    </xdr:from>
    <xdr:to>
      <xdr:col>11</xdr:col>
      <xdr:colOff>1193800</xdr:colOff>
      <xdr:row>58</xdr:row>
      <xdr:rowOff>0</xdr:rowOff>
    </xdr:to>
    <xdr:sp macro="" textlink="">
      <xdr:nvSpPr>
        <xdr:cNvPr id="2" name="Textfeld 1">
          <a:extLst>
            <a:ext uri="{FF2B5EF4-FFF2-40B4-BE49-F238E27FC236}">
              <a16:creationId xmlns:a16="http://schemas.microsoft.com/office/drawing/2014/main" id="{445759C3-0A6C-F84A-B134-45BC7974E4CE}"/>
            </a:ext>
          </a:extLst>
        </xdr:cNvPr>
        <xdr:cNvSpPr txBox="1"/>
      </xdr:nvSpPr>
      <xdr:spPr>
        <a:xfrm>
          <a:off x="822325" y="12617450"/>
          <a:ext cx="14081125" cy="25590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r>
            <a:rPr lang="de-DE" sz="1100" baseline="0">
              <a:solidFill>
                <a:schemeClr val="dk1"/>
              </a:solidFill>
              <a:effectLst/>
              <a:latin typeface="+mn-lt"/>
              <a:ea typeface="+mn-ea"/>
              <a:cs typeface="+mn-cs"/>
            </a:rPr>
            <a:t> ohne Elterninitiativen</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57</xdr:row>
      <xdr:rowOff>19049</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r>
            <a:rPr lang="de-DE" sz="1100" baseline="0">
              <a:solidFill>
                <a:schemeClr val="dk1"/>
              </a:solidFill>
              <a:effectLst/>
              <a:latin typeface="+mn-lt"/>
              <a:ea typeface="+mn-ea"/>
              <a:cs typeface="+mn-cs"/>
            </a:rPr>
            <a:t> ohne Elterninitiativen</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57</xdr:row>
      <xdr:rowOff>0</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317500</xdr:colOff>
      <xdr:row>69</xdr:row>
      <xdr:rowOff>191586</xdr:rowOff>
    </xdr:to>
    <xdr:pic>
      <xdr:nvPicPr>
        <xdr:cNvPr id="6" name="Bild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12700" y="25400"/>
          <a:ext cx="11036300" cy="14186986"/>
        </a:xfrm>
        <a:prstGeom prst="rect">
          <a:avLst/>
        </a:prstGeom>
      </xdr:spPr>
    </xdr:pic>
    <xdr:clientData/>
  </xdr:twoCellAnchor>
  <xdr:twoCellAnchor editAs="oneCell">
    <xdr:from>
      <xdr:col>13</xdr:col>
      <xdr:colOff>330200</xdr:colOff>
      <xdr:row>0</xdr:row>
      <xdr:rowOff>25399</xdr:rowOff>
    </xdr:from>
    <xdr:to>
      <xdr:col>26</xdr:col>
      <xdr:colOff>647700</xdr:colOff>
      <xdr:row>70</xdr:row>
      <xdr:rowOff>4710</xdr:rowOff>
    </xdr:to>
    <xdr:pic>
      <xdr:nvPicPr>
        <xdr:cNvPr id="7" name="Bild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11061700" y="25399"/>
          <a:ext cx="11049000" cy="142033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38099</xdr:rowOff>
    </xdr:from>
    <xdr:to>
      <xdr:col>13</xdr:col>
      <xdr:colOff>342900</xdr:colOff>
      <xdr:row>69</xdr:row>
      <xdr:rowOff>201746</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38100" y="38099"/>
          <a:ext cx="11036300" cy="14184447"/>
        </a:xfrm>
        <a:prstGeom prst="rect">
          <a:avLst/>
        </a:prstGeom>
      </xdr:spPr>
    </xdr:pic>
    <xdr:clientData/>
  </xdr:twoCellAnchor>
  <xdr:twoCellAnchor editAs="oneCell">
    <xdr:from>
      <xdr:col>13</xdr:col>
      <xdr:colOff>368300</xdr:colOff>
      <xdr:row>0</xdr:row>
      <xdr:rowOff>38099</xdr:rowOff>
    </xdr:from>
    <xdr:to>
      <xdr:col>26</xdr:col>
      <xdr:colOff>673100</xdr:colOff>
      <xdr:row>69</xdr:row>
      <xdr:rowOff>201746</xdr:rowOff>
    </xdr:to>
    <xdr:pic>
      <xdr:nvPicPr>
        <xdr:cNvPr id="7" name="Bild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1099800" y="38099"/>
          <a:ext cx="11036300" cy="141844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753463</xdr:colOff>
      <xdr:row>46</xdr:row>
      <xdr:rowOff>105551</xdr:rowOff>
    </xdr:from>
    <xdr:to>
      <xdr:col>11</xdr:col>
      <xdr:colOff>1217542</xdr:colOff>
      <xdr:row>57</xdr:row>
      <xdr:rowOff>78316</xdr:rowOff>
    </xdr:to>
    <xdr:sp macro="" textlink="">
      <xdr:nvSpPr>
        <xdr:cNvPr id="2" name="Textfeld 1">
          <a:extLst>
            <a:ext uri="{FF2B5EF4-FFF2-40B4-BE49-F238E27FC236}">
              <a16:creationId xmlns:a16="http://schemas.microsoft.com/office/drawing/2014/main" id="{31F49F80-1183-4C21-9922-69263CF55E3C}"/>
            </a:ext>
          </a:extLst>
        </xdr:cNvPr>
        <xdr:cNvSpPr txBox="1"/>
      </xdr:nvSpPr>
      <xdr:spPr>
        <a:xfrm>
          <a:off x="696313" y="12592826"/>
          <a:ext cx="13580004" cy="20682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743303</xdr:colOff>
      <xdr:row>47</xdr:row>
      <xdr:rowOff>14111</xdr:rowOff>
    </xdr:from>
    <xdr:to>
      <xdr:col>11</xdr:col>
      <xdr:colOff>1207382</xdr:colOff>
      <xdr:row>57</xdr:row>
      <xdr:rowOff>179916</xdr:rowOff>
    </xdr:to>
    <xdr:sp macro="" textlink="">
      <xdr:nvSpPr>
        <xdr:cNvPr id="2" name="Textfeld 1">
          <a:extLst>
            <a:ext uri="{FF2B5EF4-FFF2-40B4-BE49-F238E27FC236}">
              <a16:creationId xmlns:a16="http://schemas.microsoft.com/office/drawing/2014/main" id="{2E3D76BD-2D8B-4F2A-856C-E34B305673CF}"/>
            </a:ext>
          </a:extLst>
        </xdr:cNvPr>
        <xdr:cNvSpPr txBox="1"/>
      </xdr:nvSpPr>
      <xdr:spPr>
        <a:xfrm>
          <a:off x="705203" y="12691886"/>
          <a:ext cx="13589529" cy="20708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46</xdr:row>
      <xdr:rowOff>121920</xdr:rowOff>
    </xdr:from>
    <xdr:to>
      <xdr:col>19</xdr:col>
      <xdr:colOff>280988</xdr:colOff>
      <xdr:row>57</xdr:row>
      <xdr:rowOff>58738</xdr:rowOff>
    </xdr:to>
    <xdr:sp macro="" textlink="">
      <xdr:nvSpPr>
        <xdr:cNvPr id="2" name="Textfeld 1">
          <a:extLst>
            <a:ext uri="{FF2B5EF4-FFF2-40B4-BE49-F238E27FC236}">
              <a16:creationId xmlns:a16="http://schemas.microsoft.com/office/drawing/2014/main" id="{00000000-0008-0000-5A00-000004000000}"/>
            </a:ext>
          </a:extLst>
        </xdr:cNvPr>
        <xdr:cNvSpPr txBox="1"/>
      </xdr:nvSpPr>
      <xdr:spPr>
        <a:xfrm>
          <a:off x="0" y="12405360"/>
          <a:ext cx="22965728" cy="211613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56</xdr:row>
      <xdr:rowOff>190500</xdr:rowOff>
    </xdr:to>
    <xdr:sp macro="" textlink="">
      <xdr:nvSpPr>
        <xdr:cNvPr id="2" name="Textfeld 1">
          <a:extLst>
            <a:ext uri="{FF2B5EF4-FFF2-40B4-BE49-F238E27FC236}">
              <a16:creationId xmlns:a16="http://schemas.microsoft.com/office/drawing/2014/main" id="{1674685F-EE6D-0D4F-A9FB-6176DACBD2BF}"/>
            </a:ext>
          </a:extLst>
        </xdr:cNvPr>
        <xdr:cNvSpPr txBox="1"/>
      </xdr:nvSpPr>
      <xdr:spPr>
        <a:xfrm>
          <a:off x="819150" y="12485688"/>
          <a:ext cx="14201775" cy="20796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57</xdr:row>
      <xdr:rowOff>19049</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46</xdr:row>
      <xdr:rowOff>95250</xdr:rowOff>
    </xdr:from>
    <xdr:to>
      <xdr:col>11</xdr:col>
      <xdr:colOff>1193800</xdr:colOff>
      <xdr:row>57</xdr:row>
      <xdr:rowOff>19049</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9525" y="12693650"/>
          <a:ext cx="14023975" cy="21589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Ohne Elterninitiativen</a:t>
          </a:r>
          <a:endParaRPr lang="de-DE" sz="1100" b="0">
            <a:solidFill>
              <a:schemeClr val="dk1"/>
            </a:solidFill>
            <a:effectLst/>
            <a:latin typeface="+mn-lt"/>
            <a:ea typeface="+mn-ea"/>
            <a:cs typeface="+mn-cs"/>
          </a:endParaRP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a:t>
          </a:r>
        </a:p>
        <a:p>
          <a:r>
            <a:rPr lang="de-DE" sz="1100">
              <a:solidFill>
                <a:schemeClr val="dk1"/>
              </a:solidFill>
              <a:effectLst/>
              <a:latin typeface="+mn-lt"/>
              <a:ea typeface="+mn-ea"/>
              <a:cs typeface="+mn-cs"/>
            </a:rPr>
            <a:t>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xdr:colOff>
      <xdr:row>46</xdr:row>
      <xdr:rowOff>179917</xdr:rowOff>
    </xdr:from>
    <xdr:to>
      <xdr:col>12</xdr:col>
      <xdr:colOff>7058</xdr:colOff>
      <xdr:row>57</xdr:row>
      <xdr:rowOff>160991</xdr:rowOff>
    </xdr:to>
    <xdr:sp macro="" textlink="">
      <xdr:nvSpPr>
        <xdr:cNvPr id="2" name="Textfeld 1">
          <a:extLst>
            <a:ext uri="{FF2B5EF4-FFF2-40B4-BE49-F238E27FC236}">
              <a16:creationId xmlns:a16="http://schemas.microsoft.com/office/drawing/2014/main" id="{B3276A73-16B0-40D5-97BE-809D4572E321}"/>
            </a:ext>
          </a:extLst>
        </xdr:cNvPr>
        <xdr:cNvSpPr txBox="1"/>
      </xdr:nvSpPr>
      <xdr:spPr>
        <a:xfrm>
          <a:off x="695327" y="9542992"/>
          <a:ext cx="13523031" cy="20765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xdr:colOff>
      <xdr:row>46</xdr:row>
      <xdr:rowOff>179917</xdr:rowOff>
    </xdr:from>
    <xdr:to>
      <xdr:col>12</xdr:col>
      <xdr:colOff>7058</xdr:colOff>
      <xdr:row>57</xdr:row>
      <xdr:rowOff>160991</xdr:rowOff>
    </xdr:to>
    <xdr:sp macro="" textlink="">
      <xdr:nvSpPr>
        <xdr:cNvPr id="2" name="Textfeld 1">
          <a:extLst>
            <a:ext uri="{FF2B5EF4-FFF2-40B4-BE49-F238E27FC236}">
              <a16:creationId xmlns:a16="http://schemas.microsoft.com/office/drawing/2014/main" id="{63058669-8586-4F8A-A141-2A0539E92DF2}"/>
            </a:ext>
          </a:extLst>
        </xdr:cNvPr>
        <xdr:cNvSpPr txBox="1"/>
      </xdr:nvSpPr>
      <xdr:spPr>
        <a:xfrm>
          <a:off x="695327" y="9542992"/>
          <a:ext cx="13523031" cy="20765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Die Art des Trägers setzt sich wie folgt zusammen: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Öffentlicher Träger</a:t>
          </a:r>
          <a:r>
            <a:rPr lang="de-DE" sz="1100">
              <a:solidFill>
                <a:schemeClr val="dk1"/>
              </a:solidFill>
              <a:effectLst/>
              <a:latin typeface="+mn-lt"/>
              <a:ea typeface="+mn-ea"/>
              <a:cs typeface="+mn-cs"/>
            </a:rPr>
            <a:t>: Jugendamt (örtlicher Träger), Landesjugendamt (überörtlicher Träger), Oberste Landesjugendbehörde (Ministerium), Gemeinde oder Gemeindeverband ohne eigenes Jugendamt, ohne Elterninitiativen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Arbeiterwohlfahrt</a:t>
          </a:r>
          <a:r>
            <a:rPr lang="de-DE" sz="1100">
              <a:solidFill>
                <a:schemeClr val="dk1"/>
              </a:solidFill>
              <a:effectLst/>
              <a:latin typeface="+mn-lt"/>
              <a:ea typeface="+mn-ea"/>
              <a:cs typeface="+mn-cs"/>
            </a:rPr>
            <a:t>: Oder deren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Paritätischer Wohlfahrtsverband</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Deutsches Rotes Kreuz</a:t>
          </a:r>
          <a:r>
            <a:rPr lang="de-DE" sz="1100">
              <a:solidFill>
                <a:schemeClr val="dk1"/>
              </a:solidFill>
              <a:effectLst/>
              <a:latin typeface="+mn-lt"/>
              <a:ea typeface="+mn-ea"/>
              <a:cs typeface="+mn-cs"/>
            </a:rPr>
            <a:t>: Oder dessen Mitgliedsorganisationen,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Diakonie Deutschland / sonstige der EKD angeschlossene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Deutscher Caritasverband / sonstige katholische Träger: </a:t>
          </a:r>
          <a:r>
            <a:rPr lang="de-DE" sz="1100" b="0">
              <a:solidFill>
                <a:schemeClr val="dk1"/>
              </a:solidFill>
              <a:effectLst/>
              <a:latin typeface="+mn-lt"/>
              <a:ea typeface="+mn-ea"/>
              <a:cs typeface="+mn-cs"/>
            </a:rPr>
            <a:t>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freigemeinnützige Träger</a:t>
          </a:r>
          <a:r>
            <a:rPr lang="de-DE" sz="1100">
              <a:solidFill>
                <a:schemeClr val="dk1"/>
              </a:solidFill>
              <a:effectLst/>
              <a:latin typeface="+mn-lt"/>
              <a:ea typeface="+mn-ea"/>
              <a:cs typeface="+mn-cs"/>
            </a:rPr>
            <a:t>: Zentralwohlfahrtsstelle der Juden in Deutschland oder jüdische Kultusgemeinden, sonstige Religionsgemeinschaften des öffentlichen Rechts, Jugendgruppen, Jugendverband, Jugendring, sonstige juristische Personen, andere Vereinigungen,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Privat-nichtgemeinnützig</a:t>
          </a:r>
          <a:r>
            <a:rPr lang="de-DE" sz="1100">
              <a:solidFill>
                <a:schemeClr val="dk1"/>
              </a:solidFill>
              <a:effectLst/>
              <a:latin typeface="+mn-lt"/>
              <a:ea typeface="+mn-ea"/>
              <a:cs typeface="+mn-cs"/>
            </a:rPr>
            <a:t>: Unternehmens-/Betriebsteil, selbstständig privat-gewerblich, natürliche oder andere juristische Personen, ohne Elterninitiativen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Elterninitiative</a:t>
          </a:r>
          <a:r>
            <a:rPr lang="de-DE" sz="1100">
              <a:solidFill>
                <a:schemeClr val="dk1"/>
              </a:solidFill>
              <a:effectLst/>
              <a:latin typeface="+mn-lt"/>
              <a:ea typeface="+mn-ea"/>
              <a:cs typeface="+mn-cs"/>
            </a:rPr>
            <a:t>: Unter Elterninitiativen sind Einrichtungen ausgewiesen, die von Eltern oder anderen Personensorgeberechtigten gemäß § 5 SGB VIII selbst organisiert sind, auch wenn sie sich einem anderen Träger angeschlossen haben.</a:t>
          </a:r>
        </a:p>
        <a:p>
          <a:endParaRPr lang="de-DE"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3617E-3C77-4871-861F-8A8790775E09}">
  <sheetPr>
    <tabColor rgb="FF00B0F0"/>
  </sheetPr>
  <dimension ref="A1:L24"/>
  <sheetViews>
    <sheetView tabSelected="1" topLeftCell="C10" workbookViewId="0">
      <selection activeCell="F15" sqref="F15:K15"/>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103"/>
      <c r="B1" s="103"/>
      <c r="C1" s="103"/>
      <c r="D1" s="103"/>
      <c r="E1" s="103"/>
      <c r="F1" s="103"/>
      <c r="G1" s="103"/>
      <c r="H1" s="103"/>
      <c r="I1" s="103"/>
      <c r="J1" s="103"/>
      <c r="K1" s="103"/>
      <c r="L1" s="103"/>
    </row>
    <row r="2" spans="1:12">
      <c r="A2" s="103"/>
      <c r="B2" s="150" t="s">
        <v>62</v>
      </c>
      <c r="C2" s="151"/>
      <c r="D2" s="151"/>
      <c r="E2" s="151"/>
      <c r="F2" s="151"/>
      <c r="G2" s="151"/>
      <c r="H2" s="151"/>
      <c r="I2" s="151"/>
      <c r="J2" s="151"/>
      <c r="K2" s="151"/>
      <c r="L2" s="103"/>
    </row>
    <row r="3" spans="1:12" ht="24" customHeight="1">
      <c r="A3" s="103"/>
      <c r="B3" s="151"/>
      <c r="C3" s="151"/>
      <c r="D3" s="151"/>
      <c r="E3" s="151"/>
      <c r="F3" s="151"/>
      <c r="G3" s="151"/>
      <c r="H3" s="151"/>
      <c r="I3" s="151"/>
      <c r="J3" s="151"/>
      <c r="K3" s="151"/>
      <c r="L3" s="103"/>
    </row>
    <row r="4" spans="1:12">
      <c r="A4" s="103"/>
      <c r="B4" s="152" t="s">
        <v>71</v>
      </c>
      <c r="C4" s="153"/>
      <c r="D4" s="153"/>
      <c r="E4" s="153"/>
      <c r="F4" s="153"/>
      <c r="G4" s="153"/>
      <c r="H4" s="153"/>
      <c r="I4" s="153"/>
      <c r="J4" s="153"/>
      <c r="K4" s="153"/>
      <c r="L4" s="103"/>
    </row>
    <row r="5" spans="1:12" ht="39.950000000000003" customHeight="1">
      <c r="A5" s="103"/>
      <c r="B5" s="153"/>
      <c r="C5" s="153"/>
      <c r="D5" s="153"/>
      <c r="E5" s="153"/>
      <c r="F5" s="153"/>
      <c r="G5" s="153"/>
      <c r="H5" s="153"/>
      <c r="I5" s="153"/>
      <c r="J5" s="153"/>
      <c r="K5" s="153"/>
      <c r="L5" s="103"/>
    </row>
    <row r="6" spans="1:12">
      <c r="A6" s="103"/>
      <c r="B6" s="154" t="s">
        <v>63</v>
      </c>
      <c r="C6" s="154"/>
      <c r="D6" s="154" t="s">
        <v>64</v>
      </c>
      <c r="E6" s="156"/>
      <c r="F6" s="154" t="s">
        <v>65</v>
      </c>
      <c r="G6" s="154"/>
      <c r="H6" s="154"/>
      <c r="I6" s="154"/>
      <c r="J6" s="154"/>
      <c r="K6" s="154"/>
      <c r="L6" s="103"/>
    </row>
    <row r="7" spans="1:12">
      <c r="A7" s="103"/>
      <c r="B7" s="155"/>
      <c r="C7" s="155"/>
      <c r="D7" s="156"/>
      <c r="E7" s="156"/>
      <c r="F7" s="155"/>
      <c r="G7" s="155"/>
      <c r="H7" s="155"/>
      <c r="I7" s="155"/>
      <c r="J7" s="155"/>
      <c r="K7" s="155"/>
      <c r="L7" s="103"/>
    </row>
    <row r="8" spans="1:12" ht="33.75" customHeight="1">
      <c r="A8" s="103"/>
      <c r="B8" s="163">
        <v>2022</v>
      </c>
      <c r="C8" s="164"/>
      <c r="D8" s="146" t="s">
        <v>66</v>
      </c>
      <c r="E8" s="146"/>
      <c r="F8" s="167" t="s">
        <v>77</v>
      </c>
      <c r="G8" s="168"/>
      <c r="H8" s="168"/>
      <c r="I8" s="168"/>
      <c r="J8" s="168"/>
      <c r="K8" s="169"/>
      <c r="L8" s="103"/>
    </row>
    <row r="9" spans="1:12" ht="33" customHeight="1">
      <c r="A9" s="103"/>
      <c r="B9" s="141">
        <v>2021</v>
      </c>
      <c r="C9" s="142"/>
      <c r="D9" s="141"/>
      <c r="E9" s="142"/>
      <c r="F9" s="143" t="s">
        <v>72</v>
      </c>
      <c r="G9" s="144"/>
      <c r="H9" s="144"/>
      <c r="I9" s="144"/>
      <c r="J9" s="144"/>
      <c r="K9" s="145"/>
      <c r="L9" s="103"/>
    </row>
    <row r="10" spans="1:12" ht="33" customHeight="1">
      <c r="A10" s="103"/>
      <c r="B10" s="136">
        <v>2020</v>
      </c>
      <c r="C10" s="137"/>
      <c r="D10" s="141"/>
      <c r="E10" s="142"/>
      <c r="F10" s="138" t="s">
        <v>55</v>
      </c>
      <c r="G10" s="139"/>
      <c r="H10" s="139"/>
      <c r="I10" s="139"/>
      <c r="J10" s="139"/>
      <c r="K10" s="140"/>
      <c r="L10" s="103"/>
    </row>
    <row r="11" spans="1:12" ht="33.75" customHeight="1">
      <c r="A11" s="103"/>
      <c r="B11" s="141">
        <v>2019</v>
      </c>
      <c r="C11" s="142"/>
      <c r="D11" s="141"/>
      <c r="E11" s="142"/>
      <c r="F11" s="143" t="s">
        <v>47</v>
      </c>
      <c r="G11" s="144"/>
      <c r="H11" s="144"/>
      <c r="I11" s="144"/>
      <c r="J11" s="144"/>
      <c r="K11" s="145"/>
      <c r="L11" s="103"/>
    </row>
    <row r="12" spans="1:12" ht="34.5" customHeight="1">
      <c r="A12" s="103"/>
      <c r="B12" s="136">
        <v>2018</v>
      </c>
      <c r="C12" s="137"/>
      <c r="D12" s="141"/>
      <c r="E12" s="142"/>
      <c r="F12" s="138" t="s">
        <v>40</v>
      </c>
      <c r="G12" s="139"/>
      <c r="H12" s="139"/>
      <c r="I12" s="139"/>
      <c r="J12" s="139"/>
      <c r="K12" s="140"/>
      <c r="L12" s="103"/>
    </row>
    <row r="13" spans="1:12" ht="33" customHeight="1">
      <c r="A13" s="103"/>
      <c r="B13" s="141">
        <v>2017</v>
      </c>
      <c r="C13" s="142"/>
      <c r="D13" s="141"/>
      <c r="E13" s="142"/>
      <c r="F13" s="143" t="s">
        <v>38</v>
      </c>
      <c r="G13" s="144"/>
      <c r="H13" s="144"/>
      <c r="I13" s="144"/>
      <c r="J13" s="144"/>
      <c r="K13" s="145"/>
      <c r="L13" s="103"/>
    </row>
    <row r="14" spans="1:12" ht="33" customHeight="1">
      <c r="A14" s="103"/>
      <c r="B14" s="136">
        <v>2016</v>
      </c>
      <c r="C14" s="137"/>
      <c r="D14" s="147"/>
      <c r="E14" s="148"/>
      <c r="F14" s="138" t="s">
        <v>34</v>
      </c>
      <c r="G14" s="139"/>
      <c r="H14" s="139"/>
      <c r="I14" s="139"/>
      <c r="J14" s="139"/>
      <c r="K14" s="140"/>
      <c r="L14" s="103"/>
    </row>
    <row r="15" spans="1:12" ht="33" customHeight="1">
      <c r="A15" s="103"/>
      <c r="B15" s="163">
        <v>2022</v>
      </c>
      <c r="C15" s="164"/>
      <c r="D15" s="146" t="s">
        <v>67</v>
      </c>
      <c r="E15" s="146"/>
      <c r="F15" s="167" t="s">
        <v>79</v>
      </c>
      <c r="G15" s="168"/>
      <c r="H15" s="168"/>
      <c r="I15" s="168"/>
      <c r="J15" s="168"/>
      <c r="K15" s="169"/>
      <c r="L15" s="103"/>
    </row>
    <row r="16" spans="1:12" ht="33" customHeight="1">
      <c r="A16" s="103"/>
      <c r="B16" s="141">
        <v>2021</v>
      </c>
      <c r="C16" s="142"/>
      <c r="D16" s="141"/>
      <c r="E16" s="142"/>
      <c r="F16" s="143" t="s">
        <v>75</v>
      </c>
      <c r="G16" s="144"/>
      <c r="H16" s="144"/>
      <c r="I16" s="144"/>
      <c r="J16" s="144"/>
      <c r="K16" s="145"/>
      <c r="L16" s="103"/>
    </row>
    <row r="17" spans="1:12" ht="32.25" customHeight="1">
      <c r="A17" s="103"/>
      <c r="B17" s="136">
        <v>2020</v>
      </c>
      <c r="C17" s="137"/>
      <c r="D17" s="141"/>
      <c r="E17" s="142"/>
      <c r="F17" s="138" t="s">
        <v>57</v>
      </c>
      <c r="G17" s="139"/>
      <c r="H17" s="139"/>
      <c r="I17" s="139"/>
      <c r="J17" s="139"/>
      <c r="K17" s="140"/>
      <c r="L17" s="103"/>
    </row>
    <row r="18" spans="1:12" ht="33" customHeight="1">
      <c r="A18" s="103"/>
      <c r="B18" s="141">
        <v>2019</v>
      </c>
      <c r="C18" s="142"/>
      <c r="D18" s="141"/>
      <c r="E18" s="142"/>
      <c r="F18" s="143" t="s">
        <v>50</v>
      </c>
      <c r="G18" s="144"/>
      <c r="H18" s="144"/>
      <c r="I18" s="144"/>
      <c r="J18" s="144"/>
      <c r="K18" s="145"/>
      <c r="L18" s="103"/>
    </row>
    <row r="19" spans="1:12" ht="31.5" customHeight="1">
      <c r="A19" s="103"/>
      <c r="B19" s="136">
        <v>2018</v>
      </c>
      <c r="C19" s="137"/>
      <c r="D19" s="141"/>
      <c r="E19" s="142"/>
      <c r="F19" s="138" t="s">
        <v>42</v>
      </c>
      <c r="G19" s="139"/>
      <c r="H19" s="139"/>
      <c r="I19" s="139"/>
      <c r="J19" s="139"/>
      <c r="K19" s="140"/>
      <c r="L19" s="103"/>
    </row>
    <row r="20" spans="1:12" ht="31.5" customHeight="1">
      <c r="A20" s="103"/>
      <c r="B20" s="141">
        <v>2017</v>
      </c>
      <c r="C20" s="142"/>
      <c r="D20" s="141"/>
      <c r="E20" s="142"/>
      <c r="F20" s="143" t="s">
        <v>39</v>
      </c>
      <c r="G20" s="144"/>
      <c r="H20" s="144"/>
      <c r="I20" s="144"/>
      <c r="J20" s="144"/>
      <c r="K20" s="145"/>
      <c r="L20" s="103"/>
    </row>
    <row r="21" spans="1:12" ht="31.5" customHeight="1">
      <c r="A21" s="103"/>
      <c r="B21" s="158">
        <v>2016</v>
      </c>
      <c r="C21" s="159"/>
      <c r="D21" s="147"/>
      <c r="E21" s="148"/>
      <c r="F21" s="160" t="s">
        <v>36</v>
      </c>
      <c r="G21" s="161"/>
      <c r="H21" s="161"/>
      <c r="I21" s="161"/>
      <c r="J21" s="161"/>
      <c r="K21" s="162"/>
      <c r="L21" s="103"/>
    </row>
    <row r="22" spans="1:12" ht="33" customHeight="1">
      <c r="A22" s="103"/>
      <c r="B22" s="163">
        <v>2015</v>
      </c>
      <c r="C22" s="164"/>
      <c r="D22" s="165" t="s">
        <v>68</v>
      </c>
      <c r="E22" s="149"/>
      <c r="F22" s="167" t="s">
        <v>69</v>
      </c>
      <c r="G22" s="168"/>
      <c r="H22" s="168"/>
      <c r="I22" s="168"/>
      <c r="J22" s="168"/>
      <c r="K22" s="169"/>
      <c r="L22" s="103"/>
    </row>
    <row r="23" spans="1:12" ht="36.75" customHeight="1">
      <c r="A23" s="103"/>
      <c r="B23" s="147">
        <v>2014</v>
      </c>
      <c r="C23" s="148"/>
      <c r="D23" s="166"/>
      <c r="E23" s="148"/>
      <c r="F23" s="170" t="s">
        <v>70</v>
      </c>
      <c r="G23" s="171"/>
      <c r="H23" s="171"/>
      <c r="I23" s="171"/>
      <c r="J23" s="171"/>
      <c r="K23" s="172"/>
      <c r="L23" s="103"/>
    </row>
    <row r="24" spans="1:12" ht="33" customHeight="1">
      <c r="A24" s="103"/>
      <c r="B24" s="103"/>
      <c r="C24" s="103"/>
      <c r="D24" s="103"/>
      <c r="E24" s="103"/>
      <c r="F24" s="157"/>
      <c r="G24" s="157"/>
      <c r="H24" s="157"/>
      <c r="I24" s="157"/>
      <c r="J24" s="157"/>
      <c r="K24" s="157"/>
      <c r="L24" s="103"/>
    </row>
  </sheetData>
  <mergeCells count="41">
    <mergeCell ref="B20:C20"/>
    <mergeCell ref="B16:C16"/>
    <mergeCell ref="F16:K16"/>
    <mergeCell ref="F24:K24"/>
    <mergeCell ref="F20:K20"/>
    <mergeCell ref="B21:C21"/>
    <mergeCell ref="F21:K21"/>
    <mergeCell ref="B22:C22"/>
    <mergeCell ref="D22:E23"/>
    <mergeCell ref="F22:K22"/>
    <mergeCell ref="B23:C23"/>
    <mergeCell ref="F23:K23"/>
    <mergeCell ref="D15:E21"/>
    <mergeCell ref="B15:C15"/>
    <mergeCell ref="F15:K15"/>
    <mergeCell ref="B17:C17"/>
    <mergeCell ref="F17:K17"/>
    <mergeCell ref="B18:C18"/>
    <mergeCell ref="F18:K18"/>
    <mergeCell ref="B19:C19"/>
    <mergeCell ref="F19:K19"/>
    <mergeCell ref="B2:K3"/>
    <mergeCell ref="B4:K5"/>
    <mergeCell ref="B6:C7"/>
    <mergeCell ref="D6:E7"/>
    <mergeCell ref="F6:K7"/>
    <mergeCell ref="B10:C10"/>
    <mergeCell ref="F10:K10"/>
    <mergeCell ref="B11:C11"/>
    <mergeCell ref="F11:K11"/>
    <mergeCell ref="B9:C9"/>
    <mergeCell ref="F9:K9"/>
    <mergeCell ref="B12:C12"/>
    <mergeCell ref="F12:K12"/>
    <mergeCell ref="B13:C13"/>
    <mergeCell ref="F13:K13"/>
    <mergeCell ref="B14:C14"/>
    <mergeCell ref="F14:K14"/>
    <mergeCell ref="D8:E14"/>
    <mergeCell ref="B8:C8"/>
    <mergeCell ref="F8:K8"/>
  </mergeCells>
  <hyperlinks>
    <hyperlink ref="F10:K10" location="'&lt; 3 Jahre | 01.03.2020'!A1" display="Tab79_i32_lm21: Kinder unter 3 Jahren in Kindertageseinrichtungen nach Art des Trägers* in den Bundesländern am 01.03.2020 (Anzahl; Anteil in %)" xr:uid="{8DDB970E-8C79-4C08-A713-325F5A4DF1DE}"/>
    <hyperlink ref="F11:K11" location="'&lt; 3 Jahre | 01.03.2019'!A1" display="Tab79_i32_lm20: Kinder unter 3 Jahren in Kindertageseinrichtungen nach Art des Trägers* in den Bundesländern am 01.03.2019 (Anzahl; Anteil in %)" xr:uid="{1F84E0A8-19FB-4131-897A-7A3AE95FA799}"/>
    <hyperlink ref="F12:K12" location="'&lt; 3 Jahre | 01.03.2018'!A1" display="Tab79_i32_lm19: Kinder unter 3 Jahren in Kindertageseinrichtungen nach Art des Trägers* in den Bundesländern am 01.03.2018 (Anzahl; Anteil in %)" xr:uid="{82DFA660-4A65-4F82-8906-53B3F6BB2272}"/>
    <hyperlink ref="F13:K13" location="'&lt; 3 Jahre | 01.03.2017'!A1" display="Tab79_i32_lm18: Kinder unter 3 Jahren in Kindertageseinrichtungen nach Art des Trägers* in den Bundesländern am 01.03.2017 (Anzahl; Anteil in %)" xr:uid="{6E6D0C6A-B80F-41B7-849A-0A01405B908F}"/>
    <hyperlink ref="F14:K14" location="'&lt; 3 Jahre | 01.03.2016'!A1" display="Tab79_i32_lm17: Kinder unter 3 Jahren in Kindertageseinrichtungen nach Art des Trägers* in den Bundesländern am 01.03.2016 (Anzahl; Anteil in %)" xr:uid="{8C346801-7D3D-4337-9BF2-C3C3C6BADC79}"/>
    <hyperlink ref="F17:K17" location="'&gt; 3 Jahre | 01.03.2020'!A1" display="Tab80_i32_lm21: Kinder ab 3 Jahren bis zum Schuleintritt in Kindertageseinrichtungen nach Art des Trägers* in den Bundesländern am 01.03.2020 (Anzahl; Anteil in %)**" xr:uid="{70FFE035-A2FB-432E-813E-554D4B551612}"/>
    <hyperlink ref="F18:K18" location="'&gt; 3 Jahre | 01.03.2019'!A1" display="Tab80_i32_lm20: Kinder ab 3 Jahren bis zum Schuleintritt in Kindertageseinrichtungen nach Art des Trägers* in den Bundesländern am 01.03.2019 (Anzahl; Anteil in %)**" xr:uid="{196A8955-790E-440B-B7E1-1D3342690E30}"/>
    <hyperlink ref="F19:K19" location="'&gt; 3 Jahre | 01.03.2018'!A1" display="Tab80_i32_lm19: Kinder ab 3 Jahren bis zum Schuleintritt in Kindertageseinrichtungen nach Art des Trägers* in den Bundesländern am 01.03.2018 (Anzahl; Anteil in %)**" xr:uid="{13220DC8-53EC-4217-864B-78725BBB59F1}"/>
    <hyperlink ref="F20:K20" location="'&gt; 3 Jahre | 01.03.2017'!A1" display="Tab80_i32_lm18: Kinder ab 3 Jahren bis zum Schuleintritt in Kindertageseinrichtungen nach Art des Trägers* in den Bundesländern am 01.03.2017 (Anzahl; Anteil in %)**" xr:uid="{61689315-384D-43C2-8355-6BCC66A9F873}"/>
    <hyperlink ref="F21:K21" location="'&gt; 3 Jahre | 01.03.2016'!A1" display="Tab80_i32_lm17: Kinder ab 3 Jahren bis zum Schuleintritt in Kindertageseinrichtungen nach Art des Trägers* in den Bundesländern am 01.03.2016 (Anzahl; Anteil in %)**" xr:uid="{50C0F2D3-170E-48D0-8736-1C888C79FC6E}"/>
    <hyperlink ref="F22:K22" location="'01.03.2015'!A1" display="Tab.79_LM16 und Tab.80_LM16" xr:uid="{2D8FD92F-8D74-4F9E-B41C-8E9E84F56097}"/>
    <hyperlink ref="F23:K23" location="'01.03.2014'!A1" display="Tab.79_LR15 und Tab.80_LR15" xr:uid="{B8556234-0462-4945-BA67-ADF38F9688B3}"/>
    <hyperlink ref="F9" location="'&lt; 3 Jahre | 01.03.2021'!A1" display="Tab79_i32_lm22: Kinder unter 3 Jahren in Kindertageseinrichtungen nach Art des Trägers* in den Bundesländern am 01.03.2021** (Anzahl; Anteil in %)" xr:uid="{DD7EAFCE-D55E-46F6-8D7B-F11F8668E3A5}"/>
    <hyperlink ref="F16" location="'&gt; 3 Jahre | 01.03.2021'!A1" display="Tab80_i32_lm22: Kinder ab 3 Jahren bis zum Schuleintritt in Kindertageseinrichtungen nach Art des Trägers* in den Bundesländern am 01.03.2021** (Anzahl; Anteil in %)***" xr:uid="{711429ED-FB79-4C38-9D5B-03962E6C87BA}"/>
    <hyperlink ref="F8" location="'&lt; 3 Jahre | 01.03.2022'!A1" display="Tab79_i32_lm23: Kinder unter 3 Jahren in Kindertageseinrichtungen nach Art des Trägers* in den Bundesländern am 01.03.2022 (Anzahl; Anteil in %)" xr:uid="{5C97AFE5-F4FB-4623-9B36-9BE11FA9F30A}"/>
    <hyperlink ref="F15" location="'&gt; 3 Jahre | 01.03.2022'!A1" display="Tab80_i32_lm23: Kinder ab 3 Jahren bis zum Schuleintritt in Kindertageseinrichtungen nach Art des Trägers* in den Bundesländern am 01.03.2022 (Anzahl; Anteil in %)**" xr:uid="{E5A1480D-8A24-4FE9-9148-B4D2020D0A37}"/>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F6E2C-21F0-4EFA-A539-6BDAE2715113}">
  <dimension ref="B2:U62"/>
  <sheetViews>
    <sheetView workbookViewId="0">
      <selection activeCell="B2" sqref="B2:L2"/>
    </sheetView>
  </sheetViews>
  <sheetFormatPr baseColWidth="10" defaultColWidth="9.125" defaultRowHeight="15.75"/>
  <cols>
    <col min="2" max="2" width="24.875" customWidth="1"/>
    <col min="3" max="21" width="15.25" customWidth="1"/>
  </cols>
  <sheetData>
    <row r="2" spans="2:21" ht="15.6" customHeight="1">
      <c r="B2" s="181" t="s">
        <v>75</v>
      </c>
      <c r="C2" s="181"/>
      <c r="D2" s="181"/>
      <c r="E2" s="181"/>
      <c r="F2" s="181"/>
      <c r="G2" s="181"/>
      <c r="H2" s="181"/>
      <c r="I2" s="181"/>
      <c r="J2" s="181"/>
      <c r="K2" s="181"/>
      <c r="L2" s="181"/>
      <c r="M2" s="68"/>
      <c r="N2" s="68"/>
      <c r="O2" s="68"/>
      <c r="P2" s="68"/>
      <c r="Q2" s="68"/>
    </row>
    <row r="3" spans="2:21" ht="15" customHeight="1">
      <c r="B3" s="182" t="s">
        <v>20</v>
      </c>
      <c r="C3" s="185" t="s">
        <v>21</v>
      </c>
      <c r="D3" s="187" t="s">
        <v>48</v>
      </c>
      <c r="E3" s="189" t="s">
        <v>23</v>
      </c>
      <c r="F3" s="190"/>
      <c r="G3" s="190"/>
      <c r="H3" s="190"/>
      <c r="I3" s="190"/>
      <c r="J3" s="190"/>
      <c r="K3" s="191"/>
      <c r="L3" s="192" t="s">
        <v>24</v>
      </c>
      <c r="O3" s="2"/>
      <c r="P3" s="2"/>
      <c r="Q3" s="2"/>
      <c r="R3" s="2"/>
      <c r="S3" s="2"/>
      <c r="T3" s="2"/>
      <c r="U3" s="2"/>
    </row>
    <row r="4" spans="2:21">
      <c r="B4" s="183"/>
      <c r="C4" s="186"/>
      <c r="D4" s="188"/>
      <c r="E4" s="194" t="s">
        <v>25</v>
      </c>
      <c r="F4" s="195"/>
      <c r="G4" s="195"/>
      <c r="H4" s="195"/>
      <c r="I4" s="195"/>
      <c r="J4" s="196"/>
      <c r="K4" s="197" t="s">
        <v>26</v>
      </c>
      <c r="L4" s="193"/>
      <c r="O4" s="2"/>
      <c r="P4" s="2"/>
      <c r="Q4" s="2"/>
      <c r="R4" s="2"/>
      <c r="S4" s="2"/>
      <c r="T4" s="2"/>
      <c r="U4" s="2"/>
    </row>
    <row r="5" spans="2:21" ht="87" customHeight="1">
      <c r="B5" s="183"/>
      <c r="C5" s="210"/>
      <c r="D5" s="211"/>
      <c r="E5" s="63" t="s">
        <v>27</v>
      </c>
      <c r="F5" s="64" t="s">
        <v>28</v>
      </c>
      <c r="G5" s="64" t="s">
        <v>29</v>
      </c>
      <c r="H5" s="64" t="s">
        <v>30</v>
      </c>
      <c r="I5" s="64" t="s">
        <v>31</v>
      </c>
      <c r="J5" s="64" t="s">
        <v>32</v>
      </c>
      <c r="K5" s="213"/>
      <c r="L5" s="212"/>
      <c r="O5" s="2"/>
      <c r="P5" s="2"/>
      <c r="Q5" s="2"/>
      <c r="R5" s="2"/>
      <c r="S5" s="2"/>
      <c r="T5" s="2"/>
      <c r="U5" s="2"/>
    </row>
    <row r="6" spans="2:21" ht="20.25" customHeight="1">
      <c r="B6" s="184"/>
      <c r="C6" s="214" t="s">
        <v>0</v>
      </c>
      <c r="D6" s="215"/>
      <c r="E6" s="215"/>
      <c r="F6" s="215"/>
      <c r="G6" s="215"/>
      <c r="H6" s="215"/>
      <c r="I6" s="215"/>
      <c r="J6" s="215"/>
      <c r="K6" s="215"/>
      <c r="L6" s="216"/>
      <c r="O6" s="2"/>
      <c r="P6" s="2"/>
      <c r="Q6" s="2"/>
      <c r="R6" s="2"/>
      <c r="S6" s="2"/>
      <c r="T6" s="2"/>
      <c r="U6" s="2"/>
    </row>
    <row r="7" spans="2:21" ht="14.85" customHeight="1">
      <c r="B7" s="104" t="s">
        <v>1</v>
      </c>
      <c r="C7" s="14">
        <v>352314</v>
      </c>
      <c r="D7" s="15">
        <v>159217</v>
      </c>
      <c r="E7" s="16">
        <v>2871</v>
      </c>
      <c r="F7" s="16">
        <v>4835</v>
      </c>
      <c r="G7" s="16">
        <v>604</v>
      </c>
      <c r="H7" s="16">
        <v>64091</v>
      </c>
      <c r="I7" s="16">
        <v>91320</v>
      </c>
      <c r="J7" s="16">
        <v>17499</v>
      </c>
      <c r="K7" s="16">
        <v>2639</v>
      </c>
      <c r="L7" s="16">
        <v>9238</v>
      </c>
      <c r="O7" s="2"/>
      <c r="P7" s="2"/>
      <c r="Q7" s="2"/>
      <c r="R7" s="2"/>
      <c r="S7" s="2"/>
      <c r="T7" s="2"/>
      <c r="U7" s="2"/>
    </row>
    <row r="8" spans="2:21" ht="14.85" customHeight="1">
      <c r="B8" s="105" t="s">
        <v>2</v>
      </c>
      <c r="C8" s="18">
        <v>416571</v>
      </c>
      <c r="D8" s="19">
        <v>129735</v>
      </c>
      <c r="E8" s="20">
        <v>15231</v>
      </c>
      <c r="F8" s="20">
        <v>9806</v>
      </c>
      <c r="G8" s="20">
        <v>8035</v>
      </c>
      <c r="H8" s="20">
        <v>61719</v>
      </c>
      <c r="I8" s="20">
        <v>150912</v>
      </c>
      <c r="J8" s="20">
        <v>19560</v>
      </c>
      <c r="K8" s="20">
        <v>10779</v>
      </c>
      <c r="L8" s="20">
        <v>10794</v>
      </c>
      <c r="O8" s="2"/>
      <c r="P8" s="2"/>
      <c r="Q8" s="2"/>
      <c r="R8" s="2"/>
      <c r="S8" s="2"/>
      <c r="T8" s="2"/>
      <c r="U8" s="2"/>
    </row>
    <row r="9" spans="2:21" ht="14.85" customHeight="1">
      <c r="B9" s="106" t="s">
        <v>3</v>
      </c>
      <c r="C9" s="14">
        <v>120430</v>
      </c>
      <c r="D9" s="15">
        <v>25658</v>
      </c>
      <c r="E9" s="16">
        <v>3296</v>
      </c>
      <c r="F9" s="16">
        <v>31009</v>
      </c>
      <c r="G9" s="16">
        <v>219</v>
      </c>
      <c r="H9" s="16">
        <v>12328</v>
      </c>
      <c r="I9" s="16">
        <v>2801</v>
      </c>
      <c r="J9" s="16">
        <v>35877</v>
      </c>
      <c r="K9" s="16">
        <v>107</v>
      </c>
      <c r="L9" s="16">
        <v>9135</v>
      </c>
    </row>
    <row r="10" spans="2:21" ht="14.85" customHeight="1">
      <c r="B10" s="105" t="s">
        <v>4</v>
      </c>
      <c r="C10" s="22">
        <v>78959</v>
      </c>
      <c r="D10" s="19">
        <v>39596</v>
      </c>
      <c r="E10" s="20">
        <v>5302</v>
      </c>
      <c r="F10" s="20">
        <v>8004</v>
      </c>
      <c r="G10" s="20">
        <v>3084</v>
      </c>
      <c r="H10" s="20">
        <v>7205</v>
      </c>
      <c r="I10" s="20">
        <v>622</v>
      </c>
      <c r="J10" s="20">
        <v>11050</v>
      </c>
      <c r="K10" s="20">
        <v>1702</v>
      </c>
      <c r="L10" s="20">
        <v>2394</v>
      </c>
    </row>
    <row r="11" spans="2:21" ht="14.85" customHeight="1">
      <c r="B11" s="106" t="s">
        <v>5</v>
      </c>
      <c r="C11" s="14">
        <v>20833</v>
      </c>
      <c r="D11" s="15">
        <v>8160</v>
      </c>
      <c r="E11" s="16">
        <v>1449</v>
      </c>
      <c r="F11" s="16">
        <v>1719</v>
      </c>
      <c r="G11" s="16">
        <v>624</v>
      </c>
      <c r="H11" s="16">
        <v>4608</v>
      </c>
      <c r="I11" s="16">
        <v>1072</v>
      </c>
      <c r="J11" s="16">
        <v>1007</v>
      </c>
      <c r="K11" s="16">
        <v>329</v>
      </c>
      <c r="L11" s="16">
        <v>1865</v>
      </c>
    </row>
    <row r="12" spans="2:21" ht="14.85" customHeight="1">
      <c r="B12" s="105" t="s">
        <v>6</v>
      </c>
      <c r="C12" s="22">
        <v>56804</v>
      </c>
      <c r="D12" s="19">
        <v>432</v>
      </c>
      <c r="E12" s="20">
        <v>1389</v>
      </c>
      <c r="F12" s="20">
        <v>11426</v>
      </c>
      <c r="G12" s="20">
        <v>2302</v>
      </c>
      <c r="H12" s="20">
        <v>8133</v>
      </c>
      <c r="I12" s="20">
        <v>1581</v>
      </c>
      <c r="J12" s="20">
        <v>21729</v>
      </c>
      <c r="K12" s="20">
        <v>7805</v>
      </c>
      <c r="L12" s="20">
        <v>2007</v>
      </c>
    </row>
    <row r="13" spans="2:21" ht="14.85" customHeight="1">
      <c r="B13" s="106" t="s">
        <v>7</v>
      </c>
      <c r="C13" s="23">
        <v>202721</v>
      </c>
      <c r="D13" s="15">
        <v>100457</v>
      </c>
      <c r="E13" s="16">
        <v>4657</v>
      </c>
      <c r="F13" s="16">
        <v>8025</v>
      </c>
      <c r="G13" s="16">
        <v>1725</v>
      </c>
      <c r="H13" s="16">
        <v>38372</v>
      </c>
      <c r="I13" s="16">
        <v>27165</v>
      </c>
      <c r="J13" s="16">
        <v>16992</v>
      </c>
      <c r="K13" s="16">
        <v>1251</v>
      </c>
      <c r="L13" s="16">
        <v>4077</v>
      </c>
    </row>
    <row r="14" spans="2:21" ht="14.85" customHeight="1">
      <c r="B14" s="105" t="s">
        <v>8</v>
      </c>
      <c r="C14" s="22">
        <v>49524</v>
      </c>
      <c r="D14" s="19">
        <v>5996</v>
      </c>
      <c r="E14" s="20">
        <v>4839</v>
      </c>
      <c r="F14" s="20">
        <v>14852</v>
      </c>
      <c r="G14" s="20">
        <v>5310</v>
      </c>
      <c r="H14" s="20">
        <v>6375</v>
      </c>
      <c r="I14" s="20">
        <v>821</v>
      </c>
      <c r="J14" s="20">
        <v>7927</v>
      </c>
      <c r="K14" s="20">
        <v>2163</v>
      </c>
      <c r="L14" s="20">
        <v>1241</v>
      </c>
    </row>
    <row r="15" spans="2:21" ht="14.85" customHeight="1">
      <c r="B15" s="106" t="s">
        <v>9</v>
      </c>
      <c r="C15" s="14">
        <v>246117</v>
      </c>
      <c r="D15" s="15">
        <v>82067</v>
      </c>
      <c r="E15" s="16">
        <v>10080</v>
      </c>
      <c r="F15" s="16">
        <v>12928</v>
      </c>
      <c r="G15" s="16">
        <v>21442</v>
      </c>
      <c r="H15" s="16">
        <v>61295</v>
      </c>
      <c r="I15" s="16">
        <v>37285</v>
      </c>
      <c r="J15" s="16">
        <v>10828</v>
      </c>
      <c r="K15" s="16">
        <v>1714</v>
      </c>
      <c r="L15" s="16">
        <v>8478</v>
      </c>
    </row>
    <row r="16" spans="2:21" ht="14.85" customHeight="1">
      <c r="B16" s="105" t="s">
        <v>10</v>
      </c>
      <c r="C16" s="22">
        <v>540077</v>
      </c>
      <c r="D16" s="19">
        <v>154521</v>
      </c>
      <c r="E16" s="20">
        <v>43506</v>
      </c>
      <c r="F16" s="20">
        <v>27872</v>
      </c>
      <c r="G16" s="20">
        <v>23375</v>
      </c>
      <c r="H16" s="20">
        <v>87200</v>
      </c>
      <c r="I16" s="20">
        <v>133944</v>
      </c>
      <c r="J16" s="20">
        <v>29304</v>
      </c>
      <c r="K16" s="20">
        <v>4621</v>
      </c>
      <c r="L16" s="20">
        <v>35734</v>
      </c>
    </row>
    <row r="17" spans="2:14" ht="14.85" customHeight="1">
      <c r="B17" s="106" t="s">
        <v>11</v>
      </c>
      <c r="C17" s="14">
        <v>128041</v>
      </c>
      <c r="D17" s="15">
        <v>62953</v>
      </c>
      <c r="E17" s="16">
        <v>295</v>
      </c>
      <c r="F17" s="16">
        <v>2572</v>
      </c>
      <c r="G17" s="16">
        <v>416</v>
      </c>
      <c r="H17" s="16">
        <v>20941</v>
      </c>
      <c r="I17" s="16">
        <v>36330</v>
      </c>
      <c r="J17" s="16">
        <v>3006</v>
      </c>
      <c r="K17" s="16">
        <v>652</v>
      </c>
      <c r="L17" s="16">
        <v>876</v>
      </c>
    </row>
    <row r="18" spans="2:14" ht="14.85" customHeight="1">
      <c r="B18" s="105" t="s">
        <v>12</v>
      </c>
      <c r="C18" s="18">
        <v>27428</v>
      </c>
      <c r="D18" s="19">
        <v>8464</v>
      </c>
      <c r="E18" s="20">
        <v>1177</v>
      </c>
      <c r="F18" s="20">
        <v>808</v>
      </c>
      <c r="G18" s="20">
        <v>0</v>
      </c>
      <c r="H18" s="20">
        <v>3181</v>
      </c>
      <c r="I18" s="20">
        <v>12594</v>
      </c>
      <c r="J18" s="20">
        <v>889</v>
      </c>
      <c r="K18" s="20">
        <v>81</v>
      </c>
      <c r="L18" s="20">
        <v>234</v>
      </c>
    </row>
    <row r="19" spans="2:14" ht="14.85" customHeight="1">
      <c r="B19" s="106" t="s">
        <v>13</v>
      </c>
      <c r="C19" s="14">
        <v>135290</v>
      </c>
      <c r="D19" s="15">
        <v>49796</v>
      </c>
      <c r="E19" s="16">
        <v>10825</v>
      </c>
      <c r="F19" s="16">
        <v>26662</v>
      </c>
      <c r="G19" s="16">
        <v>7516</v>
      </c>
      <c r="H19" s="16">
        <v>15282</v>
      </c>
      <c r="I19" s="16">
        <v>2278</v>
      </c>
      <c r="J19" s="16">
        <v>17523</v>
      </c>
      <c r="K19" s="16">
        <v>2318</v>
      </c>
      <c r="L19" s="16">
        <v>3090</v>
      </c>
    </row>
    <row r="20" spans="2:14" ht="14.85" customHeight="1">
      <c r="B20" s="105" t="s">
        <v>14</v>
      </c>
      <c r="C20" s="22">
        <v>64763</v>
      </c>
      <c r="D20" s="19">
        <v>33027</v>
      </c>
      <c r="E20" s="20">
        <v>3097</v>
      </c>
      <c r="F20" s="20">
        <v>9637</v>
      </c>
      <c r="G20" s="20">
        <v>1373</v>
      </c>
      <c r="H20" s="20">
        <v>7120</v>
      </c>
      <c r="I20" s="20">
        <v>1505</v>
      </c>
      <c r="J20" s="20">
        <v>7984</v>
      </c>
      <c r="K20" s="20">
        <v>169</v>
      </c>
      <c r="L20" s="20">
        <v>851</v>
      </c>
    </row>
    <row r="21" spans="2:14" ht="14.85" customHeight="1">
      <c r="B21" s="106" t="s">
        <v>15</v>
      </c>
      <c r="C21" s="23">
        <v>86332</v>
      </c>
      <c r="D21" s="24">
        <v>21936</v>
      </c>
      <c r="E21" s="25">
        <v>5629</v>
      </c>
      <c r="F21" s="25">
        <v>7362</v>
      </c>
      <c r="G21" s="25">
        <v>5333</v>
      </c>
      <c r="H21" s="26">
        <v>30809</v>
      </c>
      <c r="I21" s="27">
        <v>1193</v>
      </c>
      <c r="J21" s="26">
        <v>9090</v>
      </c>
      <c r="K21" s="25">
        <v>827</v>
      </c>
      <c r="L21" s="28">
        <v>4153</v>
      </c>
    </row>
    <row r="22" spans="2:14" ht="14.85" customHeight="1">
      <c r="B22" s="105" t="s">
        <v>16</v>
      </c>
      <c r="C22" s="29">
        <v>65745</v>
      </c>
      <c r="D22" s="30">
        <v>22698</v>
      </c>
      <c r="E22" s="31">
        <v>9616</v>
      </c>
      <c r="F22" s="31">
        <v>12139</v>
      </c>
      <c r="G22" s="31">
        <v>3993</v>
      </c>
      <c r="H22" s="31">
        <v>9691</v>
      </c>
      <c r="I22" s="31">
        <v>3633</v>
      </c>
      <c r="J22" s="31">
        <v>3079</v>
      </c>
      <c r="K22" s="31">
        <v>555</v>
      </c>
      <c r="L22" s="31">
        <v>341</v>
      </c>
    </row>
    <row r="23" spans="2:14" ht="14.85" customHeight="1">
      <c r="B23" s="32" t="s">
        <v>17</v>
      </c>
      <c r="C23" s="107">
        <f>SUM(C9,C10,C14,C19,C20,C22)</f>
        <v>514711</v>
      </c>
      <c r="D23" s="107">
        <f t="shared" ref="D23:L23" si="0">SUM(D9,D10,D14,D19,D20,D22)</f>
        <v>176771</v>
      </c>
      <c r="E23" s="107">
        <f t="shared" si="0"/>
        <v>36975</v>
      </c>
      <c r="F23" s="107">
        <f t="shared" si="0"/>
        <v>102303</v>
      </c>
      <c r="G23" s="107">
        <f t="shared" si="0"/>
        <v>21495</v>
      </c>
      <c r="H23" s="107">
        <f t="shared" si="0"/>
        <v>58001</v>
      </c>
      <c r="I23" s="107">
        <f t="shared" si="0"/>
        <v>11660</v>
      </c>
      <c r="J23" s="107">
        <f t="shared" si="0"/>
        <v>83440</v>
      </c>
      <c r="K23" s="107">
        <f t="shared" si="0"/>
        <v>7014</v>
      </c>
      <c r="L23" s="107">
        <f t="shared" si="0"/>
        <v>17052</v>
      </c>
    </row>
    <row r="24" spans="2:14" ht="14.85" customHeight="1">
      <c r="B24" s="108" t="s">
        <v>18</v>
      </c>
      <c r="C24" s="109">
        <f t="shared" ref="C24:K24" si="1">SUM(C7,C8,C11,C12,C13,C15,C16,C17,C18,C21)</f>
        <v>2077238</v>
      </c>
      <c r="D24" s="109">
        <f t="shared" si="1"/>
        <v>727942</v>
      </c>
      <c r="E24" s="109">
        <f t="shared" si="1"/>
        <v>86284</v>
      </c>
      <c r="F24" s="109">
        <f t="shared" si="1"/>
        <v>87353</v>
      </c>
      <c r="G24" s="109">
        <f t="shared" si="1"/>
        <v>63856</v>
      </c>
      <c r="H24" s="109">
        <f t="shared" si="1"/>
        <v>380349</v>
      </c>
      <c r="I24" s="109">
        <f t="shared" si="1"/>
        <v>493396</v>
      </c>
      <c r="J24" s="109">
        <f t="shared" si="1"/>
        <v>129904</v>
      </c>
      <c r="K24" s="109">
        <f t="shared" si="1"/>
        <v>30698</v>
      </c>
      <c r="L24" s="109">
        <f>SUM(L7,L8,L11,L12,L13,L15,L16,L17,L18,L21)</f>
        <v>77456</v>
      </c>
    </row>
    <row r="25" spans="2:14" ht="14.85" customHeight="1">
      <c r="B25" s="110" t="s">
        <v>19</v>
      </c>
      <c r="C25" s="111">
        <f>SUM(C7:C22)</f>
        <v>2591949</v>
      </c>
      <c r="D25" s="111">
        <f t="shared" ref="D25:J25" si="2">SUM(D7:D22)</f>
        <v>904713</v>
      </c>
      <c r="E25" s="111">
        <f t="shared" si="2"/>
        <v>123259</v>
      </c>
      <c r="F25" s="111">
        <f t="shared" si="2"/>
        <v>189656</v>
      </c>
      <c r="G25" s="111">
        <f t="shared" si="2"/>
        <v>85351</v>
      </c>
      <c r="H25" s="111">
        <f t="shared" si="2"/>
        <v>438350</v>
      </c>
      <c r="I25" s="111">
        <f t="shared" si="2"/>
        <v>505056</v>
      </c>
      <c r="J25" s="111">
        <f t="shared" si="2"/>
        <v>213344</v>
      </c>
      <c r="K25" s="111">
        <f>SUM(K7:K22)</f>
        <v>37712</v>
      </c>
      <c r="L25" s="111">
        <f>SUM(L7:L22)</f>
        <v>94508</v>
      </c>
    </row>
    <row r="26" spans="2:14" ht="14.85" customHeight="1">
      <c r="B26" s="173"/>
      <c r="C26" s="174"/>
      <c r="D26" s="174"/>
      <c r="E26" s="174"/>
      <c r="F26" s="174"/>
      <c r="G26" s="174"/>
      <c r="H26" s="174"/>
      <c r="I26" s="174"/>
      <c r="J26" s="174"/>
      <c r="K26" s="174"/>
      <c r="L26" s="175"/>
    </row>
    <row r="27" spans="2:14" ht="14.85" customHeight="1">
      <c r="B27" s="65" t="s">
        <v>20</v>
      </c>
      <c r="C27" s="176" t="s">
        <v>22</v>
      </c>
      <c r="D27" s="177"/>
      <c r="E27" s="177"/>
      <c r="F27" s="177"/>
      <c r="G27" s="177"/>
      <c r="H27" s="177"/>
      <c r="I27" s="177"/>
      <c r="J27" s="177"/>
      <c r="K27" s="177"/>
      <c r="L27" s="178"/>
      <c r="M27" s="3"/>
    </row>
    <row r="28" spans="2:14" ht="14.85" customHeight="1">
      <c r="B28" s="104" t="s">
        <v>1</v>
      </c>
      <c r="C28" s="112">
        <f>C7/$C7*100</f>
        <v>100</v>
      </c>
      <c r="D28" s="113">
        <f t="shared" ref="D28:L43" si="3">D7/$C7*100</f>
        <v>45.191789142639806</v>
      </c>
      <c r="E28" s="114">
        <f t="shared" si="3"/>
        <v>0.81489807387727997</v>
      </c>
      <c r="F28" s="113">
        <f t="shared" si="3"/>
        <v>1.3723553421095955</v>
      </c>
      <c r="G28" s="114">
        <f t="shared" si="3"/>
        <v>0.17143797862134347</v>
      </c>
      <c r="H28" s="113">
        <f t="shared" si="3"/>
        <v>18.191442860630005</v>
      </c>
      <c r="I28" s="114">
        <f t="shared" si="3"/>
        <v>25.920059946524976</v>
      </c>
      <c r="J28" s="113">
        <f t="shared" si="3"/>
        <v>4.9668761388988232</v>
      </c>
      <c r="K28" s="115">
        <f t="shared" si="3"/>
        <v>0.74904772447305534</v>
      </c>
      <c r="L28" s="115">
        <f t="shared" si="3"/>
        <v>2.6220927922251174</v>
      </c>
      <c r="M28" s="4"/>
      <c r="N28" s="4"/>
    </row>
    <row r="29" spans="2:14" ht="14.85" customHeight="1">
      <c r="B29" s="105" t="s">
        <v>2</v>
      </c>
      <c r="C29" s="116">
        <f t="shared" ref="C29:L44" si="4">C8/$C8*100</f>
        <v>100</v>
      </c>
      <c r="D29" s="117">
        <f t="shared" si="4"/>
        <v>31.143550559208393</v>
      </c>
      <c r="E29" s="118">
        <f t="shared" si="4"/>
        <v>3.6562794817690141</v>
      </c>
      <c r="F29" s="117">
        <f t="shared" si="4"/>
        <v>2.3539804739168115</v>
      </c>
      <c r="G29" s="118">
        <f t="shared" si="4"/>
        <v>1.9288428623211888</v>
      </c>
      <c r="H29" s="117">
        <f t="shared" si="4"/>
        <v>14.815961744816612</v>
      </c>
      <c r="I29" s="118">
        <f t="shared" si="4"/>
        <v>36.227197764606757</v>
      </c>
      <c r="J29" s="117">
        <f t="shared" si="4"/>
        <v>4.6954780817675745</v>
      </c>
      <c r="K29" s="119">
        <f t="shared" si="4"/>
        <v>2.5875541024219162</v>
      </c>
      <c r="L29" s="117">
        <f t="shared" si="3"/>
        <v>2.5911549291717377</v>
      </c>
      <c r="M29" s="4"/>
    </row>
    <row r="30" spans="2:14" ht="14.85" customHeight="1">
      <c r="B30" s="106" t="s">
        <v>3</v>
      </c>
      <c r="C30" s="120">
        <f t="shared" si="4"/>
        <v>100</v>
      </c>
      <c r="D30" s="121">
        <f t="shared" si="4"/>
        <v>21.305322594038032</v>
      </c>
      <c r="E30" s="122">
        <f t="shared" si="4"/>
        <v>2.7368595864817737</v>
      </c>
      <c r="F30" s="121">
        <f t="shared" si="4"/>
        <v>25.748567632649671</v>
      </c>
      <c r="G30" s="122">
        <f t="shared" si="4"/>
        <v>0.18184837665033629</v>
      </c>
      <c r="H30" s="121">
        <f t="shared" si="4"/>
        <v>10.236651997010712</v>
      </c>
      <c r="I30" s="122">
        <f t="shared" si="4"/>
        <v>2.3258324337789587</v>
      </c>
      <c r="J30" s="121">
        <f t="shared" si="4"/>
        <v>29.790749813169477</v>
      </c>
      <c r="K30" s="123">
        <f t="shared" si="4"/>
        <v>8.884829361454788E-2</v>
      </c>
      <c r="L30" s="121">
        <f t="shared" si="3"/>
        <v>7.5853192726064931</v>
      </c>
      <c r="M30" s="4"/>
    </row>
    <row r="31" spans="2:14" ht="14.85" customHeight="1">
      <c r="B31" s="105" t="s">
        <v>4</v>
      </c>
      <c r="C31" s="116">
        <f t="shared" si="4"/>
        <v>100</v>
      </c>
      <c r="D31" s="117">
        <f t="shared" si="4"/>
        <v>50.147544928380547</v>
      </c>
      <c r="E31" s="118">
        <f t="shared" si="4"/>
        <v>6.7148773414050327</v>
      </c>
      <c r="F31" s="117">
        <f t="shared" si="4"/>
        <v>10.136906495776289</v>
      </c>
      <c r="G31" s="118">
        <f t="shared" si="4"/>
        <v>3.9058245418508339</v>
      </c>
      <c r="H31" s="117">
        <f t="shared" si="4"/>
        <v>9.1249889182993709</v>
      </c>
      <c r="I31" s="118">
        <f t="shared" si="4"/>
        <v>0.78775060474423431</v>
      </c>
      <c r="J31" s="117">
        <f t="shared" si="4"/>
        <v>13.994604794893553</v>
      </c>
      <c r="K31" s="119">
        <f t="shared" si="4"/>
        <v>2.1555490824351877</v>
      </c>
      <c r="L31" s="117">
        <f t="shared" si="3"/>
        <v>3.031953292214947</v>
      </c>
      <c r="M31" s="4"/>
    </row>
    <row r="32" spans="2:14" ht="14.85" customHeight="1">
      <c r="B32" s="106" t="s">
        <v>5</v>
      </c>
      <c r="C32" s="120">
        <f t="shared" si="4"/>
        <v>100</v>
      </c>
      <c r="D32" s="121">
        <f t="shared" si="4"/>
        <v>39.168626698027168</v>
      </c>
      <c r="E32" s="122">
        <f t="shared" si="4"/>
        <v>6.9553112849805601</v>
      </c>
      <c r="F32" s="121">
        <f t="shared" si="4"/>
        <v>8.25133202131234</v>
      </c>
      <c r="G32" s="122">
        <f t="shared" si="4"/>
        <v>2.9952479239667835</v>
      </c>
      <c r="H32" s="121">
        <f t="shared" si="4"/>
        <v>22.118753900062401</v>
      </c>
      <c r="I32" s="122">
        <f t="shared" si="4"/>
        <v>5.1456823309172952</v>
      </c>
      <c r="J32" s="121">
        <f t="shared" si="4"/>
        <v>4.833677338837421</v>
      </c>
      <c r="K32" s="123">
        <f t="shared" si="4"/>
        <v>1.5792252676042815</v>
      </c>
      <c r="L32" s="121">
        <f t="shared" si="3"/>
        <v>8.9521432342917482</v>
      </c>
      <c r="M32" s="4"/>
    </row>
    <row r="33" spans="2:13" ht="14.85" customHeight="1">
      <c r="B33" s="105" t="s">
        <v>6</v>
      </c>
      <c r="C33" s="116">
        <f t="shared" si="4"/>
        <v>100</v>
      </c>
      <c r="D33" s="117">
        <f t="shared" si="4"/>
        <v>0.76050982325188365</v>
      </c>
      <c r="E33" s="118">
        <f t="shared" si="4"/>
        <v>2.4452503344834868</v>
      </c>
      <c r="F33" s="117">
        <f t="shared" si="4"/>
        <v>20.114780649250051</v>
      </c>
      <c r="G33" s="118">
        <f t="shared" si="4"/>
        <v>4.0525315118653618</v>
      </c>
      <c r="H33" s="117">
        <f t="shared" si="4"/>
        <v>14.317653686360115</v>
      </c>
      <c r="I33" s="118">
        <f t="shared" si="4"/>
        <v>2.7832547003732131</v>
      </c>
      <c r="J33" s="117">
        <f t="shared" si="4"/>
        <v>38.252587845926342</v>
      </c>
      <c r="K33" s="119">
        <f t="shared" si="4"/>
        <v>13.7402295612985</v>
      </c>
      <c r="L33" s="117">
        <f t="shared" si="3"/>
        <v>3.5332018871910424</v>
      </c>
      <c r="M33" s="4"/>
    </row>
    <row r="34" spans="2:13" ht="14.85" customHeight="1">
      <c r="B34" s="106" t="s">
        <v>7</v>
      </c>
      <c r="C34" s="120">
        <f t="shared" si="4"/>
        <v>100</v>
      </c>
      <c r="D34" s="121">
        <f t="shared" si="4"/>
        <v>49.554313563962296</v>
      </c>
      <c r="E34" s="122">
        <f t="shared" si="4"/>
        <v>2.2972459685972346</v>
      </c>
      <c r="F34" s="121">
        <f t="shared" si="4"/>
        <v>3.9586426665219685</v>
      </c>
      <c r="G34" s="122">
        <f t="shared" si="4"/>
        <v>0.85092319000004935</v>
      </c>
      <c r="H34" s="121">
        <f t="shared" si="4"/>
        <v>18.928478056047474</v>
      </c>
      <c r="I34" s="122">
        <f t="shared" si="4"/>
        <v>13.400190409479038</v>
      </c>
      <c r="J34" s="121">
        <f>J13/$C13*100</f>
        <v>8.3819633881048343</v>
      </c>
      <c r="K34" s="123">
        <f t="shared" si="4"/>
        <v>0.61710429605220962</v>
      </c>
      <c r="L34" s="123">
        <f t="shared" si="3"/>
        <v>2.011138461234899</v>
      </c>
      <c r="M34" s="4"/>
    </row>
    <row r="35" spans="2:13" ht="14.85" customHeight="1">
      <c r="B35" s="105" t="s">
        <v>8</v>
      </c>
      <c r="C35" s="116">
        <f t="shared" si="4"/>
        <v>100</v>
      </c>
      <c r="D35" s="117">
        <f t="shared" si="4"/>
        <v>12.107261125918747</v>
      </c>
      <c r="E35" s="118">
        <f t="shared" si="4"/>
        <v>9.7710201114611088</v>
      </c>
      <c r="F35" s="117">
        <f t="shared" si="4"/>
        <v>29.98950004038446</v>
      </c>
      <c r="G35" s="118">
        <f t="shared" si="4"/>
        <v>10.722074145868669</v>
      </c>
      <c r="H35" s="117">
        <f t="shared" si="4"/>
        <v>12.872546644051369</v>
      </c>
      <c r="I35" s="118">
        <f t="shared" si="4"/>
        <v>1.6577820854535175</v>
      </c>
      <c r="J35" s="117">
        <f t="shared" si="4"/>
        <v>16.006380744689444</v>
      </c>
      <c r="K35" s="119">
        <f t="shared" si="4"/>
        <v>4.3675793554640174</v>
      </c>
      <c r="L35" s="117">
        <f t="shared" si="3"/>
        <v>2.5058557467086668</v>
      </c>
      <c r="M35" s="4"/>
    </row>
    <row r="36" spans="2:13" ht="14.85" customHeight="1">
      <c r="B36" s="106" t="s">
        <v>9</v>
      </c>
      <c r="C36" s="120">
        <f t="shared" si="4"/>
        <v>100</v>
      </c>
      <c r="D36" s="121">
        <f t="shared" si="4"/>
        <v>33.344710036283551</v>
      </c>
      <c r="E36" s="122">
        <f t="shared" si="4"/>
        <v>4.09561306208023</v>
      </c>
      <c r="F36" s="121">
        <f t="shared" si="4"/>
        <v>5.2527862764457556</v>
      </c>
      <c r="G36" s="122">
        <f t="shared" si="4"/>
        <v>8.712116594952807</v>
      </c>
      <c r="H36" s="121">
        <f t="shared" si="4"/>
        <v>24.904821690496796</v>
      </c>
      <c r="I36" s="122">
        <f t="shared" si="4"/>
        <v>15.149298910680692</v>
      </c>
      <c r="J36" s="121">
        <f t="shared" si="4"/>
        <v>4.3995335551790404</v>
      </c>
      <c r="K36" s="123">
        <f t="shared" si="4"/>
        <v>0.69641674488149941</v>
      </c>
      <c r="L36" s="123">
        <f t="shared" si="3"/>
        <v>3.4447031289996226</v>
      </c>
      <c r="M36" s="4"/>
    </row>
    <row r="37" spans="2:13" ht="14.85" customHeight="1">
      <c r="B37" s="105" t="s">
        <v>10</v>
      </c>
      <c r="C37" s="116">
        <f t="shared" si="4"/>
        <v>100</v>
      </c>
      <c r="D37" s="117">
        <f t="shared" si="4"/>
        <v>28.610920294698715</v>
      </c>
      <c r="E37" s="118">
        <f t="shared" si="4"/>
        <v>8.0555180094690204</v>
      </c>
      <c r="F37" s="117">
        <f t="shared" si="4"/>
        <v>5.1607455973870389</v>
      </c>
      <c r="G37" s="118">
        <f t="shared" si="4"/>
        <v>4.3280865506214861</v>
      </c>
      <c r="H37" s="117">
        <f t="shared" si="4"/>
        <v>16.145845870125928</v>
      </c>
      <c r="I37" s="118">
        <f t="shared" si="4"/>
        <v>24.800908018671411</v>
      </c>
      <c r="J37" s="117">
        <f t="shared" si="4"/>
        <v>5.4258929745203002</v>
      </c>
      <c r="K37" s="119">
        <f t="shared" si="4"/>
        <v>0.8556187358469256</v>
      </c>
      <c r="L37" s="117">
        <f t="shared" si="3"/>
        <v>6.6164639486591721</v>
      </c>
      <c r="M37" s="4"/>
    </row>
    <row r="38" spans="2:13" ht="14.85" customHeight="1">
      <c r="B38" s="106" t="s">
        <v>11</v>
      </c>
      <c r="C38" s="120">
        <f t="shared" si="4"/>
        <v>100</v>
      </c>
      <c r="D38" s="121">
        <f t="shared" si="4"/>
        <v>49.166282675080637</v>
      </c>
      <c r="E38" s="122">
        <f t="shared" si="4"/>
        <v>0.23039495161706014</v>
      </c>
      <c r="F38" s="121">
        <f t="shared" si="4"/>
        <v>2.0087315781663686</v>
      </c>
      <c r="G38" s="122">
        <f t="shared" si="4"/>
        <v>0.32489593177185433</v>
      </c>
      <c r="H38" s="121">
        <f t="shared" si="4"/>
        <v>16.354917565467311</v>
      </c>
      <c r="I38" s="122">
        <f t="shared" si="4"/>
        <v>28.373724041517949</v>
      </c>
      <c r="J38" s="121">
        <f t="shared" si="4"/>
        <v>2.3476855069860436</v>
      </c>
      <c r="K38" s="123">
        <f t="shared" si="4"/>
        <v>0.50921189306550252</v>
      </c>
      <c r="L38" s="121">
        <f t="shared" si="3"/>
        <v>0.68415585632727016</v>
      </c>
      <c r="M38" s="4"/>
    </row>
    <row r="39" spans="2:13" ht="14.85" customHeight="1">
      <c r="B39" s="105" t="s">
        <v>12</v>
      </c>
      <c r="C39" s="116">
        <f t="shared" si="4"/>
        <v>100</v>
      </c>
      <c r="D39" s="117">
        <f t="shared" si="4"/>
        <v>30.85897622867143</v>
      </c>
      <c r="E39" s="118">
        <f t="shared" si="4"/>
        <v>4.2912352340673765</v>
      </c>
      <c r="F39" s="117">
        <f t="shared" si="4"/>
        <v>2.9458947061397112</v>
      </c>
      <c r="G39" s="118">
        <f t="shared" si="4"/>
        <v>0</v>
      </c>
      <c r="H39" s="117">
        <f t="shared" si="4"/>
        <v>11.597637450780224</v>
      </c>
      <c r="I39" s="118">
        <f t="shared" si="4"/>
        <v>45.916581595449905</v>
      </c>
      <c r="J39" s="117">
        <f t="shared" si="4"/>
        <v>3.2412133586116378</v>
      </c>
      <c r="K39" s="119">
        <f t="shared" si="4"/>
        <v>0.29531865247192651</v>
      </c>
      <c r="L39" s="117">
        <f t="shared" si="3"/>
        <v>0.85314277380778758</v>
      </c>
      <c r="M39" s="4"/>
    </row>
    <row r="40" spans="2:13" ht="14.85" customHeight="1">
      <c r="B40" s="106" t="s">
        <v>13</v>
      </c>
      <c r="C40" s="120">
        <f t="shared" si="4"/>
        <v>100</v>
      </c>
      <c r="D40" s="121">
        <f t="shared" si="4"/>
        <v>36.806859339197281</v>
      </c>
      <c r="E40" s="122">
        <f t="shared" si="4"/>
        <v>8.0013304752753331</v>
      </c>
      <c r="F40" s="121">
        <f t="shared" si="4"/>
        <v>19.707295439426417</v>
      </c>
      <c r="G40" s="122">
        <f t="shared" si="4"/>
        <v>5.5554734274521405</v>
      </c>
      <c r="H40" s="121">
        <f t="shared" si="4"/>
        <v>11.295735087589623</v>
      </c>
      <c r="I40" s="122">
        <f t="shared" si="4"/>
        <v>1.6837903762288418</v>
      </c>
      <c r="J40" s="121">
        <f t="shared" si="4"/>
        <v>12.952176805381033</v>
      </c>
      <c r="K40" s="123">
        <f t="shared" si="4"/>
        <v>1.7133564934584966</v>
      </c>
      <c r="L40" s="121">
        <f t="shared" si="3"/>
        <v>2.2839825559908347</v>
      </c>
      <c r="M40" s="4"/>
    </row>
    <row r="41" spans="2:13" ht="14.85" customHeight="1">
      <c r="B41" s="105" t="s">
        <v>14</v>
      </c>
      <c r="C41" s="116">
        <f t="shared" si="4"/>
        <v>100</v>
      </c>
      <c r="D41" s="117">
        <f t="shared" si="4"/>
        <v>50.99671108503312</v>
      </c>
      <c r="E41" s="118">
        <f t="shared" si="4"/>
        <v>4.7820514800117353</v>
      </c>
      <c r="F41" s="117">
        <f t="shared" si="4"/>
        <v>14.880410110711361</v>
      </c>
      <c r="G41" s="118">
        <f t="shared" si="4"/>
        <v>2.1200376758334234</v>
      </c>
      <c r="H41" s="117">
        <f t="shared" si="4"/>
        <v>10.993931720272379</v>
      </c>
      <c r="I41" s="118">
        <f t="shared" si="4"/>
        <v>2.3238577582879114</v>
      </c>
      <c r="J41" s="117">
        <f t="shared" si="4"/>
        <v>12.328026805429026</v>
      </c>
      <c r="K41" s="119">
        <f t="shared" si="4"/>
        <v>0.26095146920309437</v>
      </c>
      <c r="L41" s="117">
        <f t="shared" si="3"/>
        <v>1.3140218952179485</v>
      </c>
      <c r="M41" s="4"/>
    </row>
    <row r="42" spans="2:13" ht="14.85" customHeight="1">
      <c r="B42" s="106" t="s">
        <v>15</v>
      </c>
      <c r="C42" s="120">
        <f t="shared" si="4"/>
        <v>100</v>
      </c>
      <c r="D42" s="121">
        <f t="shared" si="4"/>
        <v>25.40888662373164</v>
      </c>
      <c r="E42" s="122">
        <f t="shared" si="4"/>
        <v>6.5201779178056807</v>
      </c>
      <c r="F42" s="121">
        <f t="shared" si="4"/>
        <v>8.5275448269471337</v>
      </c>
      <c r="G42" s="122">
        <f t="shared" si="4"/>
        <v>6.1773154797757499</v>
      </c>
      <c r="H42" s="121">
        <f t="shared" si="4"/>
        <v>35.686651531297784</v>
      </c>
      <c r="I42" s="122">
        <f t="shared" si="4"/>
        <v>1.3818746235463097</v>
      </c>
      <c r="J42" s="121">
        <f t="shared" si="4"/>
        <v>10.529120140851596</v>
      </c>
      <c r="K42" s="123">
        <f t="shared" si="4"/>
        <v>0.95792985219848958</v>
      </c>
      <c r="L42" s="121">
        <f t="shared" si="3"/>
        <v>4.810499003845619</v>
      </c>
      <c r="M42" s="4"/>
    </row>
    <row r="43" spans="2:13" ht="14.85" customHeight="1">
      <c r="B43" s="105" t="s">
        <v>16</v>
      </c>
      <c r="C43" s="124">
        <f t="shared" si="4"/>
        <v>100</v>
      </c>
      <c r="D43" s="125">
        <f t="shared" si="4"/>
        <v>34.5242984257358</v>
      </c>
      <c r="E43" s="126">
        <f t="shared" si="4"/>
        <v>14.626207316145715</v>
      </c>
      <c r="F43" s="125">
        <f t="shared" si="4"/>
        <v>18.463761502775878</v>
      </c>
      <c r="G43" s="126">
        <f t="shared" si="4"/>
        <v>6.0734656627880446</v>
      </c>
      <c r="H43" s="125">
        <f t="shared" si="4"/>
        <v>14.740284432276219</v>
      </c>
      <c r="I43" s="126">
        <f t="shared" si="4"/>
        <v>5.5258955053616239</v>
      </c>
      <c r="J43" s="125">
        <f t="shared" si="4"/>
        <v>4.6832458742109662</v>
      </c>
      <c r="K43" s="127">
        <f t="shared" si="4"/>
        <v>0.84417065936573132</v>
      </c>
      <c r="L43" s="119">
        <f t="shared" si="3"/>
        <v>0.51867062134002584</v>
      </c>
      <c r="M43" s="4"/>
    </row>
    <row r="44" spans="2:13" ht="14.85" customHeight="1">
      <c r="B44" s="54" t="s">
        <v>17</v>
      </c>
      <c r="C44" s="128">
        <f t="shared" si="4"/>
        <v>100</v>
      </c>
      <c r="D44" s="129">
        <f t="shared" si="4"/>
        <v>34.343738525114091</v>
      </c>
      <c r="E44" s="130">
        <f t="shared" si="4"/>
        <v>7.1836428597795656</v>
      </c>
      <c r="F44" s="129">
        <f t="shared" si="4"/>
        <v>19.875813806194156</v>
      </c>
      <c r="G44" s="130">
        <f t="shared" si="4"/>
        <v>4.1761299059083639</v>
      </c>
      <c r="H44" s="129">
        <f t="shared" si="4"/>
        <v>11.268653671672064</v>
      </c>
      <c r="I44" s="130">
        <f t="shared" si="4"/>
        <v>2.2653489045308923</v>
      </c>
      <c r="J44" s="129">
        <f t="shared" si="4"/>
        <v>16.211038815956915</v>
      </c>
      <c r="K44" s="131">
        <f t="shared" si="4"/>
        <v>1.362706450804432</v>
      </c>
      <c r="L44" s="131">
        <f t="shared" si="4"/>
        <v>3.3129270600395175</v>
      </c>
      <c r="M44" s="4"/>
    </row>
    <row r="45" spans="2:13" ht="14.85" customHeight="1">
      <c r="B45" s="108" t="s">
        <v>18</v>
      </c>
      <c r="C45" s="120">
        <f t="shared" ref="C45:L46" si="5">C24/$C24*100</f>
        <v>100</v>
      </c>
      <c r="D45" s="121">
        <f t="shared" si="5"/>
        <v>35.043745589094748</v>
      </c>
      <c r="E45" s="122">
        <f t="shared" si="5"/>
        <v>4.1537849779370495</v>
      </c>
      <c r="F45" s="121">
        <f t="shared" si="5"/>
        <v>4.2052475450574267</v>
      </c>
      <c r="G45" s="122">
        <f t="shared" si="5"/>
        <v>3.07408202622906</v>
      </c>
      <c r="H45" s="121">
        <f t="shared" si="5"/>
        <v>18.310323612412251</v>
      </c>
      <c r="I45" s="122">
        <f t="shared" si="5"/>
        <v>23.75250212060438</v>
      </c>
      <c r="J45" s="121">
        <f t="shared" si="5"/>
        <v>6.2536887925216087</v>
      </c>
      <c r="K45" s="123">
        <f t="shared" si="5"/>
        <v>1.4778277693745252</v>
      </c>
      <c r="L45" s="123">
        <f t="shared" si="5"/>
        <v>3.7287975667689501</v>
      </c>
      <c r="M45" s="4"/>
    </row>
    <row r="46" spans="2:13" ht="14.85" customHeight="1">
      <c r="B46" s="110" t="s">
        <v>19</v>
      </c>
      <c r="C46" s="132">
        <f t="shared" si="5"/>
        <v>100</v>
      </c>
      <c r="D46" s="133">
        <f t="shared" si="5"/>
        <v>34.904737708959551</v>
      </c>
      <c r="E46" s="134">
        <f t="shared" si="5"/>
        <v>4.7554562223253622</v>
      </c>
      <c r="F46" s="133">
        <f t="shared" si="5"/>
        <v>7.3171192797389146</v>
      </c>
      <c r="G46" s="134">
        <f t="shared" si="5"/>
        <v>3.2929274457174889</v>
      </c>
      <c r="H46" s="133">
        <f t="shared" si="5"/>
        <v>16.911983993512216</v>
      </c>
      <c r="I46" s="134">
        <f t="shared" si="5"/>
        <v>19.485568581789224</v>
      </c>
      <c r="J46" s="133">
        <f t="shared" si="5"/>
        <v>8.2310261505916973</v>
      </c>
      <c r="K46" s="135">
        <f t="shared" si="5"/>
        <v>1.454966899425876</v>
      </c>
      <c r="L46" s="135">
        <f>L25/$C25*100</f>
        <v>3.6462137179396663</v>
      </c>
      <c r="M46" s="4"/>
    </row>
    <row r="47" spans="2:13">
      <c r="B47" s="11"/>
      <c r="C47" s="10"/>
      <c r="D47" s="10"/>
      <c r="E47" s="10"/>
      <c r="F47" s="10"/>
      <c r="G47" s="10"/>
      <c r="H47" s="10"/>
      <c r="I47" s="10"/>
      <c r="J47" s="10"/>
      <c r="K47" s="10"/>
      <c r="L47" s="10"/>
      <c r="M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51" customHeight="1">
      <c r="B59" s="179" t="s">
        <v>73</v>
      </c>
      <c r="C59" s="179"/>
      <c r="D59" s="179"/>
      <c r="E59" s="179"/>
      <c r="F59" s="179"/>
      <c r="G59" s="179"/>
      <c r="H59" s="179"/>
      <c r="I59" s="179"/>
      <c r="J59" s="179"/>
      <c r="K59" s="179"/>
      <c r="L59" s="179"/>
    </row>
    <row r="60" spans="2:12" ht="36" customHeight="1">
      <c r="B60" s="179" t="s">
        <v>76</v>
      </c>
      <c r="C60" s="209"/>
      <c r="D60" s="209"/>
      <c r="E60" s="209"/>
      <c r="F60" s="209"/>
      <c r="G60" s="209"/>
      <c r="H60" s="209"/>
      <c r="I60" s="209"/>
      <c r="J60" s="209"/>
      <c r="K60" s="209"/>
      <c r="L60" s="209"/>
    </row>
    <row r="61" spans="2:12" s="12" customFormat="1" ht="31.5" customHeight="1">
      <c r="B61" s="179" t="s">
        <v>74</v>
      </c>
      <c r="C61" s="209"/>
      <c r="D61" s="209"/>
      <c r="E61" s="209"/>
      <c r="F61" s="209"/>
      <c r="G61" s="209"/>
      <c r="H61" s="209"/>
      <c r="I61" s="209"/>
      <c r="J61" s="209"/>
      <c r="K61" s="209"/>
      <c r="L61" s="209"/>
    </row>
    <row r="62" spans="2:12">
      <c r="B62" s="209"/>
      <c r="C62" s="209"/>
      <c r="D62" s="209"/>
      <c r="E62" s="209"/>
      <c r="F62" s="209"/>
      <c r="G62" s="209"/>
      <c r="H62" s="209"/>
      <c r="I62" s="209"/>
      <c r="J62" s="209"/>
      <c r="K62" s="209"/>
      <c r="L62" s="209"/>
    </row>
  </sheetData>
  <mergeCells count="15">
    <mergeCell ref="B62:L62"/>
    <mergeCell ref="B2:L2"/>
    <mergeCell ref="B3:B6"/>
    <mergeCell ref="C3:C5"/>
    <mergeCell ref="D3:D5"/>
    <mergeCell ref="E3:K3"/>
    <mergeCell ref="L3:L5"/>
    <mergeCell ref="E4:J4"/>
    <mergeCell ref="K4:K5"/>
    <mergeCell ref="C6:L6"/>
    <mergeCell ref="B26:L26"/>
    <mergeCell ref="C27:L27"/>
    <mergeCell ref="B59:L59"/>
    <mergeCell ref="B60:L60"/>
    <mergeCell ref="B61:L61"/>
  </mergeCell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2D89F-F9BF-4D0B-8D38-D3EFF69BD893}">
  <dimension ref="B2:U62"/>
  <sheetViews>
    <sheetView workbookViewId="0">
      <selection activeCell="B2" sqref="B2:L2"/>
    </sheetView>
  </sheetViews>
  <sheetFormatPr baseColWidth="10" defaultColWidth="9.25" defaultRowHeight="15.75"/>
  <cols>
    <col min="2" max="2" width="24.875" customWidth="1"/>
    <col min="3" max="21" width="15.25" customWidth="1"/>
  </cols>
  <sheetData>
    <row r="2" spans="2:21" ht="15.6" customHeight="1">
      <c r="B2" s="181" t="s">
        <v>57</v>
      </c>
      <c r="C2" s="181"/>
      <c r="D2" s="181"/>
      <c r="E2" s="181"/>
      <c r="F2" s="181"/>
      <c r="G2" s="181"/>
      <c r="H2" s="181"/>
      <c r="I2" s="181"/>
      <c r="J2" s="181"/>
      <c r="K2" s="181"/>
      <c r="L2" s="181"/>
      <c r="M2" s="68"/>
      <c r="N2" s="68"/>
      <c r="O2" s="68"/>
      <c r="P2" s="68"/>
      <c r="Q2" s="68"/>
    </row>
    <row r="3" spans="2:21">
      <c r="B3" s="182" t="s">
        <v>20</v>
      </c>
      <c r="C3" s="185" t="s">
        <v>21</v>
      </c>
      <c r="D3" s="187" t="s">
        <v>48</v>
      </c>
      <c r="E3" s="189" t="s">
        <v>23</v>
      </c>
      <c r="F3" s="190"/>
      <c r="G3" s="190"/>
      <c r="H3" s="190"/>
      <c r="I3" s="190"/>
      <c r="J3" s="190"/>
      <c r="K3" s="191"/>
      <c r="L3" s="192" t="s">
        <v>24</v>
      </c>
      <c r="O3" s="2"/>
      <c r="P3" s="2"/>
      <c r="Q3" s="2"/>
      <c r="R3" s="2"/>
      <c r="S3" s="2"/>
      <c r="T3" s="2"/>
      <c r="U3" s="2"/>
    </row>
    <row r="4" spans="2:21">
      <c r="B4" s="183"/>
      <c r="C4" s="186"/>
      <c r="D4" s="188"/>
      <c r="E4" s="194" t="s">
        <v>25</v>
      </c>
      <c r="F4" s="195"/>
      <c r="G4" s="195"/>
      <c r="H4" s="195"/>
      <c r="I4" s="195"/>
      <c r="J4" s="196"/>
      <c r="K4" s="197" t="s">
        <v>26</v>
      </c>
      <c r="L4" s="193"/>
      <c r="O4" s="2"/>
      <c r="P4" s="2"/>
      <c r="Q4" s="2"/>
      <c r="R4" s="2"/>
      <c r="S4" s="2"/>
      <c r="T4" s="2"/>
      <c r="U4" s="2"/>
    </row>
    <row r="5" spans="2:21" ht="87" customHeight="1">
      <c r="B5" s="183"/>
      <c r="C5" s="210"/>
      <c r="D5" s="211"/>
      <c r="E5" s="63" t="s">
        <v>27</v>
      </c>
      <c r="F5" s="64" t="s">
        <v>28</v>
      </c>
      <c r="G5" s="64" t="s">
        <v>29</v>
      </c>
      <c r="H5" s="64" t="s">
        <v>30</v>
      </c>
      <c r="I5" s="64" t="s">
        <v>31</v>
      </c>
      <c r="J5" s="64" t="s">
        <v>32</v>
      </c>
      <c r="K5" s="213"/>
      <c r="L5" s="212"/>
      <c r="O5" s="2"/>
      <c r="P5" s="2"/>
      <c r="Q5" s="2"/>
      <c r="R5" s="2"/>
      <c r="S5" s="2"/>
      <c r="T5" s="2"/>
      <c r="U5" s="2"/>
    </row>
    <row r="6" spans="2:21" ht="20.25" customHeight="1">
      <c r="B6" s="184"/>
      <c r="C6" s="214" t="s">
        <v>0</v>
      </c>
      <c r="D6" s="215"/>
      <c r="E6" s="215"/>
      <c r="F6" s="215"/>
      <c r="G6" s="215"/>
      <c r="H6" s="215"/>
      <c r="I6" s="215"/>
      <c r="J6" s="215"/>
      <c r="K6" s="215"/>
      <c r="L6" s="216"/>
      <c r="O6" s="2"/>
      <c r="P6" s="2"/>
      <c r="Q6" s="2"/>
      <c r="R6" s="2"/>
      <c r="S6" s="2"/>
      <c r="T6" s="2"/>
      <c r="U6" s="2"/>
    </row>
    <row r="7" spans="2:21" ht="14.85" customHeight="1">
      <c r="B7" s="70" t="s">
        <v>1</v>
      </c>
      <c r="C7" s="14">
        <v>345502</v>
      </c>
      <c r="D7" s="15">
        <v>155018</v>
      </c>
      <c r="E7" s="16">
        <v>2720</v>
      </c>
      <c r="F7" s="16">
        <v>4970</v>
      </c>
      <c r="G7" s="16">
        <v>502</v>
      </c>
      <c r="H7" s="16">
        <v>63943</v>
      </c>
      <c r="I7" s="16">
        <v>91113</v>
      </c>
      <c r="J7" s="16">
        <v>15528</v>
      </c>
      <c r="K7" s="16">
        <v>2594</v>
      </c>
      <c r="L7" s="16">
        <v>9114</v>
      </c>
      <c r="O7" s="2"/>
      <c r="P7" s="2"/>
      <c r="Q7" s="2"/>
      <c r="R7" s="2"/>
      <c r="S7" s="2"/>
      <c r="T7" s="2"/>
      <c r="U7" s="2"/>
    </row>
    <row r="8" spans="2:21" ht="14.85" customHeight="1">
      <c r="B8" s="71" t="s">
        <v>2</v>
      </c>
      <c r="C8" s="18">
        <v>403930</v>
      </c>
      <c r="D8" s="19">
        <v>124206</v>
      </c>
      <c r="E8" s="20">
        <v>14710</v>
      </c>
      <c r="F8" s="20">
        <v>9440</v>
      </c>
      <c r="G8" s="20">
        <v>7026</v>
      </c>
      <c r="H8" s="20">
        <v>59568</v>
      </c>
      <c r="I8" s="20">
        <v>149555</v>
      </c>
      <c r="J8" s="20">
        <v>18081</v>
      </c>
      <c r="K8" s="20">
        <v>10098</v>
      </c>
      <c r="L8" s="20">
        <v>11246</v>
      </c>
      <c r="O8" s="2"/>
      <c r="P8" s="2"/>
      <c r="Q8" s="2"/>
      <c r="R8" s="2"/>
      <c r="S8" s="2"/>
      <c r="T8" s="2"/>
      <c r="U8" s="2"/>
    </row>
    <row r="9" spans="2:21" ht="14.85" customHeight="1">
      <c r="B9" s="72" t="s">
        <v>3</v>
      </c>
      <c r="C9" s="14">
        <v>118775</v>
      </c>
      <c r="D9" s="15">
        <v>25708</v>
      </c>
      <c r="E9" s="16">
        <v>3207</v>
      </c>
      <c r="F9" s="16">
        <v>30790</v>
      </c>
      <c r="G9" s="16">
        <v>211</v>
      </c>
      <c r="H9" s="16">
        <v>12176</v>
      </c>
      <c r="I9" s="16">
        <v>2847</v>
      </c>
      <c r="J9" s="16">
        <v>34372</v>
      </c>
      <c r="K9" s="16">
        <v>109</v>
      </c>
      <c r="L9" s="16">
        <v>9355</v>
      </c>
    </row>
    <row r="10" spans="2:21" ht="14.85" customHeight="1">
      <c r="B10" s="71" t="s">
        <v>4</v>
      </c>
      <c r="C10" s="22">
        <v>77628</v>
      </c>
      <c r="D10" s="19">
        <v>38353</v>
      </c>
      <c r="E10" s="20">
        <v>5345</v>
      </c>
      <c r="F10" s="20">
        <v>7860</v>
      </c>
      <c r="G10" s="20">
        <v>3090</v>
      </c>
      <c r="H10" s="20">
        <v>7194</v>
      </c>
      <c r="I10" s="20">
        <v>632</v>
      </c>
      <c r="J10" s="20">
        <v>11056</v>
      </c>
      <c r="K10" s="20">
        <v>1686</v>
      </c>
      <c r="L10" s="20">
        <v>2412</v>
      </c>
    </row>
    <row r="11" spans="2:21" ht="14.85" customHeight="1">
      <c r="B11" s="72" t="s">
        <v>5</v>
      </c>
      <c r="C11" s="14">
        <v>19960</v>
      </c>
      <c r="D11" s="15">
        <v>8208</v>
      </c>
      <c r="E11" s="16">
        <v>1270</v>
      </c>
      <c r="F11" s="16">
        <v>1503</v>
      </c>
      <c r="G11" s="16">
        <v>598</v>
      </c>
      <c r="H11" s="16">
        <v>4540</v>
      </c>
      <c r="I11" s="16">
        <v>1007</v>
      </c>
      <c r="J11" s="16">
        <v>966</v>
      </c>
      <c r="K11" s="16">
        <v>60</v>
      </c>
      <c r="L11" s="16">
        <v>1808</v>
      </c>
    </row>
    <row r="12" spans="2:21" ht="14.85" customHeight="1">
      <c r="B12" s="71" t="s">
        <v>6</v>
      </c>
      <c r="C12" s="22">
        <v>56229</v>
      </c>
      <c r="D12" s="19">
        <v>508</v>
      </c>
      <c r="E12" s="20">
        <v>1382</v>
      </c>
      <c r="F12" s="20">
        <v>10964</v>
      </c>
      <c r="G12" s="20">
        <v>2252</v>
      </c>
      <c r="H12" s="20">
        <v>8234</v>
      </c>
      <c r="I12" s="20">
        <v>1610</v>
      </c>
      <c r="J12" s="20">
        <v>22231</v>
      </c>
      <c r="K12" s="20">
        <v>7021</v>
      </c>
      <c r="L12" s="20">
        <v>2027</v>
      </c>
    </row>
    <row r="13" spans="2:21" ht="14.85" customHeight="1">
      <c r="B13" s="72" t="s">
        <v>7</v>
      </c>
      <c r="C13" s="23">
        <v>199693</v>
      </c>
      <c r="D13" s="15">
        <v>99072</v>
      </c>
      <c r="E13" s="16">
        <v>4233</v>
      </c>
      <c r="F13" s="16">
        <v>7206</v>
      </c>
      <c r="G13" s="16">
        <v>1691</v>
      </c>
      <c r="H13" s="16">
        <v>38051</v>
      </c>
      <c r="I13" s="16">
        <v>27340</v>
      </c>
      <c r="J13" s="16">
        <v>16629</v>
      </c>
      <c r="K13" s="16">
        <v>1431</v>
      </c>
      <c r="L13" s="16">
        <v>4040</v>
      </c>
    </row>
    <row r="14" spans="2:21" ht="14.85" customHeight="1">
      <c r="B14" s="71" t="s">
        <v>8</v>
      </c>
      <c r="C14" s="22">
        <v>49402</v>
      </c>
      <c r="D14" s="19">
        <v>5967</v>
      </c>
      <c r="E14" s="20">
        <v>4864</v>
      </c>
      <c r="F14" s="20">
        <v>14816</v>
      </c>
      <c r="G14" s="20">
        <v>5322</v>
      </c>
      <c r="H14" s="20">
        <v>6249</v>
      </c>
      <c r="I14" s="20">
        <v>847</v>
      </c>
      <c r="J14" s="20">
        <v>7920</v>
      </c>
      <c r="K14" s="20">
        <v>2196</v>
      </c>
      <c r="L14" s="20">
        <v>1221</v>
      </c>
    </row>
    <row r="15" spans="2:21" ht="14.85" customHeight="1">
      <c r="B15" s="72" t="s">
        <v>9</v>
      </c>
      <c r="C15" s="14">
        <v>240469</v>
      </c>
      <c r="D15" s="15">
        <v>80058</v>
      </c>
      <c r="E15" s="16">
        <v>9885</v>
      </c>
      <c r="F15" s="16">
        <v>12291</v>
      </c>
      <c r="G15" s="16">
        <v>21158</v>
      </c>
      <c r="H15" s="16">
        <v>59961</v>
      </c>
      <c r="I15" s="16">
        <v>36865</v>
      </c>
      <c r="J15" s="16">
        <v>10079</v>
      </c>
      <c r="K15" s="16">
        <v>1887</v>
      </c>
      <c r="L15" s="16">
        <v>8285</v>
      </c>
    </row>
    <row r="16" spans="2:21" ht="14.85" customHeight="1">
      <c r="B16" s="102" t="s">
        <v>60</v>
      </c>
      <c r="C16" s="22">
        <v>528134</v>
      </c>
      <c r="D16" s="19">
        <v>151272</v>
      </c>
      <c r="E16" s="20">
        <v>41803</v>
      </c>
      <c r="F16" s="20">
        <v>25312</v>
      </c>
      <c r="G16" s="20">
        <v>22034</v>
      </c>
      <c r="H16" s="20">
        <v>84474</v>
      </c>
      <c r="I16" s="20">
        <v>134266</v>
      </c>
      <c r="J16" s="20">
        <v>27306</v>
      </c>
      <c r="K16" s="20">
        <v>5194</v>
      </c>
      <c r="L16" s="20">
        <v>36473</v>
      </c>
    </row>
    <row r="17" spans="2:14" ht="14.85" customHeight="1">
      <c r="B17" s="72" t="s">
        <v>11</v>
      </c>
      <c r="C17" s="14">
        <v>126050</v>
      </c>
      <c r="D17" s="15">
        <v>60903</v>
      </c>
      <c r="E17" s="16">
        <v>244</v>
      </c>
      <c r="F17" s="16">
        <v>2711</v>
      </c>
      <c r="G17" s="16">
        <v>301</v>
      </c>
      <c r="H17" s="16">
        <v>21102</v>
      </c>
      <c r="I17" s="16">
        <v>37006</v>
      </c>
      <c r="J17" s="16">
        <v>2401</v>
      </c>
      <c r="K17" s="16">
        <v>499</v>
      </c>
      <c r="L17" s="16">
        <v>883</v>
      </c>
    </row>
    <row r="18" spans="2:14" ht="14.85" customHeight="1">
      <c r="B18" s="71" t="s">
        <v>12</v>
      </c>
      <c r="C18" s="18">
        <v>27224</v>
      </c>
      <c r="D18" s="19">
        <v>8475</v>
      </c>
      <c r="E18" s="20">
        <v>1157</v>
      </c>
      <c r="F18" s="20">
        <v>838</v>
      </c>
      <c r="G18" s="20">
        <v>0</v>
      </c>
      <c r="H18" s="20">
        <v>2991</v>
      </c>
      <c r="I18" s="20">
        <v>12805</v>
      </c>
      <c r="J18" s="20">
        <v>591</v>
      </c>
      <c r="K18" s="20">
        <v>85</v>
      </c>
      <c r="L18" s="20">
        <v>282</v>
      </c>
    </row>
    <row r="19" spans="2:14" ht="14.85" customHeight="1">
      <c r="B19" s="72" t="s">
        <v>13</v>
      </c>
      <c r="C19" s="14">
        <v>135214</v>
      </c>
      <c r="D19" s="15">
        <v>49904</v>
      </c>
      <c r="E19" s="16">
        <v>10865</v>
      </c>
      <c r="F19" s="16">
        <v>24957</v>
      </c>
      <c r="G19" s="16">
        <v>7624</v>
      </c>
      <c r="H19" s="16">
        <v>14297</v>
      </c>
      <c r="I19" s="16">
        <v>2317</v>
      </c>
      <c r="J19" s="16">
        <v>20767</v>
      </c>
      <c r="K19" s="16">
        <v>1545</v>
      </c>
      <c r="L19" s="16">
        <v>2938</v>
      </c>
    </row>
    <row r="20" spans="2:14" ht="14.85" customHeight="1">
      <c r="B20" s="71" t="s">
        <v>14</v>
      </c>
      <c r="C20" s="22">
        <v>64535</v>
      </c>
      <c r="D20" s="19">
        <v>32677</v>
      </c>
      <c r="E20" s="20">
        <v>3204</v>
      </c>
      <c r="F20" s="20">
        <v>9652</v>
      </c>
      <c r="G20" s="20">
        <v>1333</v>
      </c>
      <c r="H20" s="20">
        <v>7219</v>
      </c>
      <c r="I20" s="20">
        <v>1482</v>
      </c>
      <c r="J20" s="20">
        <v>8171</v>
      </c>
      <c r="K20" s="20">
        <v>27</v>
      </c>
      <c r="L20" s="20">
        <v>770</v>
      </c>
    </row>
    <row r="21" spans="2:14" ht="14.85" customHeight="1">
      <c r="B21" s="72" t="s">
        <v>15</v>
      </c>
      <c r="C21" s="23">
        <v>85599</v>
      </c>
      <c r="D21" s="24">
        <v>21811</v>
      </c>
      <c r="E21" s="25">
        <v>5574</v>
      </c>
      <c r="F21" s="25">
        <v>7374</v>
      </c>
      <c r="G21" s="25">
        <v>5225</v>
      </c>
      <c r="H21" s="26">
        <v>30847</v>
      </c>
      <c r="I21" s="27">
        <v>1295</v>
      </c>
      <c r="J21" s="26">
        <v>8401</v>
      </c>
      <c r="K21" s="25">
        <v>846</v>
      </c>
      <c r="L21" s="28">
        <v>4226</v>
      </c>
    </row>
    <row r="22" spans="2:14" ht="14.85" customHeight="1">
      <c r="B22" s="71" t="s">
        <v>16</v>
      </c>
      <c r="C22" s="29">
        <v>66243</v>
      </c>
      <c r="D22" s="30">
        <v>22186</v>
      </c>
      <c r="E22" s="31">
        <v>10037</v>
      </c>
      <c r="F22" s="31">
        <v>12467</v>
      </c>
      <c r="G22" s="31">
        <v>4014</v>
      </c>
      <c r="H22" s="31">
        <v>9870</v>
      </c>
      <c r="I22" s="31">
        <v>3691</v>
      </c>
      <c r="J22" s="31">
        <v>3101</v>
      </c>
      <c r="K22" s="31">
        <v>544</v>
      </c>
      <c r="L22" s="31">
        <v>333</v>
      </c>
    </row>
    <row r="23" spans="2:14" ht="14.85" customHeight="1">
      <c r="B23" s="32" t="s">
        <v>17</v>
      </c>
      <c r="C23" s="73">
        <f>SUM(C9,C10,C14,C19,C20,C22)</f>
        <v>511797</v>
      </c>
      <c r="D23" s="73">
        <f t="shared" ref="D23:L23" si="0">SUM(D9,D10,D14,D19,D20,D22)</f>
        <v>174795</v>
      </c>
      <c r="E23" s="73">
        <f t="shared" si="0"/>
        <v>37522</v>
      </c>
      <c r="F23" s="73">
        <f t="shared" si="0"/>
        <v>100542</v>
      </c>
      <c r="G23" s="73">
        <f t="shared" si="0"/>
        <v>21594</v>
      </c>
      <c r="H23" s="73">
        <f t="shared" si="0"/>
        <v>57005</v>
      </c>
      <c r="I23" s="73">
        <f t="shared" si="0"/>
        <v>11816</v>
      </c>
      <c r="J23" s="73">
        <f t="shared" si="0"/>
        <v>85387</v>
      </c>
      <c r="K23" s="73">
        <f t="shared" si="0"/>
        <v>6107</v>
      </c>
      <c r="L23" s="73">
        <f t="shared" si="0"/>
        <v>17029</v>
      </c>
    </row>
    <row r="24" spans="2:14" ht="14.85" customHeight="1">
      <c r="B24" s="74" t="s">
        <v>18</v>
      </c>
      <c r="C24" s="75">
        <f t="shared" ref="C24:K24" si="1">SUM(C7,C8,C11,C12,C13,C15,C16,C17,C18,C21)</f>
        <v>2032790</v>
      </c>
      <c r="D24" s="75">
        <f t="shared" si="1"/>
        <v>709531</v>
      </c>
      <c r="E24" s="75">
        <f t="shared" si="1"/>
        <v>82978</v>
      </c>
      <c r="F24" s="75">
        <f t="shared" si="1"/>
        <v>82609</v>
      </c>
      <c r="G24" s="75">
        <f t="shared" si="1"/>
        <v>60787</v>
      </c>
      <c r="H24" s="75">
        <f t="shared" si="1"/>
        <v>373711</v>
      </c>
      <c r="I24" s="75">
        <f t="shared" si="1"/>
        <v>492862</v>
      </c>
      <c r="J24" s="75">
        <f t="shared" si="1"/>
        <v>122213</v>
      </c>
      <c r="K24" s="75">
        <f t="shared" si="1"/>
        <v>29715</v>
      </c>
      <c r="L24" s="75">
        <f>SUM(L7,L8,L11,L12,L13,L15,L16,L17,L18,L21)</f>
        <v>78384</v>
      </c>
    </row>
    <row r="25" spans="2:14" ht="14.85" customHeight="1">
      <c r="B25" s="76" t="s">
        <v>19</v>
      </c>
      <c r="C25" s="77">
        <f>SUM(C7:C22)</f>
        <v>2544587</v>
      </c>
      <c r="D25" s="77">
        <f t="shared" ref="D25:J25" si="2">SUM(D7:D22)</f>
        <v>884326</v>
      </c>
      <c r="E25" s="77">
        <f t="shared" si="2"/>
        <v>120500</v>
      </c>
      <c r="F25" s="77">
        <f t="shared" si="2"/>
        <v>183151</v>
      </c>
      <c r="G25" s="77">
        <f t="shared" si="2"/>
        <v>82381</v>
      </c>
      <c r="H25" s="77">
        <f t="shared" si="2"/>
        <v>430716</v>
      </c>
      <c r="I25" s="77">
        <f t="shared" si="2"/>
        <v>504678</v>
      </c>
      <c r="J25" s="77">
        <f t="shared" si="2"/>
        <v>207600</v>
      </c>
      <c r="K25" s="77">
        <f>SUM(K7:K22)</f>
        <v>35822</v>
      </c>
      <c r="L25" s="77">
        <f>SUM(L7:L22)</f>
        <v>95413</v>
      </c>
    </row>
    <row r="26" spans="2:14" ht="14.85" customHeight="1">
      <c r="B26" s="201"/>
      <c r="C26" s="202"/>
      <c r="D26" s="202"/>
      <c r="E26" s="202"/>
      <c r="F26" s="202"/>
      <c r="G26" s="202"/>
      <c r="H26" s="202"/>
      <c r="I26" s="202"/>
      <c r="J26" s="202"/>
      <c r="K26" s="202"/>
      <c r="L26" s="203"/>
    </row>
    <row r="27" spans="2:14" ht="14.85" customHeight="1">
      <c r="B27" s="65" t="s">
        <v>20</v>
      </c>
      <c r="C27" s="176" t="s">
        <v>22</v>
      </c>
      <c r="D27" s="177"/>
      <c r="E27" s="177"/>
      <c r="F27" s="177"/>
      <c r="G27" s="177"/>
      <c r="H27" s="177"/>
      <c r="I27" s="177"/>
      <c r="J27" s="177"/>
      <c r="K27" s="177"/>
      <c r="L27" s="178"/>
      <c r="M27" s="3"/>
    </row>
    <row r="28" spans="2:14" ht="14.85" customHeight="1">
      <c r="B28" s="70" t="s">
        <v>1</v>
      </c>
      <c r="C28" s="78">
        <f>C7/$C7*100</f>
        <v>100</v>
      </c>
      <c r="D28" s="79">
        <f t="shared" ref="D28:L43" si="3">D7/$C7*100</f>
        <v>44.867468205683323</v>
      </c>
      <c r="E28" s="80">
        <f t="shared" si="3"/>
        <v>0.78726027635151163</v>
      </c>
      <c r="F28" s="79">
        <f t="shared" si="3"/>
        <v>1.4384866078922842</v>
      </c>
      <c r="G28" s="80">
        <f t="shared" si="3"/>
        <v>0.14529583041487459</v>
      </c>
      <c r="H28" s="79">
        <f t="shared" si="3"/>
        <v>18.507273474538497</v>
      </c>
      <c r="I28" s="80">
        <f t="shared" si="3"/>
        <v>26.371193220299737</v>
      </c>
      <c r="J28" s="79">
        <f t="shared" si="3"/>
        <v>4.4943299894067179</v>
      </c>
      <c r="K28" s="81">
        <f t="shared" si="3"/>
        <v>0.75079160178522841</v>
      </c>
      <c r="L28" s="81">
        <f t="shared" si="3"/>
        <v>2.6379007936278227</v>
      </c>
      <c r="M28" s="4"/>
      <c r="N28" s="4"/>
    </row>
    <row r="29" spans="2:14" ht="14.85" customHeight="1">
      <c r="B29" s="71" t="s">
        <v>2</v>
      </c>
      <c r="C29" s="82">
        <f t="shared" ref="C29:L44" si="4">C8/$C8*100</f>
        <v>100</v>
      </c>
      <c r="D29" s="83">
        <f t="shared" si="4"/>
        <v>30.749387270071548</v>
      </c>
      <c r="E29" s="84">
        <f t="shared" si="4"/>
        <v>3.6417201000173294</v>
      </c>
      <c r="F29" s="83">
        <f t="shared" si="4"/>
        <v>2.3370385957963014</v>
      </c>
      <c r="G29" s="84">
        <f t="shared" si="4"/>
        <v>1.739410293862798</v>
      </c>
      <c r="H29" s="83">
        <f t="shared" si="4"/>
        <v>14.747109647711238</v>
      </c>
      <c r="I29" s="84">
        <f t="shared" si="4"/>
        <v>37.02497957566905</v>
      </c>
      <c r="J29" s="83">
        <f t="shared" si="4"/>
        <v>4.4762706409526407</v>
      </c>
      <c r="K29" s="85">
        <f t="shared" si="4"/>
        <v>2.4999381080880352</v>
      </c>
      <c r="L29" s="83">
        <f t="shared" si="3"/>
        <v>2.7841457678310597</v>
      </c>
      <c r="M29" s="4"/>
    </row>
    <row r="30" spans="2:14" ht="14.85" customHeight="1">
      <c r="B30" s="72" t="s">
        <v>3</v>
      </c>
      <c r="C30" s="86">
        <f t="shared" si="4"/>
        <v>100</v>
      </c>
      <c r="D30" s="87">
        <f t="shared" si="4"/>
        <v>21.644285413597135</v>
      </c>
      <c r="E30" s="88">
        <f t="shared" si="4"/>
        <v>2.7000631446011369</v>
      </c>
      <c r="F30" s="87">
        <f t="shared" si="4"/>
        <v>25.922963586613346</v>
      </c>
      <c r="G30" s="88">
        <f t="shared" si="4"/>
        <v>0.17764681119764258</v>
      </c>
      <c r="H30" s="87">
        <f t="shared" si="4"/>
        <v>10.251315512523679</v>
      </c>
      <c r="I30" s="88">
        <f t="shared" si="4"/>
        <v>2.3969690591454427</v>
      </c>
      <c r="J30" s="87">
        <f t="shared" si="4"/>
        <v>28.938749736897496</v>
      </c>
      <c r="K30" s="89">
        <f t="shared" si="4"/>
        <v>9.1770153651862765E-2</v>
      </c>
      <c r="L30" s="87">
        <f t="shared" si="3"/>
        <v>7.8762365817722584</v>
      </c>
      <c r="M30" s="4"/>
    </row>
    <row r="31" spans="2:14" ht="14.85" customHeight="1">
      <c r="B31" s="71" t="s">
        <v>4</v>
      </c>
      <c r="C31" s="82">
        <f t="shared" si="4"/>
        <v>100</v>
      </c>
      <c r="D31" s="83">
        <f t="shared" si="4"/>
        <v>49.406142113670327</v>
      </c>
      <c r="E31" s="84">
        <f t="shared" si="4"/>
        <v>6.8854021744731275</v>
      </c>
      <c r="F31" s="83">
        <f t="shared" si="4"/>
        <v>10.125212552171897</v>
      </c>
      <c r="G31" s="84">
        <f t="shared" si="4"/>
        <v>3.9805224918843716</v>
      </c>
      <c r="H31" s="83">
        <f t="shared" si="4"/>
        <v>9.2672746946977895</v>
      </c>
      <c r="I31" s="84">
        <f t="shared" si="4"/>
        <v>0.81413922811356731</v>
      </c>
      <c r="J31" s="83">
        <f t="shared" si="4"/>
        <v>14.242283712062658</v>
      </c>
      <c r="K31" s="85">
        <f t="shared" si="4"/>
        <v>2.1718967382903074</v>
      </c>
      <c r="L31" s="83">
        <f t="shared" si="3"/>
        <v>3.1071262946359561</v>
      </c>
      <c r="M31" s="4"/>
    </row>
    <row r="32" spans="2:14" ht="14.85" customHeight="1">
      <c r="B32" s="72" t="s">
        <v>5</v>
      </c>
      <c r="C32" s="86">
        <f t="shared" si="4"/>
        <v>100</v>
      </c>
      <c r="D32" s="87">
        <f t="shared" si="4"/>
        <v>41.122244488977955</v>
      </c>
      <c r="E32" s="88">
        <f t="shared" si="4"/>
        <v>6.3627254509018032</v>
      </c>
      <c r="F32" s="87">
        <f t="shared" si="4"/>
        <v>7.5300601202404813</v>
      </c>
      <c r="G32" s="88">
        <f t="shared" si="4"/>
        <v>2.9959919839679361</v>
      </c>
      <c r="H32" s="87">
        <f t="shared" si="4"/>
        <v>22.745490981963929</v>
      </c>
      <c r="I32" s="88">
        <f t="shared" si="4"/>
        <v>5.0450901803607211</v>
      </c>
      <c r="J32" s="87">
        <f t="shared" si="4"/>
        <v>4.8396793587174347</v>
      </c>
      <c r="K32" s="89">
        <f t="shared" si="4"/>
        <v>0.30060120240480964</v>
      </c>
      <c r="L32" s="87">
        <f t="shared" si="3"/>
        <v>9.0581162324649291</v>
      </c>
      <c r="M32" s="4"/>
    </row>
    <row r="33" spans="2:13" ht="14.85" customHeight="1">
      <c r="B33" s="71" t="s">
        <v>6</v>
      </c>
      <c r="C33" s="82">
        <f t="shared" si="4"/>
        <v>100</v>
      </c>
      <c r="D33" s="83">
        <f t="shared" si="4"/>
        <v>0.90344839851322267</v>
      </c>
      <c r="E33" s="84">
        <f t="shared" si="4"/>
        <v>2.4578064699710112</v>
      </c>
      <c r="F33" s="83">
        <f t="shared" si="4"/>
        <v>19.49883512066727</v>
      </c>
      <c r="G33" s="84">
        <f t="shared" si="4"/>
        <v>4.005050774511373</v>
      </c>
      <c r="H33" s="83">
        <f t="shared" si="4"/>
        <v>14.643689199523378</v>
      </c>
      <c r="I33" s="84">
        <f t="shared" si="4"/>
        <v>2.8632911842643476</v>
      </c>
      <c r="J33" s="83">
        <f t="shared" si="4"/>
        <v>39.536538085329639</v>
      </c>
      <c r="K33" s="85">
        <f t="shared" si="4"/>
        <v>12.486439381813655</v>
      </c>
      <c r="L33" s="83">
        <f t="shared" si="3"/>
        <v>3.6049013854061069</v>
      </c>
      <c r="M33" s="4"/>
    </row>
    <row r="34" spans="2:13" ht="14.85" customHeight="1">
      <c r="B34" s="72" t="s">
        <v>7</v>
      </c>
      <c r="C34" s="86">
        <f t="shared" si="4"/>
        <v>100</v>
      </c>
      <c r="D34" s="87">
        <f t="shared" si="4"/>
        <v>49.61215465739911</v>
      </c>
      <c r="E34" s="88">
        <f t="shared" si="4"/>
        <v>2.1197538221169494</v>
      </c>
      <c r="F34" s="87">
        <f t="shared" si="4"/>
        <v>3.6085391075300586</v>
      </c>
      <c r="G34" s="88">
        <f t="shared" si="4"/>
        <v>0.8467998377509478</v>
      </c>
      <c r="H34" s="87">
        <f t="shared" si="4"/>
        <v>19.054749039776055</v>
      </c>
      <c r="I34" s="88">
        <f t="shared" si="4"/>
        <v>13.691015709113488</v>
      </c>
      <c r="J34" s="87">
        <f>J13/$C13*100</f>
        <v>8.3272823784509225</v>
      </c>
      <c r="K34" s="89">
        <f t="shared" si="4"/>
        <v>0.71659998097079014</v>
      </c>
      <c r="L34" s="89">
        <f t="shared" si="3"/>
        <v>2.0231054668916788</v>
      </c>
      <c r="M34" s="4"/>
    </row>
    <row r="35" spans="2:13" ht="14.85" customHeight="1">
      <c r="B35" s="71" t="s">
        <v>8</v>
      </c>
      <c r="C35" s="82">
        <f t="shared" si="4"/>
        <v>100</v>
      </c>
      <c r="D35" s="83">
        <f t="shared" si="4"/>
        <v>12.078458362009634</v>
      </c>
      <c r="E35" s="84">
        <f t="shared" si="4"/>
        <v>9.8457552325816771</v>
      </c>
      <c r="F35" s="83">
        <f t="shared" si="4"/>
        <v>29.990688636087608</v>
      </c>
      <c r="G35" s="84">
        <f t="shared" si="4"/>
        <v>10.772843204728554</v>
      </c>
      <c r="H35" s="83">
        <f t="shared" si="4"/>
        <v>12.649285454030201</v>
      </c>
      <c r="I35" s="84">
        <f t="shared" si="4"/>
        <v>1.7145054856078701</v>
      </c>
      <c r="J35" s="83">
        <f t="shared" si="4"/>
        <v>16.031739605683981</v>
      </c>
      <c r="K35" s="85">
        <f t="shared" si="4"/>
        <v>4.4451641633941952</v>
      </c>
      <c r="L35" s="83">
        <f t="shared" si="3"/>
        <v>2.4715598558762801</v>
      </c>
      <c r="M35" s="4"/>
    </row>
    <row r="36" spans="2:13" ht="14.85" customHeight="1">
      <c r="B36" s="72" t="s">
        <v>9</v>
      </c>
      <c r="C36" s="86">
        <f t="shared" si="4"/>
        <v>100</v>
      </c>
      <c r="D36" s="87">
        <f t="shared" si="4"/>
        <v>33.292441021503812</v>
      </c>
      <c r="E36" s="88">
        <f t="shared" si="4"/>
        <v>4.110716973913477</v>
      </c>
      <c r="F36" s="87">
        <f t="shared" si="4"/>
        <v>5.1112617426778497</v>
      </c>
      <c r="G36" s="88">
        <f t="shared" si="4"/>
        <v>8.7986393256511235</v>
      </c>
      <c r="H36" s="87">
        <f t="shared" si="4"/>
        <v>24.935022809592922</v>
      </c>
      <c r="I36" s="88">
        <f t="shared" si="4"/>
        <v>15.330458395884708</v>
      </c>
      <c r="J36" s="87">
        <f t="shared" si="4"/>
        <v>4.1913926535229074</v>
      </c>
      <c r="K36" s="89">
        <f t="shared" si="4"/>
        <v>0.78471653310821765</v>
      </c>
      <c r="L36" s="89">
        <f t="shared" si="3"/>
        <v>3.4453505441449832</v>
      </c>
      <c r="M36" s="4"/>
    </row>
    <row r="37" spans="2:13" ht="14.85" customHeight="1">
      <c r="B37" s="102" t="s">
        <v>60</v>
      </c>
      <c r="C37" s="82">
        <f t="shared" si="4"/>
        <v>100</v>
      </c>
      <c r="D37" s="83">
        <f t="shared" si="4"/>
        <v>28.642730822101964</v>
      </c>
      <c r="E37" s="84">
        <f t="shared" si="4"/>
        <v>7.9152260600529409</v>
      </c>
      <c r="F37" s="83">
        <f t="shared" si="4"/>
        <v>4.7927230589206529</v>
      </c>
      <c r="G37" s="84">
        <f t="shared" si="4"/>
        <v>4.172047245585401</v>
      </c>
      <c r="H37" s="83">
        <f t="shared" si="4"/>
        <v>15.994804348896302</v>
      </c>
      <c r="I37" s="84">
        <f t="shared" si="4"/>
        <v>25.422714689832503</v>
      </c>
      <c r="J37" s="83">
        <f t="shared" si="4"/>
        <v>5.1702787550129328</v>
      </c>
      <c r="K37" s="85">
        <f t="shared" si="4"/>
        <v>0.98346253034267817</v>
      </c>
      <c r="L37" s="83">
        <f t="shared" si="3"/>
        <v>6.9060124892546204</v>
      </c>
      <c r="M37" s="4"/>
    </row>
    <row r="38" spans="2:13" ht="14.85" customHeight="1">
      <c r="B38" s="72" t="s">
        <v>11</v>
      </c>
      <c r="C38" s="86">
        <f t="shared" si="4"/>
        <v>100</v>
      </c>
      <c r="D38" s="87">
        <f t="shared" si="4"/>
        <v>48.316541055136852</v>
      </c>
      <c r="E38" s="88">
        <f t="shared" si="4"/>
        <v>0.19357397857992861</v>
      </c>
      <c r="F38" s="87">
        <f t="shared" si="4"/>
        <v>2.1507338357794525</v>
      </c>
      <c r="G38" s="88">
        <f t="shared" si="4"/>
        <v>0.23879412931376437</v>
      </c>
      <c r="H38" s="87">
        <f t="shared" si="4"/>
        <v>16.740975803252677</v>
      </c>
      <c r="I38" s="88">
        <f t="shared" si="4"/>
        <v>29.358191193970644</v>
      </c>
      <c r="J38" s="87">
        <f t="shared" si="4"/>
        <v>1.9047996826656088</v>
      </c>
      <c r="K38" s="89">
        <f t="shared" si="4"/>
        <v>0.39587465291550972</v>
      </c>
      <c r="L38" s="87">
        <f t="shared" si="3"/>
        <v>0.70051566838556134</v>
      </c>
      <c r="M38" s="4"/>
    </row>
    <row r="39" spans="2:13" ht="14.85" customHeight="1">
      <c r="B39" s="71" t="s">
        <v>12</v>
      </c>
      <c r="C39" s="82">
        <f t="shared" si="4"/>
        <v>100</v>
      </c>
      <c r="D39" s="83">
        <f t="shared" si="4"/>
        <v>31.130620041140173</v>
      </c>
      <c r="E39" s="84">
        <f t="shared" si="4"/>
        <v>4.2499265354099327</v>
      </c>
      <c r="F39" s="83">
        <f t="shared" si="4"/>
        <v>3.0781663238319128</v>
      </c>
      <c r="G39" s="84">
        <f t="shared" si="4"/>
        <v>0</v>
      </c>
      <c r="H39" s="83">
        <f t="shared" si="4"/>
        <v>10.986629444607699</v>
      </c>
      <c r="I39" s="84">
        <f t="shared" si="4"/>
        <v>47.03570379077285</v>
      </c>
      <c r="J39" s="83">
        <f t="shared" si="4"/>
        <v>2.1708786364972084</v>
      </c>
      <c r="K39" s="85">
        <f t="shared" si="4"/>
        <v>0.31222450778724653</v>
      </c>
      <c r="L39" s="83">
        <f t="shared" si="3"/>
        <v>1.0358507199529825</v>
      </c>
      <c r="M39" s="4"/>
    </row>
    <row r="40" spans="2:13" ht="14.85" customHeight="1">
      <c r="B40" s="72" t="s">
        <v>13</v>
      </c>
      <c r="C40" s="86">
        <f t="shared" si="4"/>
        <v>100</v>
      </c>
      <c r="D40" s="87">
        <f t="shared" si="4"/>
        <v>36.907420829204071</v>
      </c>
      <c r="E40" s="88">
        <f t="shared" si="4"/>
        <v>8.0354105344121169</v>
      </c>
      <c r="F40" s="87">
        <f t="shared" si="4"/>
        <v>18.457408256541484</v>
      </c>
      <c r="G40" s="88">
        <f t="shared" si="4"/>
        <v>5.6384693892644249</v>
      </c>
      <c r="H40" s="87">
        <f t="shared" si="4"/>
        <v>10.573609241646576</v>
      </c>
      <c r="I40" s="88">
        <f t="shared" si="4"/>
        <v>1.7135799547384145</v>
      </c>
      <c r="J40" s="87">
        <f t="shared" si="4"/>
        <v>15.358616711287294</v>
      </c>
      <c r="K40" s="89">
        <f t="shared" si="4"/>
        <v>1.1426331592882395</v>
      </c>
      <c r="L40" s="87">
        <f t="shared" si="3"/>
        <v>2.1728519236173769</v>
      </c>
      <c r="M40" s="4"/>
    </row>
    <row r="41" spans="2:13" ht="14.85" customHeight="1">
      <c r="B41" s="71" t="s">
        <v>14</v>
      </c>
      <c r="C41" s="82">
        <f t="shared" si="4"/>
        <v>100</v>
      </c>
      <c r="D41" s="83">
        <f t="shared" si="4"/>
        <v>50.634539397226305</v>
      </c>
      <c r="E41" s="84">
        <f t="shared" si="4"/>
        <v>4.9647478112652053</v>
      </c>
      <c r="F41" s="83">
        <f t="shared" si="4"/>
        <v>14.956225304098551</v>
      </c>
      <c r="G41" s="84">
        <f t="shared" si="4"/>
        <v>2.0655458278453551</v>
      </c>
      <c r="H41" s="83">
        <f t="shared" si="4"/>
        <v>11.186178042922446</v>
      </c>
      <c r="I41" s="84">
        <f t="shared" si="4"/>
        <v>2.2964282947237935</v>
      </c>
      <c r="J41" s="83">
        <f t="shared" si="4"/>
        <v>12.66134655613233</v>
      </c>
      <c r="K41" s="85">
        <f t="shared" si="4"/>
        <v>4.1837762454482064E-2</v>
      </c>
      <c r="L41" s="83">
        <f t="shared" si="3"/>
        <v>1.1931510033315256</v>
      </c>
      <c r="M41" s="4"/>
    </row>
    <row r="42" spans="2:13" ht="14.85" customHeight="1">
      <c r="B42" s="72" t="s">
        <v>15</v>
      </c>
      <c r="C42" s="86">
        <f t="shared" si="4"/>
        <v>100</v>
      </c>
      <c r="D42" s="87">
        <f t="shared" si="4"/>
        <v>25.480437855582426</v>
      </c>
      <c r="E42" s="88">
        <f t="shared" si="4"/>
        <v>6.5117583149335854</v>
      </c>
      <c r="F42" s="87">
        <f t="shared" si="4"/>
        <v>8.6145866190025586</v>
      </c>
      <c r="G42" s="88">
        <f t="shared" si="4"/>
        <v>6.1040432715335458</v>
      </c>
      <c r="H42" s="87">
        <f t="shared" si="4"/>
        <v>36.036635942008665</v>
      </c>
      <c r="I42" s="88">
        <f t="shared" si="4"/>
        <v>1.5128681409829554</v>
      </c>
      <c r="J42" s="87">
        <f t="shared" si="4"/>
        <v>9.814366990268578</v>
      </c>
      <c r="K42" s="89">
        <f t="shared" si="4"/>
        <v>0.98832930291241716</v>
      </c>
      <c r="L42" s="87">
        <f t="shared" si="3"/>
        <v>4.9369735627752664</v>
      </c>
      <c r="M42" s="4"/>
    </row>
    <row r="43" spans="2:13" ht="14.85" customHeight="1">
      <c r="B43" s="71" t="s">
        <v>16</v>
      </c>
      <c r="C43" s="90">
        <f t="shared" si="4"/>
        <v>100</v>
      </c>
      <c r="D43" s="91">
        <f t="shared" si="4"/>
        <v>33.49184064731368</v>
      </c>
      <c r="E43" s="92">
        <f t="shared" si="4"/>
        <v>15.151789623054512</v>
      </c>
      <c r="F43" s="91">
        <f t="shared" si="4"/>
        <v>18.82010174659964</v>
      </c>
      <c r="G43" s="92">
        <f t="shared" si="4"/>
        <v>6.059508174448621</v>
      </c>
      <c r="H43" s="91">
        <f t="shared" si="4"/>
        <v>14.899687514152438</v>
      </c>
      <c r="I43" s="92">
        <f t="shared" si="4"/>
        <v>5.57190948477575</v>
      </c>
      <c r="J43" s="91">
        <f t="shared" si="4"/>
        <v>4.6812493395528589</v>
      </c>
      <c r="K43" s="93">
        <f t="shared" si="4"/>
        <v>0.8212188457648355</v>
      </c>
      <c r="L43" s="85">
        <f t="shared" si="3"/>
        <v>0.50269462433766587</v>
      </c>
      <c r="M43" s="4"/>
    </row>
    <row r="44" spans="2:13" ht="14.85" customHeight="1">
      <c r="B44" s="54" t="s">
        <v>17</v>
      </c>
      <c r="C44" s="94">
        <f t="shared" si="4"/>
        <v>100</v>
      </c>
      <c r="D44" s="95">
        <f t="shared" si="4"/>
        <v>34.153189643550078</v>
      </c>
      <c r="E44" s="96">
        <f t="shared" si="4"/>
        <v>7.3314224194358308</v>
      </c>
      <c r="F44" s="95">
        <f t="shared" si="4"/>
        <v>19.644898270212604</v>
      </c>
      <c r="G44" s="96">
        <f t="shared" si="4"/>
        <v>4.2192509920925678</v>
      </c>
      <c r="H44" s="95">
        <f t="shared" si="4"/>
        <v>11.138205186822118</v>
      </c>
      <c r="I44" s="96">
        <f t="shared" si="4"/>
        <v>2.3087278745283775</v>
      </c>
      <c r="J44" s="95">
        <f t="shared" si="4"/>
        <v>16.683763288960272</v>
      </c>
      <c r="K44" s="97">
        <f t="shared" si="4"/>
        <v>1.1932465411090725</v>
      </c>
      <c r="L44" s="97">
        <f t="shared" si="4"/>
        <v>3.3272957832890775</v>
      </c>
      <c r="M44" s="4"/>
    </row>
    <row r="45" spans="2:13" ht="14.85" customHeight="1">
      <c r="B45" s="74" t="s">
        <v>18</v>
      </c>
      <c r="C45" s="86">
        <f t="shared" ref="C45:L46" si="5">C24/$C24*100</f>
        <v>100</v>
      </c>
      <c r="D45" s="87">
        <f t="shared" si="5"/>
        <v>34.904294098259044</v>
      </c>
      <c r="E45" s="88">
        <f t="shared" si="5"/>
        <v>4.0819760034238657</v>
      </c>
      <c r="F45" s="87">
        <f t="shared" si="5"/>
        <v>4.0638236118831754</v>
      </c>
      <c r="G45" s="88">
        <f t="shared" si="5"/>
        <v>2.9903236438589329</v>
      </c>
      <c r="H45" s="87">
        <f t="shared" si="5"/>
        <v>18.384141992040494</v>
      </c>
      <c r="I45" s="88">
        <f t="shared" si="5"/>
        <v>24.245593494655129</v>
      </c>
      <c r="J45" s="87">
        <f t="shared" si="5"/>
        <v>6.0120819169712565</v>
      </c>
      <c r="K45" s="89">
        <f t="shared" si="5"/>
        <v>1.4617840504921809</v>
      </c>
      <c r="L45" s="89">
        <f t="shared" si="5"/>
        <v>3.855981188415921</v>
      </c>
      <c r="M45" s="4"/>
    </row>
    <row r="46" spans="2:13" ht="14.85" customHeight="1">
      <c r="B46" s="76" t="s">
        <v>19</v>
      </c>
      <c r="C46" s="98">
        <f t="shared" si="5"/>
        <v>100</v>
      </c>
      <c r="D46" s="99">
        <f t="shared" si="5"/>
        <v>34.753223214612042</v>
      </c>
      <c r="E46" s="100">
        <f t="shared" si="5"/>
        <v>4.7355425458040932</v>
      </c>
      <c r="F46" s="99">
        <f t="shared" si="5"/>
        <v>7.1976709776478467</v>
      </c>
      <c r="G46" s="100">
        <f t="shared" si="5"/>
        <v>3.2374998378911788</v>
      </c>
      <c r="H46" s="99">
        <f t="shared" si="5"/>
        <v>16.926754715008762</v>
      </c>
      <c r="I46" s="100">
        <f t="shared" si="5"/>
        <v>19.833395360425875</v>
      </c>
      <c r="J46" s="99">
        <f t="shared" si="5"/>
        <v>8.158494875592778</v>
      </c>
      <c r="K46" s="101">
        <f t="shared" si="5"/>
        <v>1.4077726562306574</v>
      </c>
      <c r="L46" s="101">
        <f>L25/$C25*100</f>
        <v>3.7496458167867717</v>
      </c>
      <c r="M46" s="4"/>
    </row>
    <row r="47" spans="2:13">
      <c r="B47" s="11"/>
      <c r="C47" s="10"/>
      <c r="D47" s="10"/>
      <c r="E47" s="10"/>
      <c r="F47" s="10"/>
      <c r="G47" s="10"/>
      <c r="H47" s="10"/>
      <c r="I47" s="10"/>
      <c r="J47" s="10"/>
      <c r="K47" s="10"/>
      <c r="L47" s="10"/>
      <c r="M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28.35" customHeight="1">
      <c r="B59" s="179" t="s">
        <v>37</v>
      </c>
      <c r="C59" s="217"/>
      <c r="D59" s="217"/>
      <c r="E59" s="217"/>
      <c r="F59" s="217"/>
      <c r="G59" s="217"/>
      <c r="H59" s="217"/>
      <c r="I59" s="217"/>
      <c r="J59" s="217"/>
      <c r="K59" s="217"/>
      <c r="L59" s="217"/>
    </row>
    <row r="60" spans="2:12" ht="36.75" customHeight="1">
      <c r="B60" s="179" t="s">
        <v>61</v>
      </c>
      <c r="C60" s="179"/>
      <c r="D60" s="179"/>
      <c r="E60" s="179"/>
      <c r="F60" s="179"/>
      <c r="G60" s="179"/>
      <c r="H60" s="179"/>
      <c r="I60" s="179"/>
      <c r="J60" s="179"/>
      <c r="K60" s="179"/>
      <c r="L60" s="179"/>
    </row>
    <row r="61" spans="2:12" s="12" customFormat="1" ht="31.5" customHeight="1">
      <c r="B61" s="218" t="s">
        <v>56</v>
      </c>
      <c r="C61" s="219"/>
      <c r="D61" s="219"/>
      <c r="E61" s="219"/>
      <c r="F61" s="219"/>
      <c r="G61" s="219"/>
      <c r="H61" s="219"/>
      <c r="I61" s="219"/>
      <c r="J61" s="219"/>
      <c r="K61" s="219"/>
      <c r="L61" s="219"/>
    </row>
    <row r="62" spans="2:12">
      <c r="B62" s="217"/>
      <c r="C62" s="217"/>
      <c r="D62" s="217"/>
      <c r="E62" s="217"/>
      <c r="F62" s="217"/>
      <c r="G62" s="217"/>
      <c r="H62" s="217"/>
      <c r="I62" s="217"/>
      <c r="J62" s="217"/>
      <c r="K62" s="217"/>
      <c r="L62" s="217"/>
    </row>
  </sheetData>
  <mergeCells count="15">
    <mergeCell ref="B26:L26"/>
    <mergeCell ref="C27:L27"/>
    <mergeCell ref="B59:L59"/>
    <mergeCell ref="B61:L61"/>
    <mergeCell ref="B62:L62"/>
    <mergeCell ref="B60:L60"/>
    <mergeCell ref="B2:L2"/>
    <mergeCell ref="B3:B6"/>
    <mergeCell ref="C3:C5"/>
    <mergeCell ref="D3:D5"/>
    <mergeCell ref="E3:K3"/>
    <mergeCell ref="L3:L5"/>
    <mergeCell ref="E4:J4"/>
    <mergeCell ref="K4:K5"/>
    <mergeCell ref="C6:L6"/>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1"/>
  <sheetViews>
    <sheetView workbookViewId="0">
      <selection activeCell="B2" sqref="B2:Q2"/>
    </sheetView>
  </sheetViews>
  <sheetFormatPr baseColWidth="10" defaultRowHeight="15.75"/>
  <cols>
    <col min="2" max="2" width="24" customWidth="1"/>
    <col min="3" max="21" width="15.875" customWidth="1"/>
  </cols>
  <sheetData>
    <row r="2" spans="2:21">
      <c r="B2" s="204" t="s">
        <v>50</v>
      </c>
      <c r="C2" s="204"/>
      <c r="D2" s="204"/>
      <c r="E2" s="204"/>
      <c r="F2" s="204"/>
      <c r="G2" s="204"/>
      <c r="H2" s="204"/>
      <c r="I2" s="204"/>
      <c r="J2" s="204"/>
      <c r="K2" s="204"/>
      <c r="L2" s="204"/>
      <c r="M2" s="204"/>
      <c r="N2" s="204"/>
      <c r="O2" s="204"/>
      <c r="P2" s="204"/>
      <c r="Q2" s="204"/>
    </row>
    <row r="3" spans="2:21">
      <c r="B3" s="182" t="s">
        <v>20</v>
      </c>
      <c r="C3" s="185" t="s">
        <v>21</v>
      </c>
      <c r="D3" s="187" t="s">
        <v>48</v>
      </c>
      <c r="E3" s="189" t="s">
        <v>23</v>
      </c>
      <c r="F3" s="190"/>
      <c r="G3" s="190"/>
      <c r="H3" s="190"/>
      <c r="I3" s="190"/>
      <c r="J3" s="190"/>
      <c r="K3" s="191"/>
      <c r="L3" s="192" t="s">
        <v>24</v>
      </c>
      <c r="O3" s="2"/>
      <c r="P3" s="2"/>
      <c r="Q3" s="2"/>
      <c r="R3" s="2"/>
      <c r="S3" s="2"/>
      <c r="T3" s="2"/>
      <c r="U3" s="2"/>
    </row>
    <row r="4" spans="2:21">
      <c r="B4" s="183"/>
      <c r="C4" s="186"/>
      <c r="D4" s="188"/>
      <c r="E4" s="194" t="s">
        <v>25</v>
      </c>
      <c r="F4" s="195"/>
      <c r="G4" s="195"/>
      <c r="H4" s="195"/>
      <c r="I4" s="195"/>
      <c r="J4" s="196"/>
      <c r="K4" s="197" t="s">
        <v>26</v>
      </c>
      <c r="L4" s="193"/>
      <c r="O4" s="2"/>
      <c r="P4" s="2"/>
      <c r="Q4" s="2"/>
      <c r="R4" s="2"/>
      <c r="S4" s="2"/>
      <c r="T4" s="2"/>
      <c r="U4" s="2"/>
    </row>
    <row r="5" spans="2:21" ht="87" customHeight="1">
      <c r="B5" s="183"/>
      <c r="C5" s="210"/>
      <c r="D5" s="211"/>
      <c r="E5" s="63" t="s">
        <v>27</v>
      </c>
      <c r="F5" s="64" t="s">
        <v>28</v>
      </c>
      <c r="G5" s="64" t="s">
        <v>29</v>
      </c>
      <c r="H5" s="64" t="s">
        <v>30</v>
      </c>
      <c r="I5" s="64" t="s">
        <v>31</v>
      </c>
      <c r="J5" s="64" t="s">
        <v>32</v>
      </c>
      <c r="K5" s="213"/>
      <c r="L5" s="212"/>
      <c r="O5" s="2"/>
      <c r="P5" s="2"/>
      <c r="Q5" s="2"/>
      <c r="R5" s="2"/>
      <c r="S5" s="2"/>
      <c r="T5" s="2"/>
      <c r="U5" s="2"/>
    </row>
    <row r="6" spans="2:21" ht="20.25" customHeight="1">
      <c r="B6" s="184"/>
      <c r="C6" s="214" t="s">
        <v>0</v>
      </c>
      <c r="D6" s="215"/>
      <c r="E6" s="215"/>
      <c r="F6" s="215"/>
      <c r="G6" s="215"/>
      <c r="H6" s="215"/>
      <c r="I6" s="215"/>
      <c r="J6" s="215"/>
      <c r="K6" s="215"/>
      <c r="L6" s="216"/>
      <c r="O6" s="2"/>
      <c r="P6" s="2"/>
      <c r="Q6" s="2"/>
      <c r="R6" s="2"/>
      <c r="S6" s="2"/>
      <c r="T6" s="2"/>
      <c r="U6" s="2"/>
    </row>
    <row r="7" spans="2:21" ht="20.25" customHeight="1">
      <c r="B7" s="13" t="s">
        <v>1</v>
      </c>
      <c r="C7" s="14">
        <v>336711</v>
      </c>
      <c r="D7" s="15">
        <v>149850</v>
      </c>
      <c r="E7" s="16">
        <v>2625</v>
      </c>
      <c r="F7" s="16">
        <v>4859</v>
      </c>
      <c r="G7" s="16">
        <v>480</v>
      </c>
      <c r="H7" s="16">
        <v>63138</v>
      </c>
      <c r="I7" s="16">
        <v>90218</v>
      </c>
      <c r="J7" s="16">
        <v>14304</v>
      </c>
      <c r="K7" s="16">
        <v>2476</v>
      </c>
      <c r="L7" s="16">
        <v>8761</v>
      </c>
      <c r="O7" s="2"/>
      <c r="P7" s="2"/>
      <c r="Q7" s="2"/>
      <c r="R7" s="2"/>
      <c r="S7" s="2"/>
      <c r="T7" s="2"/>
      <c r="U7" s="2"/>
    </row>
    <row r="8" spans="2:21" ht="20.25" customHeight="1">
      <c r="B8" s="17" t="s">
        <v>2</v>
      </c>
      <c r="C8" s="18">
        <v>389217</v>
      </c>
      <c r="D8" s="19">
        <v>119017</v>
      </c>
      <c r="E8" s="20">
        <v>14101</v>
      </c>
      <c r="F8" s="20">
        <v>8734</v>
      </c>
      <c r="G8" s="20">
        <v>6298</v>
      </c>
      <c r="H8" s="20">
        <v>57318</v>
      </c>
      <c r="I8" s="20">
        <v>146500</v>
      </c>
      <c r="J8" s="20">
        <v>17339</v>
      </c>
      <c r="K8" s="20">
        <v>9040</v>
      </c>
      <c r="L8" s="20">
        <v>10870</v>
      </c>
      <c r="O8" s="2"/>
      <c r="P8" s="2"/>
      <c r="Q8" s="2"/>
      <c r="R8" s="2"/>
      <c r="S8" s="2"/>
      <c r="T8" s="2"/>
      <c r="U8" s="2"/>
    </row>
    <row r="9" spans="2:21" ht="20.25" customHeight="1">
      <c r="B9" s="21" t="s">
        <v>3</v>
      </c>
      <c r="C9" s="14">
        <v>115795</v>
      </c>
      <c r="D9" s="15">
        <v>25548</v>
      </c>
      <c r="E9" s="16">
        <v>3312</v>
      </c>
      <c r="F9" s="16">
        <v>30179</v>
      </c>
      <c r="G9" s="16">
        <v>184</v>
      </c>
      <c r="H9" s="16">
        <v>12007</v>
      </c>
      <c r="I9" s="16">
        <v>2879</v>
      </c>
      <c r="J9" s="16">
        <v>31995</v>
      </c>
      <c r="K9" s="16">
        <v>105</v>
      </c>
      <c r="L9" s="16">
        <v>9586</v>
      </c>
    </row>
    <row r="10" spans="2:21" ht="20.25" customHeight="1">
      <c r="B10" s="17" t="s">
        <v>4</v>
      </c>
      <c r="C10" s="22">
        <v>74453</v>
      </c>
      <c r="D10" s="19">
        <v>36336</v>
      </c>
      <c r="E10" s="20">
        <v>5296</v>
      </c>
      <c r="F10" s="20">
        <v>8927</v>
      </c>
      <c r="G10" s="20">
        <v>3113</v>
      </c>
      <c r="H10" s="20">
        <v>6926</v>
      </c>
      <c r="I10" s="20">
        <v>618</v>
      </c>
      <c r="J10" s="20">
        <v>8723</v>
      </c>
      <c r="K10" s="20">
        <v>2100</v>
      </c>
      <c r="L10" s="20">
        <v>2414</v>
      </c>
    </row>
    <row r="11" spans="2:21" ht="20.25" customHeight="1">
      <c r="B11" s="21" t="s">
        <v>5</v>
      </c>
      <c r="C11" s="14">
        <v>19464</v>
      </c>
      <c r="D11" s="15">
        <v>8119</v>
      </c>
      <c r="E11" s="16">
        <v>1135</v>
      </c>
      <c r="F11" s="16">
        <v>1493</v>
      </c>
      <c r="G11" s="16">
        <v>605</v>
      </c>
      <c r="H11" s="16">
        <v>4449</v>
      </c>
      <c r="I11" s="16">
        <v>985</v>
      </c>
      <c r="J11" s="16">
        <v>917</v>
      </c>
      <c r="K11" s="16">
        <v>114</v>
      </c>
      <c r="L11" s="16">
        <v>1647</v>
      </c>
    </row>
    <row r="12" spans="2:21" ht="20.25" customHeight="1">
      <c r="B12" s="17" t="s">
        <v>6</v>
      </c>
      <c r="C12" s="22">
        <v>53680</v>
      </c>
      <c r="D12" s="19">
        <v>381</v>
      </c>
      <c r="E12" s="20">
        <v>1333</v>
      </c>
      <c r="F12" s="20">
        <v>10832</v>
      </c>
      <c r="G12" s="20">
        <v>2006</v>
      </c>
      <c r="H12" s="20">
        <v>8128</v>
      </c>
      <c r="I12" s="20">
        <v>1652</v>
      </c>
      <c r="J12" s="20">
        <v>21243</v>
      </c>
      <c r="K12" s="20">
        <v>6171</v>
      </c>
      <c r="L12" s="20">
        <v>1934</v>
      </c>
    </row>
    <row r="13" spans="2:21" ht="20.25" customHeight="1">
      <c r="B13" s="21" t="s">
        <v>7</v>
      </c>
      <c r="C13" s="23">
        <v>194385</v>
      </c>
      <c r="D13" s="15">
        <v>96500</v>
      </c>
      <c r="E13" s="16">
        <v>3978</v>
      </c>
      <c r="F13" s="16">
        <v>6934</v>
      </c>
      <c r="G13" s="16">
        <v>1375</v>
      </c>
      <c r="H13" s="16">
        <v>37689</v>
      </c>
      <c r="I13" s="16">
        <v>27365</v>
      </c>
      <c r="J13" s="16">
        <v>14778</v>
      </c>
      <c r="K13" s="16">
        <v>1635</v>
      </c>
      <c r="L13" s="16">
        <v>4131</v>
      </c>
    </row>
    <row r="14" spans="2:21" ht="20.25" customHeight="1">
      <c r="B14" s="17" t="s">
        <v>8</v>
      </c>
      <c r="C14" s="22">
        <v>48666</v>
      </c>
      <c r="D14" s="19">
        <v>5924</v>
      </c>
      <c r="E14" s="20">
        <v>4837</v>
      </c>
      <c r="F14" s="20">
        <v>14245</v>
      </c>
      <c r="G14" s="20">
        <v>5237</v>
      </c>
      <c r="H14" s="20">
        <v>6181</v>
      </c>
      <c r="I14" s="20">
        <v>827</v>
      </c>
      <c r="J14" s="20">
        <v>7759</v>
      </c>
      <c r="K14" s="20">
        <v>2169</v>
      </c>
      <c r="L14" s="20">
        <v>1487</v>
      </c>
    </row>
    <row r="15" spans="2:21" ht="20.25" customHeight="1">
      <c r="B15" s="21" t="s">
        <v>9</v>
      </c>
      <c r="C15" s="14">
        <v>229923</v>
      </c>
      <c r="D15" s="15">
        <v>76591</v>
      </c>
      <c r="E15" s="16">
        <v>9434</v>
      </c>
      <c r="F15" s="16">
        <v>11357</v>
      </c>
      <c r="G15" s="16">
        <v>20017</v>
      </c>
      <c r="H15" s="16">
        <v>58412</v>
      </c>
      <c r="I15" s="16">
        <v>35090</v>
      </c>
      <c r="J15" s="16">
        <v>8641</v>
      </c>
      <c r="K15" s="16">
        <v>2031</v>
      </c>
      <c r="L15" s="16">
        <v>8350</v>
      </c>
    </row>
    <row r="16" spans="2:21" ht="20.25" customHeight="1">
      <c r="B16" s="17" t="s">
        <v>10</v>
      </c>
      <c r="C16" s="22">
        <v>513486</v>
      </c>
      <c r="D16" s="19">
        <v>145980</v>
      </c>
      <c r="E16" s="20">
        <v>39928</v>
      </c>
      <c r="F16" s="20">
        <v>23950</v>
      </c>
      <c r="G16" s="20">
        <v>20712</v>
      </c>
      <c r="H16" s="20">
        <v>83116</v>
      </c>
      <c r="I16" s="20">
        <v>134969</v>
      </c>
      <c r="J16" s="20">
        <v>24459</v>
      </c>
      <c r="K16" s="20">
        <v>4814</v>
      </c>
      <c r="L16" s="20">
        <v>35558</v>
      </c>
    </row>
    <row r="17" spans="2:14" ht="20.25" customHeight="1">
      <c r="B17" s="21" t="s">
        <v>11</v>
      </c>
      <c r="C17" s="14">
        <v>122390</v>
      </c>
      <c r="D17" s="15">
        <v>57862</v>
      </c>
      <c r="E17" s="16">
        <v>260</v>
      </c>
      <c r="F17" s="16">
        <v>2865</v>
      </c>
      <c r="G17" s="16">
        <v>295</v>
      </c>
      <c r="H17" s="16">
        <v>20192</v>
      </c>
      <c r="I17" s="16">
        <v>36717</v>
      </c>
      <c r="J17" s="16">
        <v>2639</v>
      </c>
      <c r="K17" s="16">
        <v>768</v>
      </c>
      <c r="L17" s="16">
        <v>792</v>
      </c>
    </row>
    <row r="18" spans="2:14" ht="20.25" customHeight="1">
      <c r="B18" s="17" t="s">
        <v>12</v>
      </c>
      <c r="C18" s="18">
        <v>26650</v>
      </c>
      <c r="D18" s="19">
        <v>8210</v>
      </c>
      <c r="E18" s="20">
        <v>1222</v>
      </c>
      <c r="F18" s="20">
        <v>770</v>
      </c>
      <c r="G18" s="20">
        <v>0</v>
      </c>
      <c r="H18" s="20">
        <v>3092</v>
      </c>
      <c r="I18" s="20">
        <v>12593</v>
      </c>
      <c r="J18" s="20">
        <v>429</v>
      </c>
      <c r="K18" s="20">
        <v>128</v>
      </c>
      <c r="L18" s="20">
        <v>206</v>
      </c>
    </row>
    <row r="19" spans="2:14" ht="20.25" customHeight="1">
      <c r="B19" s="21" t="s">
        <v>13</v>
      </c>
      <c r="C19" s="14">
        <v>133125</v>
      </c>
      <c r="D19" s="15">
        <v>48729</v>
      </c>
      <c r="E19" s="16">
        <v>11154</v>
      </c>
      <c r="F19" s="16">
        <v>26064</v>
      </c>
      <c r="G19" s="16">
        <v>7297</v>
      </c>
      <c r="H19" s="16">
        <v>14250</v>
      </c>
      <c r="I19" s="16">
        <v>2141</v>
      </c>
      <c r="J19" s="16">
        <v>18590</v>
      </c>
      <c r="K19" s="16">
        <v>1800</v>
      </c>
      <c r="L19" s="16">
        <v>3100</v>
      </c>
    </row>
    <row r="20" spans="2:14" ht="20.25" customHeight="1">
      <c r="B20" s="17" t="s">
        <v>14</v>
      </c>
      <c r="C20" s="22">
        <v>63644</v>
      </c>
      <c r="D20" s="19">
        <v>31867</v>
      </c>
      <c r="E20" s="20">
        <v>3302</v>
      </c>
      <c r="F20" s="20">
        <v>9705</v>
      </c>
      <c r="G20" s="20">
        <v>1292</v>
      </c>
      <c r="H20" s="20">
        <v>7038</v>
      </c>
      <c r="I20" s="20">
        <v>1442</v>
      </c>
      <c r="J20" s="20">
        <v>8228</v>
      </c>
      <c r="K20" s="20">
        <v>79</v>
      </c>
      <c r="L20" s="20">
        <v>691</v>
      </c>
    </row>
    <row r="21" spans="2:14" ht="20.25" customHeight="1">
      <c r="B21" s="21" t="s">
        <v>15</v>
      </c>
      <c r="C21" s="23">
        <v>84000</v>
      </c>
      <c r="D21" s="24">
        <v>21780</v>
      </c>
      <c r="E21" s="25">
        <v>5417</v>
      </c>
      <c r="F21" s="25">
        <v>7082</v>
      </c>
      <c r="G21" s="25">
        <v>5148</v>
      </c>
      <c r="H21" s="26">
        <v>29978</v>
      </c>
      <c r="I21" s="27">
        <v>1204</v>
      </c>
      <c r="J21" s="26">
        <v>8240</v>
      </c>
      <c r="K21" s="25">
        <v>739</v>
      </c>
      <c r="L21" s="28">
        <v>4412</v>
      </c>
    </row>
    <row r="22" spans="2:14" ht="20.25" customHeight="1">
      <c r="B22" s="17" t="s">
        <v>16</v>
      </c>
      <c r="C22" s="29">
        <v>65583</v>
      </c>
      <c r="D22" s="30">
        <v>21588</v>
      </c>
      <c r="E22" s="31">
        <v>9996</v>
      </c>
      <c r="F22" s="31">
        <v>12246</v>
      </c>
      <c r="G22" s="31">
        <v>4017</v>
      </c>
      <c r="H22" s="31">
        <v>10059</v>
      </c>
      <c r="I22" s="31">
        <v>3571</v>
      </c>
      <c r="J22" s="31">
        <v>3198</v>
      </c>
      <c r="K22" s="31">
        <v>556</v>
      </c>
      <c r="L22" s="31">
        <v>352</v>
      </c>
    </row>
    <row r="23" spans="2:14" ht="20.25" customHeight="1">
      <c r="B23" s="32" t="s">
        <v>17</v>
      </c>
      <c r="C23" s="33">
        <v>501266</v>
      </c>
      <c r="D23" s="33">
        <v>169992</v>
      </c>
      <c r="E23" s="33">
        <v>37897</v>
      </c>
      <c r="F23" s="33">
        <v>101366</v>
      </c>
      <c r="G23" s="33">
        <v>21140</v>
      </c>
      <c r="H23" s="33">
        <v>56461</v>
      </c>
      <c r="I23" s="33">
        <v>11478</v>
      </c>
      <c r="J23" s="33">
        <v>78493</v>
      </c>
      <c r="K23" s="33">
        <v>6809</v>
      </c>
      <c r="L23" s="33">
        <v>17630</v>
      </c>
    </row>
    <row r="24" spans="2:14" ht="20.25" customHeight="1">
      <c r="B24" s="34" t="s">
        <v>18</v>
      </c>
      <c r="C24" s="35">
        <v>1969906</v>
      </c>
      <c r="D24" s="35">
        <v>684290</v>
      </c>
      <c r="E24" s="35">
        <v>79433</v>
      </c>
      <c r="F24" s="35">
        <v>78876</v>
      </c>
      <c r="G24" s="35">
        <v>56936</v>
      </c>
      <c r="H24" s="35">
        <v>365512</v>
      </c>
      <c r="I24" s="35">
        <v>487293</v>
      </c>
      <c r="J24" s="35">
        <v>112989</v>
      </c>
      <c r="K24" s="35">
        <v>27916</v>
      </c>
      <c r="L24" s="35">
        <v>76661</v>
      </c>
    </row>
    <row r="25" spans="2:14" ht="20.25" customHeight="1">
      <c r="B25" s="36" t="s">
        <v>19</v>
      </c>
      <c r="C25" s="37">
        <v>2471172</v>
      </c>
      <c r="D25" s="37">
        <v>854282</v>
      </c>
      <c r="E25" s="37">
        <v>117330</v>
      </c>
      <c r="F25" s="37">
        <v>180242</v>
      </c>
      <c r="G25" s="37">
        <v>78076</v>
      </c>
      <c r="H25" s="37">
        <v>421973</v>
      </c>
      <c r="I25" s="37">
        <v>498771</v>
      </c>
      <c r="J25" s="37">
        <v>191482</v>
      </c>
      <c r="K25" s="37">
        <v>34725</v>
      </c>
      <c r="L25" s="37">
        <v>94291</v>
      </c>
    </row>
    <row r="26" spans="2:14" ht="20.25" customHeight="1">
      <c r="B26" s="8"/>
      <c r="C26" s="9"/>
      <c r="D26" s="9"/>
      <c r="E26" s="9"/>
      <c r="F26" s="9"/>
      <c r="G26" s="9"/>
      <c r="H26" s="9"/>
      <c r="I26" s="9"/>
      <c r="J26" s="9"/>
      <c r="K26" s="9"/>
      <c r="L26" s="9"/>
    </row>
    <row r="27" spans="2:14" ht="23.25" customHeight="1">
      <c r="B27" s="65" t="s">
        <v>20</v>
      </c>
      <c r="C27" s="176" t="s">
        <v>22</v>
      </c>
      <c r="D27" s="177"/>
      <c r="E27" s="177"/>
      <c r="F27" s="177"/>
      <c r="G27" s="177"/>
      <c r="H27" s="177"/>
      <c r="I27" s="177"/>
      <c r="J27" s="177"/>
      <c r="K27" s="177"/>
      <c r="L27" s="178"/>
      <c r="M27" s="3"/>
    </row>
    <row r="28" spans="2:14" ht="20.25" customHeight="1">
      <c r="B28" s="13" t="s">
        <v>1</v>
      </c>
      <c r="C28" s="38">
        <v>100</v>
      </c>
      <c r="D28" s="39">
        <v>44.504040557035559</v>
      </c>
      <c r="E28" s="40">
        <v>0.77960031005818042</v>
      </c>
      <c r="F28" s="39">
        <v>1.4430772977419803</v>
      </c>
      <c r="G28" s="40">
        <v>0.14255548526778156</v>
      </c>
      <c r="H28" s="39">
        <v>18.751392143410818</v>
      </c>
      <c r="I28" s="40">
        <v>26.793897437268161</v>
      </c>
      <c r="J28" s="39">
        <v>4.248153460979891</v>
      </c>
      <c r="K28" s="41">
        <v>0.73534871150630654</v>
      </c>
      <c r="L28" s="41">
        <v>2.6019345967313217</v>
      </c>
      <c r="M28" s="4"/>
      <c r="N28" s="4"/>
    </row>
    <row r="29" spans="2:14" ht="20.25" customHeight="1">
      <c r="B29" s="17" t="s">
        <v>2</v>
      </c>
      <c r="C29" s="42">
        <v>100</v>
      </c>
      <c r="D29" s="43">
        <v>30.578571850664282</v>
      </c>
      <c r="E29" s="44">
        <v>3.6229147236631496</v>
      </c>
      <c r="F29" s="43">
        <v>2.243992425819016</v>
      </c>
      <c r="G29" s="44">
        <v>1.6181204829182692</v>
      </c>
      <c r="H29" s="43">
        <v>14.726489336282844</v>
      </c>
      <c r="I29" s="44">
        <v>37.639671442922584</v>
      </c>
      <c r="J29" s="43">
        <v>4.4548413866814656</v>
      </c>
      <c r="K29" s="45">
        <v>2.3226118078090114</v>
      </c>
      <c r="L29" s="43">
        <v>2.7927865432393757</v>
      </c>
      <c r="M29" s="4"/>
    </row>
    <row r="30" spans="2:14" ht="20.25" customHeight="1">
      <c r="B30" s="21" t="s">
        <v>3</v>
      </c>
      <c r="C30" s="46">
        <v>100</v>
      </c>
      <c r="D30" s="47">
        <v>22.063128805216113</v>
      </c>
      <c r="E30" s="48">
        <v>2.8602271255235547</v>
      </c>
      <c r="F30" s="47">
        <v>26.062437929098834</v>
      </c>
      <c r="G30" s="48">
        <v>0.15890150697353081</v>
      </c>
      <c r="H30" s="47">
        <v>10.369186925169481</v>
      </c>
      <c r="I30" s="48">
        <v>2.4862904270478001</v>
      </c>
      <c r="J30" s="47">
        <v>27.630726715315863</v>
      </c>
      <c r="K30" s="49">
        <v>9.0677490392503987E-2</v>
      </c>
      <c r="L30" s="47">
        <v>8.2784230752623174</v>
      </c>
      <c r="M30" s="4"/>
    </row>
    <row r="31" spans="2:14" ht="20.25" customHeight="1">
      <c r="B31" s="17" t="s">
        <v>4</v>
      </c>
      <c r="C31" s="42">
        <v>100</v>
      </c>
      <c r="D31" s="43">
        <v>48.803943427397151</v>
      </c>
      <c r="E31" s="44">
        <v>7.1132123621613639</v>
      </c>
      <c r="F31" s="43">
        <v>11.990114568922676</v>
      </c>
      <c r="G31" s="44">
        <v>4.1811612695257416</v>
      </c>
      <c r="H31" s="43">
        <v>9.3025129947752276</v>
      </c>
      <c r="I31" s="44">
        <v>0.83005385948182087</v>
      </c>
      <c r="J31" s="43">
        <v>11.716116207540328</v>
      </c>
      <c r="K31" s="45">
        <v>2.8205713671712358</v>
      </c>
      <c r="L31" s="43">
        <v>3.2423139430244587</v>
      </c>
      <c r="M31" s="4"/>
    </row>
    <row r="32" spans="2:14" ht="20.25" customHeight="1">
      <c r="B32" s="21" t="s">
        <v>5</v>
      </c>
      <c r="C32" s="46">
        <v>100</v>
      </c>
      <c r="D32" s="47">
        <v>41.712905877517471</v>
      </c>
      <c r="E32" s="48">
        <v>5.8312782572955202</v>
      </c>
      <c r="F32" s="47">
        <v>7.6705713111385121</v>
      </c>
      <c r="G32" s="48">
        <v>3.1083025071927661</v>
      </c>
      <c r="H32" s="47">
        <v>22.857583230579532</v>
      </c>
      <c r="I32" s="48">
        <v>5.0606247431154951</v>
      </c>
      <c r="J32" s="47">
        <v>4.7112618166872178</v>
      </c>
      <c r="K32" s="49">
        <v>0.58569667077681875</v>
      </c>
      <c r="L32" s="47">
        <v>8.461775585696671</v>
      </c>
      <c r="M32" s="4"/>
    </row>
    <row r="33" spans="2:13" ht="20.25" customHeight="1">
      <c r="B33" s="17" t="s">
        <v>6</v>
      </c>
      <c r="C33" s="42">
        <v>100</v>
      </c>
      <c r="D33" s="43">
        <v>0.70976154992548435</v>
      </c>
      <c r="E33" s="44">
        <v>2.4832339791356182</v>
      </c>
      <c r="F33" s="43">
        <v>20.178837555886737</v>
      </c>
      <c r="G33" s="44">
        <v>3.7369597615499255</v>
      </c>
      <c r="H33" s="43">
        <v>15.141579731743665</v>
      </c>
      <c r="I33" s="44">
        <v>3.077496274217586</v>
      </c>
      <c r="J33" s="43">
        <v>39.573397913561848</v>
      </c>
      <c r="K33" s="45">
        <v>11.495901639344263</v>
      </c>
      <c r="L33" s="43">
        <v>3.6028315946348735</v>
      </c>
      <c r="M33" s="4"/>
    </row>
    <row r="34" spans="2:13" ht="20.25" customHeight="1">
      <c r="B34" s="21" t="s">
        <v>7</v>
      </c>
      <c r="C34" s="46">
        <v>100</v>
      </c>
      <c r="D34" s="47">
        <v>49.643748231602231</v>
      </c>
      <c r="E34" s="48">
        <v>2.0464542017130953</v>
      </c>
      <c r="F34" s="47">
        <v>3.5671476708593768</v>
      </c>
      <c r="G34" s="48">
        <v>0.7073591069269749</v>
      </c>
      <c r="H34" s="47">
        <v>19.388841731615095</v>
      </c>
      <c r="I34" s="48">
        <v>14.077732335313939</v>
      </c>
      <c r="J34" s="47">
        <v>7.6024384597576971</v>
      </c>
      <c r="K34" s="49">
        <v>0.84111428350952999</v>
      </c>
      <c r="L34" s="49">
        <v>2.1251639787020604</v>
      </c>
      <c r="M34" s="4"/>
    </row>
    <row r="35" spans="2:13" ht="20.25" customHeight="1">
      <c r="B35" s="17" t="s">
        <v>8</v>
      </c>
      <c r="C35" s="42">
        <v>100</v>
      </c>
      <c r="D35" s="43">
        <v>12.172769489993014</v>
      </c>
      <c r="E35" s="44">
        <v>9.9391772490034107</v>
      </c>
      <c r="F35" s="43">
        <v>29.270948917108452</v>
      </c>
      <c r="G35" s="44">
        <v>10.761106316524884</v>
      </c>
      <c r="H35" s="43">
        <v>12.70085891587556</v>
      </c>
      <c r="I35" s="44">
        <v>1.6993383471006454</v>
      </c>
      <c r="J35" s="43">
        <v>15.943369087247772</v>
      </c>
      <c r="K35" s="45">
        <v>4.456910368635187</v>
      </c>
      <c r="L35" s="43">
        <v>3.0555213085110755</v>
      </c>
      <c r="M35" s="4"/>
    </row>
    <row r="36" spans="2:13" ht="20.25" customHeight="1">
      <c r="B36" s="21" t="s">
        <v>9</v>
      </c>
      <c r="C36" s="46">
        <v>100</v>
      </c>
      <c r="D36" s="47">
        <v>33.311586922578428</v>
      </c>
      <c r="E36" s="48">
        <v>4.1031127812354571</v>
      </c>
      <c r="F36" s="47">
        <v>4.9394797388690996</v>
      </c>
      <c r="G36" s="48">
        <v>8.7059580816186291</v>
      </c>
      <c r="H36" s="47">
        <v>25.405026900310101</v>
      </c>
      <c r="I36" s="48">
        <v>15.261631067792262</v>
      </c>
      <c r="J36" s="47">
        <v>3.758214706662665</v>
      </c>
      <c r="K36" s="49">
        <v>0.88333920486423723</v>
      </c>
      <c r="L36" s="49">
        <v>3.6316505960691186</v>
      </c>
      <c r="M36" s="4"/>
    </row>
    <row r="37" spans="2:13" ht="20.25" customHeight="1">
      <c r="B37" s="17" t="s">
        <v>10</v>
      </c>
      <c r="C37" s="42">
        <v>100</v>
      </c>
      <c r="D37" s="43">
        <v>28.429207417534265</v>
      </c>
      <c r="E37" s="44">
        <v>7.7758692544684758</v>
      </c>
      <c r="F37" s="43">
        <v>4.6641972712011617</v>
      </c>
      <c r="G37" s="44">
        <v>4.0336055900258234</v>
      </c>
      <c r="H37" s="43">
        <v>16.186614630194395</v>
      </c>
      <c r="I37" s="44">
        <v>26.28484515644049</v>
      </c>
      <c r="J37" s="43">
        <v>4.763323634918966</v>
      </c>
      <c r="K37" s="45">
        <v>0.93751338887525648</v>
      </c>
      <c r="L37" s="43">
        <v>6.9248236563411654</v>
      </c>
      <c r="M37" s="4"/>
    </row>
    <row r="38" spans="2:13" ht="20.25" customHeight="1">
      <c r="B38" s="21" t="s">
        <v>11</v>
      </c>
      <c r="C38" s="46">
        <v>100</v>
      </c>
      <c r="D38" s="47">
        <v>47.27673829561239</v>
      </c>
      <c r="E38" s="48">
        <v>0.21243565650788462</v>
      </c>
      <c r="F38" s="47">
        <v>2.3408775226734213</v>
      </c>
      <c r="G38" s="48">
        <v>0.24103276411471525</v>
      </c>
      <c r="H38" s="47">
        <v>16.498079908489256</v>
      </c>
      <c r="I38" s="48">
        <v>30</v>
      </c>
      <c r="J38" s="47">
        <v>2.1562219135550289</v>
      </c>
      <c r="K38" s="49">
        <v>0.62750224691559775</v>
      </c>
      <c r="L38" s="47">
        <v>0.64711169213171016</v>
      </c>
      <c r="M38" s="4"/>
    </row>
    <row r="39" spans="2:13" ht="20.25" customHeight="1">
      <c r="B39" s="17" t="s">
        <v>12</v>
      </c>
      <c r="C39" s="42">
        <v>100</v>
      </c>
      <c r="D39" s="43">
        <v>30.806754221388367</v>
      </c>
      <c r="E39" s="44">
        <v>4.5853658536585362</v>
      </c>
      <c r="F39" s="43">
        <v>2.8893058161350846</v>
      </c>
      <c r="G39" s="44">
        <v>0</v>
      </c>
      <c r="H39" s="43">
        <v>11.602251407129456</v>
      </c>
      <c r="I39" s="44">
        <v>47.253283302063792</v>
      </c>
      <c r="J39" s="43">
        <v>1.6097560975609757</v>
      </c>
      <c r="K39" s="45">
        <v>0.48030018761726079</v>
      </c>
      <c r="L39" s="43">
        <v>0.77298311444652912</v>
      </c>
      <c r="M39" s="4"/>
    </row>
    <row r="40" spans="2:13" ht="20.25" customHeight="1">
      <c r="B40" s="21" t="s">
        <v>13</v>
      </c>
      <c r="C40" s="46">
        <v>100</v>
      </c>
      <c r="D40" s="47">
        <v>36.603943661971833</v>
      </c>
      <c r="E40" s="48">
        <v>8.3785915492957752</v>
      </c>
      <c r="F40" s="47">
        <v>19.578591549295773</v>
      </c>
      <c r="G40" s="48">
        <v>5.481314553990611</v>
      </c>
      <c r="H40" s="47">
        <v>10.704225352112676</v>
      </c>
      <c r="I40" s="48">
        <v>1.6082629107981221</v>
      </c>
      <c r="J40" s="47">
        <v>13.964319248826291</v>
      </c>
      <c r="K40" s="49">
        <v>1.352112676056338</v>
      </c>
      <c r="L40" s="47">
        <v>2.328638497652582</v>
      </c>
      <c r="M40" s="4"/>
    </row>
    <row r="41" spans="2:13" ht="20.25" customHeight="1">
      <c r="B41" s="17" t="s">
        <v>14</v>
      </c>
      <c r="C41" s="42">
        <v>100</v>
      </c>
      <c r="D41" s="43">
        <v>50.070705801018164</v>
      </c>
      <c r="E41" s="44">
        <v>5.1882345547105775</v>
      </c>
      <c r="F41" s="43">
        <v>15.248884419583936</v>
      </c>
      <c r="G41" s="44">
        <v>2.0300421092326064</v>
      </c>
      <c r="H41" s="43">
        <v>11.058387279240776</v>
      </c>
      <c r="I41" s="44">
        <v>2.2657281126264848</v>
      </c>
      <c r="J41" s="43">
        <v>12.928162906165547</v>
      </c>
      <c r="K41" s="45">
        <v>0.12412796178744263</v>
      </c>
      <c r="L41" s="43">
        <v>1.0857268556344668</v>
      </c>
      <c r="M41" s="4"/>
    </row>
    <row r="42" spans="2:13" ht="20.25" customHeight="1">
      <c r="B42" s="21" t="s">
        <v>15</v>
      </c>
      <c r="C42" s="46">
        <v>100</v>
      </c>
      <c r="D42" s="47">
        <v>25.928571428571427</v>
      </c>
      <c r="E42" s="48">
        <v>6.4488095238095235</v>
      </c>
      <c r="F42" s="47">
        <v>8.4309523809523803</v>
      </c>
      <c r="G42" s="48">
        <v>6.1285714285714281</v>
      </c>
      <c r="H42" s="47">
        <v>35.688095238095237</v>
      </c>
      <c r="I42" s="48">
        <v>1.4333333333333333</v>
      </c>
      <c r="J42" s="47">
        <v>9.8095238095238102</v>
      </c>
      <c r="K42" s="49">
        <v>0.87976190476190474</v>
      </c>
      <c r="L42" s="47">
        <v>5.2523809523809524</v>
      </c>
      <c r="M42" s="4"/>
    </row>
    <row r="43" spans="2:13" ht="20.25" customHeight="1">
      <c r="B43" s="17" t="s">
        <v>16</v>
      </c>
      <c r="C43" s="50">
        <v>100</v>
      </c>
      <c r="D43" s="51">
        <v>32.917066922830614</v>
      </c>
      <c r="E43" s="52">
        <v>15.241754723022735</v>
      </c>
      <c r="F43" s="51">
        <v>18.672521842550658</v>
      </c>
      <c r="G43" s="52">
        <v>6.125062897397191</v>
      </c>
      <c r="H43" s="51">
        <v>15.337816202369517</v>
      </c>
      <c r="I43" s="52">
        <v>5.4450086150374331</v>
      </c>
      <c r="J43" s="51">
        <v>4.8762636658890264</v>
      </c>
      <c r="K43" s="53">
        <v>0.84778067487001207</v>
      </c>
      <c r="L43" s="45">
        <v>0.53672445603281338</v>
      </c>
      <c r="M43" s="4"/>
    </row>
    <row r="44" spans="2:13" ht="20.25" customHeight="1">
      <c r="B44" s="32" t="s">
        <v>17</v>
      </c>
      <c r="C44" s="55">
        <v>100</v>
      </c>
      <c r="D44" s="56">
        <v>33.912533465265952</v>
      </c>
      <c r="E44" s="57">
        <v>7.5602574281918189</v>
      </c>
      <c r="F44" s="56">
        <v>20.221997901313873</v>
      </c>
      <c r="G44" s="57">
        <v>4.2173217413508999</v>
      </c>
      <c r="H44" s="56">
        <v>11.263680361325125</v>
      </c>
      <c r="I44" s="57">
        <v>2.2898022207769926</v>
      </c>
      <c r="J44" s="56">
        <v>15.658951534714106</v>
      </c>
      <c r="K44" s="58">
        <v>1.3583606308826053</v>
      </c>
      <c r="L44" s="58">
        <v>3.5170947161786357</v>
      </c>
      <c r="M44" s="4"/>
    </row>
    <row r="45" spans="2:13" ht="20.25" customHeight="1">
      <c r="B45" s="34" t="s">
        <v>18</v>
      </c>
      <c r="C45" s="46">
        <v>100</v>
      </c>
      <c r="D45" s="47">
        <v>34.737190505536816</v>
      </c>
      <c r="E45" s="48">
        <v>4.0323243850214174</v>
      </c>
      <c r="F45" s="47">
        <v>4.0040489241618635</v>
      </c>
      <c r="G45" s="48">
        <v>2.8902901965880607</v>
      </c>
      <c r="H45" s="47">
        <v>18.554793985093703</v>
      </c>
      <c r="I45" s="48">
        <v>24.736865616938069</v>
      </c>
      <c r="J45" s="47">
        <v>5.7357559193179775</v>
      </c>
      <c r="K45" s="49">
        <v>1.4171234566522464</v>
      </c>
      <c r="L45" s="49">
        <v>3.8916070106898499</v>
      </c>
      <c r="M45" s="4"/>
    </row>
    <row r="46" spans="2:13" ht="20.25" customHeight="1">
      <c r="B46" s="36" t="s">
        <v>19</v>
      </c>
      <c r="C46" s="59">
        <v>100</v>
      </c>
      <c r="D46" s="60">
        <v>34.56991257589516</v>
      </c>
      <c r="E46" s="61">
        <v>4.7479495559192157</v>
      </c>
      <c r="F46" s="60">
        <v>7.2937861063495379</v>
      </c>
      <c r="G46" s="61">
        <v>3.1594725094003975</v>
      </c>
      <c r="H46" s="60">
        <v>17.075824750361367</v>
      </c>
      <c r="I46" s="61">
        <v>20.18358090816827</v>
      </c>
      <c r="J46" s="60">
        <v>7.748631013948037</v>
      </c>
      <c r="K46" s="62">
        <v>1.4052036847293512</v>
      </c>
      <c r="L46" s="62">
        <v>3.8156388952286608</v>
      </c>
      <c r="M46" s="4"/>
    </row>
    <row r="47" spans="2:13" ht="20.25" customHeight="1">
      <c r="B47" s="11"/>
      <c r="C47" s="10"/>
      <c r="D47" s="10"/>
      <c r="E47" s="10"/>
      <c r="F47" s="10"/>
      <c r="G47" s="10"/>
      <c r="H47" s="10"/>
      <c r="I47" s="10"/>
      <c r="J47" s="10"/>
      <c r="K47" s="10"/>
      <c r="L47" s="10"/>
      <c r="M47" s="4"/>
    </row>
    <row r="48" spans="2:13" ht="48" customHeight="1">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36" customHeight="1">
      <c r="B59" s="179" t="s">
        <v>37</v>
      </c>
      <c r="C59" s="179"/>
      <c r="D59" s="179"/>
      <c r="E59" s="179"/>
      <c r="F59" s="179"/>
      <c r="G59" s="179"/>
      <c r="H59" s="179"/>
      <c r="I59" s="179"/>
      <c r="J59" s="179"/>
      <c r="K59" s="179"/>
      <c r="L59" s="179"/>
    </row>
    <row r="60" spans="2:12" s="12" customFormat="1" ht="32.1" customHeight="1">
      <c r="B60" s="218" t="s">
        <v>49</v>
      </c>
      <c r="C60" s="218"/>
      <c r="D60" s="218"/>
      <c r="E60" s="218"/>
      <c r="F60" s="218"/>
      <c r="G60" s="218"/>
      <c r="H60" s="218"/>
      <c r="I60" s="218"/>
      <c r="J60" s="218"/>
      <c r="K60" s="218"/>
      <c r="L60" s="218"/>
    </row>
    <row r="61" spans="2:12" ht="15" customHeight="1">
      <c r="B61" s="69"/>
      <c r="C61" s="69"/>
      <c r="D61" s="69"/>
      <c r="E61" s="69"/>
      <c r="F61" s="69"/>
      <c r="G61" s="69"/>
      <c r="H61" s="69"/>
      <c r="I61" s="69"/>
      <c r="J61" s="69"/>
      <c r="K61" s="69"/>
      <c r="L61" s="69"/>
    </row>
  </sheetData>
  <mergeCells count="12">
    <mergeCell ref="B60:L60"/>
    <mergeCell ref="C6:L6"/>
    <mergeCell ref="C27:L27"/>
    <mergeCell ref="B59:L59"/>
    <mergeCell ref="B2:Q2"/>
    <mergeCell ref="C3:C5"/>
    <mergeCell ref="D3:D5"/>
    <mergeCell ref="E3:K3"/>
    <mergeCell ref="L3:L5"/>
    <mergeCell ref="E4:J4"/>
    <mergeCell ref="K4:K5"/>
    <mergeCell ref="B3:B6"/>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sheetPr>
  <dimension ref="B2:U61"/>
  <sheetViews>
    <sheetView topLeftCell="B1" zoomScaleNormal="100" workbookViewId="0">
      <selection activeCell="B2" sqref="B2:L2"/>
    </sheetView>
  </sheetViews>
  <sheetFormatPr baseColWidth="10" defaultRowHeight="15.75"/>
  <cols>
    <col min="2" max="2" width="26" customWidth="1"/>
    <col min="3" max="21" width="15.875" customWidth="1"/>
  </cols>
  <sheetData>
    <row r="2" spans="2:21" ht="15.6" customHeight="1">
      <c r="B2" s="181" t="s">
        <v>42</v>
      </c>
      <c r="C2" s="181"/>
      <c r="D2" s="181"/>
      <c r="E2" s="181"/>
      <c r="F2" s="181"/>
      <c r="G2" s="181"/>
      <c r="H2" s="181"/>
      <c r="I2" s="181"/>
      <c r="J2" s="181"/>
      <c r="K2" s="181"/>
      <c r="L2" s="181"/>
      <c r="M2" s="68"/>
      <c r="N2" s="68"/>
      <c r="O2" s="68"/>
      <c r="P2" s="68"/>
      <c r="Q2" s="68"/>
    </row>
    <row r="3" spans="2:21">
      <c r="B3" s="182" t="s">
        <v>20</v>
      </c>
      <c r="C3" s="185" t="s">
        <v>21</v>
      </c>
      <c r="D3" s="187" t="s">
        <v>33</v>
      </c>
      <c r="E3" s="189" t="s">
        <v>23</v>
      </c>
      <c r="F3" s="190"/>
      <c r="G3" s="190"/>
      <c r="H3" s="190"/>
      <c r="I3" s="190"/>
      <c r="J3" s="190"/>
      <c r="K3" s="191"/>
      <c r="L3" s="192" t="s">
        <v>24</v>
      </c>
      <c r="O3" s="2"/>
      <c r="P3" s="2"/>
      <c r="Q3" s="2"/>
      <c r="R3" s="2"/>
      <c r="S3" s="2"/>
      <c r="T3" s="2"/>
      <c r="U3" s="2"/>
    </row>
    <row r="4" spans="2:21">
      <c r="B4" s="183"/>
      <c r="C4" s="186"/>
      <c r="D4" s="188"/>
      <c r="E4" s="194" t="s">
        <v>25</v>
      </c>
      <c r="F4" s="195"/>
      <c r="G4" s="195"/>
      <c r="H4" s="195"/>
      <c r="I4" s="195"/>
      <c r="J4" s="196"/>
      <c r="K4" s="197" t="s">
        <v>26</v>
      </c>
      <c r="L4" s="193"/>
      <c r="O4" s="2"/>
      <c r="P4" s="2"/>
      <c r="Q4" s="2"/>
      <c r="R4" s="2"/>
      <c r="S4" s="2"/>
      <c r="T4" s="2"/>
      <c r="U4" s="2"/>
    </row>
    <row r="5" spans="2:21" ht="87" customHeight="1">
      <c r="B5" s="183"/>
      <c r="C5" s="210"/>
      <c r="D5" s="211"/>
      <c r="E5" s="63" t="s">
        <v>27</v>
      </c>
      <c r="F5" s="64" t="s">
        <v>28</v>
      </c>
      <c r="G5" s="64" t="s">
        <v>29</v>
      </c>
      <c r="H5" s="64" t="s">
        <v>30</v>
      </c>
      <c r="I5" s="64" t="s">
        <v>31</v>
      </c>
      <c r="J5" s="64" t="s">
        <v>32</v>
      </c>
      <c r="K5" s="213"/>
      <c r="L5" s="212"/>
      <c r="N5" t="s">
        <v>35</v>
      </c>
      <c r="O5" s="2"/>
      <c r="P5" s="2"/>
      <c r="Q5" s="2"/>
      <c r="R5" s="2"/>
      <c r="S5" s="2"/>
      <c r="T5" s="2"/>
      <c r="U5" s="2"/>
    </row>
    <row r="6" spans="2:21" ht="20.25" customHeight="1">
      <c r="B6" s="184"/>
      <c r="C6" s="214" t="s">
        <v>0</v>
      </c>
      <c r="D6" s="215"/>
      <c r="E6" s="215"/>
      <c r="F6" s="215"/>
      <c r="G6" s="215"/>
      <c r="H6" s="215"/>
      <c r="I6" s="215"/>
      <c r="J6" s="215"/>
      <c r="K6" s="215"/>
      <c r="L6" s="216"/>
      <c r="O6" s="2"/>
      <c r="P6" s="2"/>
      <c r="Q6" s="2"/>
      <c r="R6" s="2"/>
      <c r="S6" s="2"/>
      <c r="T6" s="2"/>
      <c r="U6" s="2"/>
    </row>
    <row r="7" spans="2:21" ht="20.25" customHeight="1">
      <c r="B7" s="13" t="s">
        <v>1</v>
      </c>
      <c r="C7" s="14">
        <v>326953</v>
      </c>
      <c r="D7" s="15">
        <v>143613</v>
      </c>
      <c r="E7" s="16">
        <v>2532</v>
      </c>
      <c r="F7" s="16">
        <v>4537</v>
      </c>
      <c r="G7" s="16">
        <v>405</v>
      </c>
      <c r="H7" s="16">
        <v>62238</v>
      </c>
      <c r="I7" s="16">
        <v>89045</v>
      </c>
      <c r="J7" s="16">
        <v>13906</v>
      </c>
      <c r="K7" s="16">
        <v>2107</v>
      </c>
      <c r="L7" s="16">
        <v>8570</v>
      </c>
      <c r="O7" s="2"/>
      <c r="P7" s="2"/>
      <c r="Q7" s="2"/>
      <c r="R7" s="2"/>
      <c r="S7" s="2"/>
      <c r="T7" s="2"/>
      <c r="U7" s="2"/>
    </row>
    <row r="8" spans="2:21" ht="20.25" customHeight="1">
      <c r="B8" s="17" t="s">
        <v>2</v>
      </c>
      <c r="C8" s="18">
        <v>378507</v>
      </c>
      <c r="D8" s="19">
        <v>115542</v>
      </c>
      <c r="E8" s="20">
        <v>13550</v>
      </c>
      <c r="F8" s="20">
        <v>8110</v>
      </c>
      <c r="G8" s="20">
        <v>5838</v>
      </c>
      <c r="H8" s="20">
        <v>55523</v>
      </c>
      <c r="I8" s="20">
        <v>144512</v>
      </c>
      <c r="J8" s="20">
        <v>16584</v>
      </c>
      <c r="K8" s="20">
        <v>7951</v>
      </c>
      <c r="L8" s="20">
        <v>10897</v>
      </c>
      <c r="O8" s="2"/>
      <c r="P8" s="2"/>
      <c r="Q8" s="2"/>
      <c r="R8" s="2"/>
      <c r="S8" s="2"/>
      <c r="T8" s="2"/>
      <c r="U8" s="2"/>
    </row>
    <row r="9" spans="2:21" ht="20.25" customHeight="1">
      <c r="B9" s="21" t="s">
        <v>46</v>
      </c>
      <c r="C9" s="14">
        <v>112970</v>
      </c>
      <c r="D9" s="15">
        <v>25288</v>
      </c>
      <c r="E9" s="16">
        <v>4101</v>
      </c>
      <c r="F9" s="16">
        <v>29137</v>
      </c>
      <c r="G9" s="16">
        <v>157</v>
      </c>
      <c r="H9" s="16">
        <v>11907</v>
      </c>
      <c r="I9" s="16">
        <v>2869</v>
      </c>
      <c r="J9" s="16">
        <v>29910</v>
      </c>
      <c r="K9" s="16" t="s">
        <v>43</v>
      </c>
      <c r="L9" s="16">
        <v>9601</v>
      </c>
    </row>
    <row r="10" spans="2:21" ht="20.25" customHeight="1">
      <c r="B10" s="17" t="s">
        <v>4</v>
      </c>
      <c r="C10" s="22">
        <v>72822</v>
      </c>
      <c r="D10" s="19">
        <v>35575</v>
      </c>
      <c r="E10" s="20">
        <v>5288</v>
      </c>
      <c r="F10" s="20">
        <v>8653</v>
      </c>
      <c r="G10" s="20">
        <v>3085</v>
      </c>
      <c r="H10" s="20">
        <v>6557</v>
      </c>
      <c r="I10" s="20">
        <v>622</v>
      </c>
      <c r="J10" s="20">
        <v>8461</v>
      </c>
      <c r="K10" s="20">
        <v>2133</v>
      </c>
      <c r="L10" s="20">
        <v>2448</v>
      </c>
    </row>
    <row r="11" spans="2:21" ht="20.25" customHeight="1">
      <c r="B11" s="21" t="s">
        <v>5</v>
      </c>
      <c r="C11" s="14">
        <v>18975</v>
      </c>
      <c r="D11" s="15">
        <v>8052</v>
      </c>
      <c r="E11" s="16">
        <v>966</v>
      </c>
      <c r="F11" s="16">
        <v>1377</v>
      </c>
      <c r="G11" s="16">
        <v>605</v>
      </c>
      <c r="H11" s="16">
        <v>4490</v>
      </c>
      <c r="I11" s="16">
        <v>916</v>
      </c>
      <c r="J11" s="16">
        <v>667</v>
      </c>
      <c r="K11" s="16">
        <v>130</v>
      </c>
      <c r="L11" s="16">
        <v>1772</v>
      </c>
    </row>
    <row r="12" spans="2:21" ht="20.25" customHeight="1">
      <c r="B12" s="17" t="s">
        <v>6</v>
      </c>
      <c r="C12" s="22">
        <v>52686</v>
      </c>
      <c r="D12" s="19">
        <v>407</v>
      </c>
      <c r="E12" s="20">
        <v>1365</v>
      </c>
      <c r="F12" s="20">
        <v>10135</v>
      </c>
      <c r="G12" s="20">
        <v>2017</v>
      </c>
      <c r="H12" s="20">
        <v>8268</v>
      </c>
      <c r="I12" s="20">
        <v>1696</v>
      </c>
      <c r="J12" s="20">
        <v>20749</v>
      </c>
      <c r="K12" s="20">
        <v>6002</v>
      </c>
      <c r="L12" s="20">
        <v>2047</v>
      </c>
    </row>
    <row r="13" spans="2:21" ht="20.25" customHeight="1">
      <c r="B13" s="21" t="s">
        <v>7</v>
      </c>
      <c r="C13" s="23">
        <v>188960</v>
      </c>
      <c r="D13" s="15">
        <v>93590</v>
      </c>
      <c r="E13" s="16">
        <v>4032</v>
      </c>
      <c r="F13" s="16">
        <v>6334</v>
      </c>
      <c r="G13" s="16">
        <v>1241</v>
      </c>
      <c r="H13" s="16">
        <v>36444</v>
      </c>
      <c r="I13" s="16">
        <v>27239</v>
      </c>
      <c r="J13" s="16">
        <v>14596</v>
      </c>
      <c r="K13" s="16">
        <v>1704</v>
      </c>
      <c r="L13" s="16">
        <v>3780</v>
      </c>
    </row>
    <row r="14" spans="2:21" ht="20.25" customHeight="1">
      <c r="B14" s="17" t="s">
        <v>8</v>
      </c>
      <c r="C14" s="22">
        <v>48029</v>
      </c>
      <c r="D14" s="19">
        <v>5741</v>
      </c>
      <c r="E14" s="20">
        <v>4841</v>
      </c>
      <c r="F14" s="20">
        <v>13507</v>
      </c>
      <c r="G14" s="20">
        <v>5199</v>
      </c>
      <c r="H14" s="20">
        <v>6036</v>
      </c>
      <c r="I14" s="20">
        <v>834</v>
      </c>
      <c r="J14" s="20">
        <v>8309</v>
      </c>
      <c r="K14" s="20">
        <v>2093</v>
      </c>
      <c r="L14" s="20">
        <v>1469</v>
      </c>
    </row>
    <row r="15" spans="2:21" ht="20.25" customHeight="1">
      <c r="B15" s="21" t="s">
        <v>9</v>
      </c>
      <c r="C15" s="14">
        <v>221776</v>
      </c>
      <c r="D15" s="15">
        <v>72104</v>
      </c>
      <c r="E15" s="16">
        <v>8956</v>
      </c>
      <c r="F15" s="16">
        <v>10989</v>
      </c>
      <c r="G15" s="16">
        <v>18940</v>
      </c>
      <c r="H15" s="16">
        <v>57836</v>
      </c>
      <c r="I15" s="16">
        <v>34395</v>
      </c>
      <c r="J15" s="16">
        <v>8356</v>
      </c>
      <c r="K15" s="16">
        <v>1788</v>
      </c>
      <c r="L15" s="16">
        <v>8412</v>
      </c>
    </row>
    <row r="16" spans="2:21" ht="20.25" customHeight="1">
      <c r="B16" s="17" t="s">
        <v>10</v>
      </c>
      <c r="C16" s="22">
        <v>500763</v>
      </c>
      <c r="D16" s="19">
        <v>148111</v>
      </c>
      <c r="E16" s="20">
        <v>37531</v>
      </c>
      <c r="F16" s="20">
        <v>21092</v>
      </c>
      <c r="G16" s="20">
        <v>19039</v>
      </c>
      <c r="H16" s="20">
        <v>80610</v>
      </c>
      <c r="I16" s="20">
        <v>131337</v>
      </c>
      <c r="J16" s="20">
        <v>22420</v>
      </c>
      <c r="K16" s="20">
        <v>3935</v>
      </c>
      <c r="L16" s="20">
        <v>36688</v>
      </c>
    </row>
    <row r="17" spans="2:14" ht="20.25" customHeight="1">
      <c r="B17" s="21" t="s">
        <v>11</v>
      </c>
      <c r="C17" s="14">
        <v>119252</v>
      </c>
      <c r="D17" s="15">
        <v>55598</v>
      </c>
      <c r="E17" s="16">
        <v>284</v>
      </c>
      <c r="F17" s="16">
        <v>2453</v>
      </c>
      <c r="G17" s="16">
        <v>293</v>
      </c>
      <c r="H17" s="16">
        <v>20708</v>
      </c>
      <c r="I17" s="16">
        <v>37226</v>
      </c>
      <c r="J17" s="16">
        <v>1372</v>
      </c>
      <c r="K17" s="16">
        <v>357</v>
      </c>
      <c r="L17" s="16">
        <v>961</v>
      </c>
    </row>
    <row r="18" spans="2:14" ht="20.25" customHeight="1">
      <c r="B18" s="17" t="s">
        <v>12</v>
      </c>
      <c r="C18" s="18">
        <v>26281</v>
      </c>
      <c r="D18" s="19">
        <v>8042</v>
      </c>
      <c r="E18" s="20">
        <v>1209</v>
      </c>
      <c r="F18" s="20">
        <v>790</v>
      </c>
      <c r="G18" s="20">
        <v>0</v>
      </c>
      <c r="H18" s="20">
        <v>3064</v>
      </c>
      <c r="I18" s="20">
        <v>12512</v>
      </c>
      <c r="J18" s="20">
        <v>314</v>
      </c>
      <c r="K18" s="20">
        <v>123</v>
      </c>
      <c r="L18" s="20">
        <v>227</v>
      </c>
    </row>
    <row r="19" spans="2:14" ht="20.25" customHeight="1">
      <c r="B19" s="21" t="s">
        <v>13</v>
      </c>
      <c r="C19" s="14">
        <v>132053</v>
      </c>
      <c r="D19" s="15">
        <v>48264</v>
      </c>
      <c r="E19" s="16">
        <v>10714</v>
      </c>
      <c r="F19" s="16">
        <v>27035</v>
      </c>
      <c r="G19" s="16">
        <v>7156</v>
      </c>
      <c r="H19" s="16">
        <v>14215</v>
      </c>
      <c r="I19" s="16">
        <v>2320</v>
      </c>
      <c r="J19" s="16">
        <v>17656</v>
      </c>
      <c r="K19" s="16">
        <v>1242</v>
      </c>
      <c r="L19" s="16">
        <v>3451</v>
      </c>
    </row>
    <row r="20" spans="2:14" ht="20.25" customHeight="1">
      <c r="B20" s="17" t="s">
        <v>14</v>
      </c>
      <c r="C20" s="22">
        <v>62886</v>
      </c>
      <c r="D20" s="19">
        <v>31384</v>
      </c>
      <c r="E20" s="20">
        <v>3227</v>
      </c>
      <c r="F20" s="20">
        <v>9764</v>
      </c>
      <c r="G20" s="20">
        <v>1295</v>
      </c>
      <c r="H20" s="20">
        <v>7045</v>
      </c>
      <c r="I20" s="20">
        <v>1447</v>
      </c>
      <c r="J20" s="20">
        <v>7728</v>
      </c>
      <c r="K20" s="20">
        <v>74</v>
      </c>
      <c r="L20" s="20">
        <v>922</v>
      </c>
    </row>
    <row r="21" spans="2:14" ht="20.25" customHeight="1">
      <c r="B21" s="21" t="s">
        <v>15</v>
      </c>
      <c r="C21" s="23">
        <v>82360</v>
      </c>
      <c r="D21" s="24">
        <v>21207</v>
      </c>
      <c r="E21" s="25">
        <v>5526</v>
      </c>
      <c r="F21" s="25">
        <v>6527</v>
      </c>
      <c r="G21" s="25">
        <v>5015</v>
      </c>
      <c r="H21" s="26">
        <v>30573</v>
      </c>
      <c r="I21" s="27">
        <v>1066</v>
      </c>
      <c r="J21" s="26">
        <v>7131</v>
      </c>
      <c r="K21" s="25">
        <v>646</v>
      </c>
      <c r="L21" s="28">
        <v>4669</v>
      </c>
    </row>
    <row r="22" spans="2:14" ht="20.25" customHeight="1">
      <c r="B22" s="17" t="s">
        <v>16</v>
      </c>
      <c r="C22" s="29">
        <v>64805</v>
      </c>
      <c r="D22" s="30">
        <v>21165</v>
      </c>
      <c r="E22" s="31">
        <v>9899</v>
      </c>
      <c r="F22" s="31">
        <v>12180</v>
      </c>
      <c r="G22" s="31">
        <v>4009</v>
      </c>
      <c r="H22" s="31">
        <v>9944</v>
      </c>
      <c r="I22" s="31">
        <v>3582</v>
      </c>
      <c r="J22" s="31">
        <v>3161</v>
      </c>
      <c r="K22" s="31">
        <v>548</v>
      </c>
      <c r="L22" s="31">
        <v>317</v>
      </c>
    </row>
    <row r="23" spans="2:14" ht="20.25" customHeight="1">
      <c r="B23" s="32" t="s">
        <v>17</v>
      </c>
      <c r="C23" s="33">
        <v>493565</v>
      </c>
      <c r="D23" s="33">
        <v>167417</v>
      </c>
      <c r="E23" s="33">
        <v>38070</v>
      </c>
      <c r="F23" s="33">
        <v>100276</v>
      </c>
      <c r="G23" s="33">
        <v>20901</v>
      </c>
      <c r="H23" s="33">
        <v>55704</v>
      </c>
      <c r="I23" s="33">
        <v>11674</v>
      </c>
      <c r="J23" s="33">
        <v>75225</v>
      </c>
      <c r="K23" s="33">
        <v>6090</v>
      </c>
      <c r="L23" s="33">
        <v>18208</v>
      </c>
    </row>
    <row r="24" spans="2:14" ht="20.25" customHeight="1">
      <c r="B24" s="34" t="s">
        <v>18</v>
      </c>
      <c r="C24" s="35">
        <v>1916513</v>
      </c>
      <c r="D24" s="35">
        <v>666266</v>
      </c>
      <c r="E24" s="35">
        <v>75951</v>
      </c>
      <c r="F24" s="35">
        <v>72344</v>
      </c>
      <c r="G24" s="35">
        <v>53393</v>
      </c>
      <c r="H24" s="35">
        <v>359754</v>
      </c>
      <c r="I24" s="35">
        <v>479944</v>
      </c>
      <c r="J24" s="35">
        <v>106095</v>
      </c>
      <c r="K24" s="35">
        <v>24743</v>
      </c>
      <c r="L24" s="35">
        <v>78023</v>
      </c>
    </row>
    <row r="25" spans="2:14" ht="20.25" customHeight="1">
      <c r="B25" s="36" t="s">
        <v>19</v>
      </c>
      <c r="C25" s="37">
        <v>2410078</v>
      </c>
      <c r="D25" s="37">
        <v>833683</v>
      </c>
      <c r="E25" s="37">
        <v>114021</v>
      </c>
      <c r="F25" s="37">
        <v>172620</v>
      </c>
      <c r="G25" s="37">
        <v>74294</v>
      </c>
      <c r="H25" s="37">
        <v>415458</v>
      </c>
      <c r="I25" s="37">
        <v>491618</v>
      </c>
      <c r="J25" s="37">
        <v>181320</v>
      </c>
      <c r="K25" s="37">
        <v>30833</v>
      </c>
      <c r="L25" s="37">
        <v>96231</v>
      </c>
    </row>
    <row r="26" spans="2:14" ht="20.25" customHeight="1">
      <c r="B26" s="205"/>
      <c r="C26" s="206"/>
      <c r="D26" s="206"/>
      <c r="E26" s="206"/>
      <c r="F26" s="206"/>
      <c r="G26" s="206"/>
      <c r="H26" s="206"/>
      <c r="I26" s="206"/>
      <c r="J26" s="206"/>
      <c r="K26" s="206"/>
      <c r="L26" s="207"/>
    </row>
    <row r="27" spans="2:14" ht="23.25" customHeight="1">
      <c r="B27" s="65" t="s">
        <v>20</v>
      </c>
      <c r="C27" s="176" t="s">
        <v>22</v>
      </c>
      <c r="D27" s="177"/>
      <c r="E27" s="177"/>
      <c r="F27" s="177"/>
      <c r="G27" s="177"/>
      <c r="H27" s="177"/>
      <c r="I27" s="177"/>
      <c r="J27" s="177"/>
      <c r="K27" s="177"/>
      <c r="L27" s="178"/>
      <c r="M27" s="3"/>
    </row>
    <row r="28" spans="2:14" ht="20.25" customHeight="1">
      <c r="B28" s="13" t="s">
        <v>1</v>
      </c>
      <c r="C28" s="38">
        <v>100</v>
      </c>
      <c r="D28" s="39">
        <v>43.924661954470515</v>
      </c>
      <c r="E28" s="40">
        <v>0.77442323514388922</v>
      </c>
      <c r="F28" s="39">
        <v>1.3876612234786039</v>
      </c>
      <c r="G28" s="40">
        <v>0.12387101510002968</v>
      </c>
      <c r="H28" s="39">
        <v>19.035763550112708</v>
      </c>
      <c r="I28" s="40">
        <v>27.234801332301583</v>
      </c>
      <c r="J28" s="39">
        <v>4.253210706125957</v>
      </c>
      <c r="K28" s="41">
        <v>0.64443513287842591</v>
      </c>
      <c r="L28" s="41">
        <v>2.6211718503882824</v>
      </c>
      <c r="M28" s="4"/>
      <c r="N28" s="4"/>
    </row>
    <row r="29" spans="2:14" ht="20.25" customHeight="1">
      <c r="B29" s="17" t="s">
        <v>2</v>
      </c>
      <c r="C29" s="42">
        <v>100</v>
      </c>
      <c r="D29" s="43">
        <v>30.525723434441105</v>
      </c>
      <c r="E29" s="44">
        <v>3.5798545337338541</v>
      </c>
      <c r="F29" s="43">
        <v>2.14262880210934</v>
      </c>
      <c r="G29" s="44">
        <v>1.5423757024308666</v>
      </c>
      <c r="H29" s="43">
        <v>14.668949319299246</v>
      </c>
      <c r="I29" s="44">
        <v>38.179478847154741</v>
      </c>
      <c r="J29" s="43">
        <v>4.3814249142023796</v>
      </c>
      <c r="K29" s="45">
        <v>2.1006216529681088</v>
      </c>
      <c r="L29" s="43">
        <v>2.8789427936603551</v>
      </c>
      <c r="M29" s="4"/>
    </row>
    <row r="30" spans="2:14" ht="20.25" customHeight="1">
      <c r="B30" s="21" t="s">
        <v>46</v>
      </c>
      <c r="C30" s="46">
        <v>100</v>
      </c>
      <c r="D30" s="47">
        <v>22.384703903691243</v>
      </c>
      <c r="E30" s="48">
        <v>3.6301673010533766</v>
      </c>
      <c r="F30" s="47">
        <v>25.791803133575286</v>
      </c>
      <c r="G30" s="48">
        <v>0.13897494910153138</v>
      </c>
      <c r="H30" s="47">
        <v>10.539966362751173</v>
      </c>
      <c r="I30" s="48">
        <v>2.5396122864477295</v>
      </c>
      <c r="J30" s="47">
        <v>26.476055589979641</v>
      </c>
      <c r="K30" s="49" t="s">
        <v>43</v>
      </c>
      <c r="L30" s="47">
        <v>8.4987164734000178</v>
      </c>
      <c r="M30" s="4"/>
    </row>
    <row r="31" spans="2:14" ht="20.25" customHeight="1">
      <c r="B31" s="17" t="s">
        <v>4</v>
      </c>
      <c r="C31" s="42">
        <v>100</v>
      </c>
      <c r="D31" s="43">
        <v>48.851995276152813</v>
      </c>
      <c r="E31" s="44">
        <v>7.2615418417511197</v>
      </c>
      <c r="F31" s="43">
        <v>11.88239817637527</v>
      </c>
      <c r="G31" s="44">
        <v>4.2363571448188733</v>
      </c>
      <c r="H31" s="43">
        <v>9.0041470984043297</v>
      </c>
      <c r="I31" s="44">
        <v>0.85413748592458316</v>
      </c>
      <c r="J31" s="43">
        <v>11.618741589080223</v>
      </c>
      <c r="K31" s="45">
        <v>2.9290598994809258</v>
      </c>
      <c r="L31" s="43">
        <v>3.3616214880118642</v>
      </c>
      <c r="M31" s="4"/>
    </row>
    <row r="32" spans="2:14" ht="20.25" customHeight="1">
      <c r="B32" s="21" t="s">
        <v>5</v>
      </c>
      <c r="C32" s="46">
        <v>100</v>
      </c>
      <c r="D32" s="47">
        <v>42.434782608695656</v>
      </c>
      <c r="E32" s="48">
        <v>5.0909090909090908</v>
      </c>
      <c r="F32" s="47">
        <v>7.2569169960474316</v>
      </c>
      <c r="G32" s="48">
        <v>3.1884057971014492</v>
      </c>
      <c r="H32" s="47">
        <v>23.662714097496707</v>
      </c>
      <c r="I32" s="48">
        <v>4.8274044795783926</v>
      </c>
      <c r="J32" s="47">
        <v>3.5151515151515147</v>
      </c>
      <c r="K32" s="49">
        <v>0.68511198945981555</v>
      </c>
      <c r="L32" s="47">
        <v>9.3386034255599473</v>
      </c>
      <c r="M32" s="4"/>
    </row>
    <row r="33" spans="2:13" ht="20.25" customHeight="1">
      <c r="B33" s="17" t="s">
        <v>6</v>
      </c>
      <c r="C33" s="42">
        <v>100</v>
      </c>
      <c r="D33" s="43">
        <v>0.772501233724329</v>
      </c>
      <c r="E33" s="44">
        <v>2.5908210909919145</v>
      </c>
      <c r="F33" s="43">
        <v>19.236609345936301</v>
      </c>
      <c r="G33" s="44">
        <v>3.8283414948942793</v>
      </c>
      <c r="H33" s="43">
        <v>15.692973465436738</v>
      </c>
      <c r="I33" s="44">
        <v>3.2190714800895872</v>
      </c>
      <c r="J33" s="43">
        <v>39.382378620506401</v>
      </c>
      <c r="K33" s="45">
        <v>11.392020650647231</v>
      </c>
      <c r="L33" s="43">
        <v>3.8852826177732225</v>
      </c>
      <c r="M33" s="4"/>
    </row>
    <row r="34" spans="2:13" ht="20.25" customHeight="1">
      <c r="B34" s="21" t="s">
        <v>7</v>
      </c>
      <c r="C34" s="46">
        <v>100</v>
      </c>
      <c r="D34" s="47">
        <v>49.529000846740054</v>
      </c>
      <c r="E34" s="48">
        <v>2.133784928027096</v>
      </c>
      <c r="F34" s="47">
        <v>3.3520321761219307</v>
      </c>
      <c r="G34" s="48">
        <v>0.65675275190516513</v>
      </c>
      <c r="H34" s="47">
        <v>19.286621507197292</v>
      </c>
      <c r="I34" s="48">
        <v>14.415220152413207</v>
      </c>
      <c r="J34" s="47">
        <v>7.7243861134631668</v>
      </c>
      <c r="K34" s="49">
        <v>0.90177815410668916</v>
      </c>
      <c r="L34" s="49">
        <v>2.0004233700254019</v>
      </c>
      <c r="M34" s="4"/>
    </row>
    <row r="35" spans="2:13" ht="20.25" customHeight="1">
      <c r="B35" s="17" t="s">
        <v>8</v>
      </c>
      <c r="C35" s="42">
        <v>100</v>
      </c>
      <c r="D35" s="43">
        <v>11.953194944720897</v>
      </c>
      <c r="E35" s="44">
        <v>10.079327073226592</v>
      </c>
      <c r="F35" s="43">
        <v>28.122592600303982</v>
      </c>
      <c r="G35" s="44">
        <v>10.824710070998773</v>
      </c>
      <c r="H35" s="43">
        <v>12.567407191488474</v>
      </c>
      <c r="I35" s="44">
        <v>1.7364508942513897</v>
      </c>
      <c r="J35" s="43">
        <v>17.299964604717982</v>
      </c>
      <c r="K35" s="45">
        <v>4.3577838389306462</v>
      </c>
      <c r="L35" s="43">
        <v>3.0585687813612608</v>
      </c>
      <c r="M35" s="4"/>
    </row>
    <row r="36" spans="2:13" ht="20.25" customHeight="1">
      <c r="B36" s="21" t="s">
        <v>9</v>
      </c>
      <c r="C36" s="46">
        <v>100</v>
      </c>
      <c r="D36" s="47">
        <v>32.512084265204535</v>
      </c>
      <c r="E36" s="48">
        <v>4.0383089243200345</v>
      </c>
      <c r="F36" s="47">
        <v>4.9549996392756652</v>
      </c>
      <c r="G36" s="48">
        <v>8.5401486184257998</v>
      </c>
      <c r="H36" s="47">
        <v>26.078565760046175</v>
      </c>
      <c r="I36" s="48">
        <v>15.508891854844528</v>
      </c>
      <c r="J36" s="47">
        <v>3.7677656734723328</v>
      </c>
      <c r="K36" s="49">
        <v>0.80621888752615245</v>
      </c>
      <c r="L36" s="49">
        <v>3.7930163768847849</v>
      </c>
      <c r="M36" s="4"/>
    </row>
    <row r="37" spans="2:13" ht="20.25" customHeight="1">
      <c r="B37" s="17" t="s">
        <v>10</v>
      </c>
      <c r="C37" s="42">
        <v>100</v>
      </c>
      <c r="D37" s="43">
        <v>29.577065398202347</v>
      </c>
      <c r="E37" s="44">
        <v>7.4947629916747038</v>
      </c>
      <c r="F37" s="43">
        <v>4.2119725299193433</v>
      </c>
      <c r="G37" s="44">
        <v>3.8019981508218463</v>
      </c>
      <c r="H37" s="43">
        <v>16.097435313711276</v>
      </c>
      <c r="I37" s="44">
        <v>26.227377022663418</v>
      </c>
      <c r="J37" s="43">
        <v>4.4771678418733014</v>
      </c>
      <c r="K37" s="45">
        <v>0.78580086787562176</v>
      </c>
      <c r="L37" s="43">
        <v>7.326419883258148</v>
      </c>
      <c r="M37" s="4"/>
    </row>
    <row r="38" spans="2:13" ht="20.25" customHeight="1">
      <c r="B38" s="21" t="s">
        <v>11</v>
      </c>
      <c r="C38" s="46">
        <v>100</v>
      </c>
      <c r="D38" s="47">
        <v>46.622278871633185</v>
      </c>
      <c r="E38" s="48">
        <v>0.23815114211920974</v>
      </c>
      <c r="F38" s="47">
        <v>2.0569885620366954</v>
      </c>
      <c r="G38" s="48">
        <v>0.24569818535538188</v>
      </c>
      <c r="H38" s="47">
        <v>17.364907926072519</v>
      </c>
      <c r="I38" s="48">
        <v>31.216247945527119</v>
      </c>
      <c r="J38" s="47">
        <v>1.1505048133364639</v>
      </c>
      <c r="K38" s="49">
        <v>0.29936604836816155</v>
      </c>
      <c r="L38" s="47">
        <v>0.80585650555126953</v>
      </c>
      <c r="M38" s="4"/>
    </row>
    <row r="39" spans="2:13" ht="20.25" customHeight="1">
      <c r="B39" s="17" t="s">
        <v>12</v>
      </c>
      <c r="C39" s="42">
        <v>100</v>
      </c>
      <c r="D39" s="43">
        <v>30.600053270423501</v>
      </c>
      <c r="E39" s="44">
        <v>4.6002815722384991</v>
      </c>
      <c r="F39" s="43">
        <v>3.0059738974924852</v>
      </c>
      <c r="G39" s="44">
        <v>0</v>
      </c>
      <c r="H39" s="43">
        <v>11.658612685970853</v>
      </c>
      <c r="I39" s="44">
        <v>47.608538487880978</v>
      </c>
      <c r="J39" s="43">
        <v>1.194779498497013</v>
      </c>
      <c r="K39" s="45">
        <v>0.46801872074883</v>
      </c>
      <c r="L39" s="43">
        <v>0.8637418667478407</v>
      </c>
      <c r="M39" s="4"/>
    </row>
    <row r="40" spans="2:13" ht="20.25" customHeight="1">
      <c r="B40" s="21" t="s">
        <v>13</v>
      </c>
      <c r="C40" s="46">
        <v>100</v>
      </c>
      <c r="D40" s="47">
        <v>36.548961401861376</v>
      </c>
      <c r="E40" s="48">
        <v>8.1134090100187048</v>
      </c>
      <c r="F40" s="47">
        <v>20.47284045042521</v>
      </c>
      <c r="G40" s="48">
        <v>5.4190362960326528</v>
      </c>
      <c r="H40" s="47">
        <v>10.76461723701847</v>
      </c>
      <c r="I40" s="48">
        <v>1.7568703475119838</v>
      </c>
      <c r="J40" s="47">
        <v>13.370389161927406</v>
      </c>
      <c r="K40" s="49">
        <v>0.94053145328012233</v>
      </c>
      <c r="L40" s="47">
        <v>2.6133446419240758</v>
      </c>
      <c r="M40" s="4"/>
    </row>
    <row r="41" spans="2:13" ht="20.25" customHeight="1">
      <c r="B41" s="17" t="s">
        <v>14</v>
      </c>
      <c r="C41" s="42">
        <v>100</v>
      </c>
      <c r="D41" s="43">
        <v>49.906179435804468</v>
      </c>
      <c r="E41" s="44">
        <v>5.1315078077791556</v>
      </c>
      <c r="F41" s="43">
        <v>15.526508284832872</v>
      </c>
      <c r="G41" s="44">
        <v>2.0592818751391406</v>
      </c>
      <c r="H41" s="43">
        <v>11.202811436567757</v>
      </c>
      <c r="I41" s="44">
        <v>2.3009890913716884</v>
      </c>
      <c r="J41" s="43">
        <v>12.28890373056006</v>
      </c>
      <c r="K41" s="45">
        <v>0.11767325000795091</v>
      </c>
      <c r="L41" s="43">
        <v>1.4661450879369016</v>
      </c>
      <c r="M41" s="4"/>
    </row>
    <row r="42" spans="2:13" ht="20.25" customHeight="1">
      <c r="B42" s="21" t="s">
        <v>15</v>
      </c>
      <c r="C42" s="46">
        <v>100</v>
      </c>
      <c r="D42" s="47">
        <v>25.749150072850895</v>
      </c>
      <c r="E42" s="48">
        <v>6.7095677513356007</v>
      </c>
      <c r="F42" s="47">
        <v>7.9249635745507527</v>
      </c>
      <c r="G42" s="48">
        <v>6.0891209324915003</v>
      </c>
      <c r="H42" s="47">
        <v>37.121175327829043</v>
      </c>
      <c r="I42" s="48">
        <v>1.2943176299174357</v>
      </c>
      <c r="J42" s="47">
        <v>8.6583292860611945</v>
      </c>
      <c r="K42" s="49">
        <v>0.78436134045653227</v>
      </c>
      <c r="L42" s="47">
        <v>5.669014084507042</v>
      </c>
      <c r="M42" s="4"/>
    </row>
    <row r="43" spans="2:13" ht="20.25" customHeight="1">
      <c r="B43" s="17" t="s">
        <v>16</v>
      </c>
      <c r="C43" s="50">
        <v>100</v>
      </c>
      <c r="D43" s="51">
        <v>32.659517012576188</v>
      </c>
      <c r="E43" s="52">
        <v>15.275055937041895</v>
      </c>
      <c r="F43" s="51">
        <v>18.794846076691613</v>
      </c>
      <c r="G43" s="52">
        <v>6.1862510608749322</v>
      </c>
      <c r="H43" s="51">
        <v>15.344495023532135</v>
      </c>
      <c r="I43" s="52">
        <v>5.5273512846230997</v>
      </c>
      <c r="J43" s="51">
        <v>4.8777100532366324</v>
      </c>
      <c r="K43" s="53">
        <v>0.84561376437003322</v>
      </c>
      <c r="L43" s="45">
        <v>0.48915978705346808</v>
      </c>
      <c r="M43" s="4"/>
    </row>
    <row r="44" spans="2:13" ht="20.25" customHeight="1">
      <c r="B44" s="54" t="s">
        <v>17</v>
      </c>
      <c r="C44" s="55">
        <v>100</v>
      </c>
      <c r="D44" s="56">
        <v>33.919949753325298</v>
      </c>
      <c r="E44" s="57">
        <v>7.7132697820955709</v>
      </c>
      <c r="F44" s="56">
        <v>20.316675615167203</v>
      </c>
      <c r="G44" s="57">
        <v>4.2347005966792617</v>
      </c>
      <c r="H44" s="56">
        <v>11.286051482580815</v>
      </c>
      <c r="I44" s="57">
        <v>2.3652406471285441</v>
      </c>
      <c r="J44" s="56">
        <v>15.241153647442587</v>
      </c>
      <c r="K44" s="58">
        <v>1.2338800360641455</v>
      </c>
      <c r="L44" s="58">
        <v>3.6890784395165785</v>
      </c>
      <c r="M44" s="4"/>
    </row>
    <row r="45" spans="2:13" ht="20.25" customHeight="1">
      <c r="B45" s="34" t="s">
        <v>18</v>
      </c>
      <c r="C45" s="46">
        <v>100</v>
      </c>
      <c r="D45" s="47">
        <v>34.764491553148872</v>
      </c>
      <c r="E45" s="48">
        <v>3.9629785970666518</v>
      </c>
      <c r="F45" s="47">
        <v>3.7747722034757918</v>
      </c>
      <c r="G45" s="48">
        <v>2.7859450992505659</v>
      </c>
      <c r="H45" s="47">
        <v>18.771278879924111</v>
      </c>
      <c r="I45" s="48">
        <v>25.04256428211027</v>
      </c>
      <c r="J45" s="47">
        <v>5.5358351339124754</v>
      </c>
      <c r="K45" s="49">
        <v>1.2910426383750071</v>
      </c>
      <c r="L45" s="49">
        <v>4.0710916127362555</v>
      </c>
      <c r="M45" s="4"/>
    </row>
    <row r="46" spans="2:13" ht="20.25" customHeight="1">
      <c r="B46" s="36" t="s">
        <v>19</v>
      </c>
      <c r="C46" s="59">
        <v>100</v>
      </c>
      <c r="D46" s="60">
        <v>34.591536041572098</v>
      </c>
      <c r="E46" s="61">
        <v>4.7310087059422976</v>
      </c>
      <c r="F46" s="60">
        <v>7.1624237887736424</v>
      </c>
      <c r="G46" s="61">
        <v>3.0826388191585501</v>
      </c>
      <c r="H46" s="60">
        <v>17.238363239695978</v>
      </c>
      <c r="I46" s="61">
        <v>20.398426938879158</v>
      </c>
      <c r="J46" s="60">
        <v>7.5234079560910478</v>
      </c>
      <c r="K46" s="62">
        <v>1.2793361874594931</v>
      </c>
      <c r="L46" s="62">
        <v>3.9928583224277392</v>
      </c>
      <c r="M46" s="4"/>
    </row>
    <row r="47" spans="2:13" ht="20.25" customHeight="1">
      <c r="B47" s="222" t="s">
        <v>44</v>
      </c>
      <c r="C47" s="222"/>
      <c r="D47" s="222"/>
      <c r="E47" s="222"/>
      <c r="F47" s="222"/>
      <c r="G47" s="222"/>
      <c r="H47" s="222"/>
      <c r="I47" s="222"/>
      <c r="J47" s="222"/>
      <c r="K47" s="222"/>
      <c r="L47" s="222"/>
      <c r="M47" s="4"/>
    </row>
    <row r="48" spans="2:13" ht="48" customHeight="1">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31.5" customHeight="1">
      <c r="B59" s="220" t="s">
        <v>37</v>
      </c>
      <c r="C59" s="220"/>
      <c r="D59" s="220"/>
      <c r="E59" s="220"/>
      <c r="F59" s="220"/>
      <c r="G59" s="220"/>
      <c r="H59" s="220"/>
      <c r="I59" s="220"/>
      <c r="J59" s="220"/>
      <c r="K59" s="220"/>
      <c r="L59" s="220"/>
    </row>
    <row r="60" spans="2:12" s="12" customFormat="1">
      <c r="B60" s="221" t="s">
        <v>45</v>
      </c>
      <c r="C60" s="221"/>
      <c r="D60" s="221"/>
      <c r="E60" s="221"/>
      <c r="F60" s="221"/>
      <c r="G60" s="221"/>
      <c r="H60" s="221"/>
      <c r="I60" s="221"/>
      <c r="J60" s="221"/>
      <c r="K60" s="221"/>
      <c r="L60" s="221"/>
    </row>
    <row r="61" spans="2:12" ht="28.5" customHeight="1">
      <c r="B61" s="220" t="s">
        <v>41</v>
      </c>
      <c r="C61" s="220"/>
      <c r="D61" s="220"/>
      <c r="E61" s="220"/>
      <c r="F61" s="220"/>
      <c r="G61" s="220"/>
      <c r="H61" s="220"/>
      <c r="I61" s="220"/>
      <c r="J61" s="220"/>
      <c r="K61" s="220"/>
      <c r="L61" s="220"/>
    </row>
  </sheetData>
  <mergeCells count="15">
    <mergeCell ref="B2:L2"/>
    <mergeCell ref="B26:L26"/>
    <mergeCell ref="B60:L60"/>
    <mergeCell ref="B47:L47"/>
    <mergeCell ref="C6:L6"/>
    <mergeCell ref="C27:L27"/>
    <mergeCell ref="B59:L59"/>
    <mergeCell ref="B61:L61"/>
    <mergeCell ref="C3:C5"/>
    <mergeCell ref="D3:D5"/>
    <mergeCell ref="E3:K3"/>
    <mergeCell ref="L3:L5"/>
    <mergeCell ref="E4:J4"/>
    <mergeCell ref="K4:K5"/>
    <mergeCell ref="B3:B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U60"/>
  <sheetViews>
    <sheetView zoomScaleNormal="100" workbookViewId="0">
      <selection activeCell="B2" sqref="B2:Q2"/>
    </sheetView>
  </sheetViews>
  <sheetFormatPr baseColWidth="10" defaultRowHeight="15.75"/>
  <cols>
    <col min="2" max="2" width="26" customWidth="1"/>
    <col min="3" max="21" width="15.875" customWidth="1"/>
  </cols>
  <sheetData>
    <row r="2" spans="2:21">
      <c r="B2" s="204" t="s">
        <v>39</v>
      </c>
      <c r="C2" s="204"/>
      <c r="D2" s="204"/>
      <c r="E2" s="204"/>
      <c r="F2" s="204"/>
      <c r="G2" s="204"/>
      <c r="H2" s="204"/>
      <c r="I2" s="204"/>
      <c r="J2" s="204"/>
      <c r="K2" s="204"/>
      <c r="L2" s="204"/>
      <c r="M2" s="204"/>
      <c r="N2" s="204"/>
      <c r="O2" s="204"/>
      <c r="P2" s="204"/>
      <c r="Q2" s="204"/>
    </row>
    <row r="3" spans="2:21" ht="15.6" customHeight="1">
      <c r="B3" s="182" t="s">
        <v>20</v>
      </c>
      <c r="C3" s="185" t="s">
        <v>21</v>
      </c>
      <c r="D3" s="187" t="s">
        <v>33</v>
      </c>
      <c r="E3" s="189" t="s">
        <v>23</v>
      </c>
      <c r="F3" s="190"/>
      <c r="G3" s="190"/>
      <c r="H3" s="190"/>
      <c r="I3" s="190"/>
      <c r="J3" s="190"/>
      <c r="K3" s="191"/>
      <c r="L3" s="192" t="s">
        <v>24</v>
      </c>
      <c r="O3" s="2"/>
      <c r="P3" s="2"/>
      <c r="Q3" s="2"/>
      <c r="R3" s="2"/>
      <c r="S3" s="2"/>
      <c r="T3" s="2"/>
      <c r="U3" s="2"/>
    </row>
    <row r="4" spans="2:21" ht="15.6" customHeight="1">
      <c r="B4" s="183"/>
      <c r="C4" s="186"/>
      <c r="D4" s="188"/>
      <c r="E4" s="194" t="s">
        <v>25</v>
      </c>
      <c r="F4" s="195"/>
      <c r="G4" s="195"/>
      <c r="H4" s="195"/>
      <c r="I4" s="195"/>
      <c r="J4" s="196"/>
      <c r="K4" s="197" t="s">
        <v>26</v>
      </c>
      <c r="L4" s="193"/>
      <c r="O4" s="2"/>
      <c r="P4" s="2"/>
      <c r="Q4" s="2"/>
      <c r="R4" s="2"/>
      <c r="S4" s="2"/>
      <c r="T4" s="2"/>
      <c r="U4" s="2"/>
    </row>
    <row r="5" spans="2:21" ht="87" customHeight="1">
      <c r="B5" s="183"/>
      <c r="C5" s="210"/>
      <c r="D5" s="211"/>
      <c r="E5" s="63" t="s">
        <v>27</v>
      </c>
      <c r="F5" s="64" t="s">
        <v>28</v>
      </c>
      <c r="G5" s="64" t="s">
        <v>29</v>
      </c>
      <c r="H5" s="64" t="s">
        <v>30</v>
      </c>
      <c r="I5" s="64" t="s">
        <v>31</v>
      </c>
      <c r="J5" s="64" t="s">
        <v>32</v>
      </c>
      <c r="K5" s="213"/>
      <c r="L5" s="212"/>
      <c r="N5" t="s">
        <v>35</v>
      </c>
      <c r="O5" s="2"/>
      <c r="P5" s="2"/>
      <c r="Q5" s="2"/>
      <c r="R5" s="2"/>
      <c r="S5" s="2"/>
      <c r="T5" s="2"/>
      <c r="U5" s="2"/>
    </row>
    <row r="6" spans="2:21" ht="20.25" customHeight="1">
      <c r="B6" s="184"/>
      <c r="C6" s="214" t="s">
        <v>0</v>
      </c>
      <c r="D6" s="215"/>
      <c r="E6" s="215"/>
      <c r="F6" s="215"/>
      <c r="G6" s="215"/>
      <c r="H6" s="215"/>
      <c r="I6" s="215"/>
      <c r="J6" s="215"/>
      <c r="K6" s="215"/>
      <c r="L6" s="216"/>
      <c r="O6" s="2"/>
      <c r="P6" s="2"/>
      <c r="Q6" s="2"/>
      <c r="R6" s="2"/>
      <c r="S6" s="2"/>
      <c r="T6" s="2"/>
      <c r="U6" s="2"/>
    </row>
    <row r="7" spans="2:21" ht="20.25" customHeight="1">
      <c r="B7" s="13" t="s">
        <v>1</v>
      </c>
      <c r="C7" s="14">
        <v>319479</v>
      </c>
      <c r="D7" s="15">
        <v>139731</v>
      </c>
      <c r="E7" s="16">
        <v>2480</v>
      </c>
      <c r="F7" s="16">
        <v>4443</v>
      </c>
      <c r="G7" s="16">
        <v>470</v>
      </c>
      <c r="H7" s="16">
        <v>61595</v>
      </c>
      <c r="I7" s="16">
        <v>87182</v>
      </c>
      <c r="J7" s="16">
        <v>13564</v>
      </c>
      <c r="K7" s="16">
        <v>1718</v>
      </c>
      <c r="L7" s="16">
        <v>8296</v>
      </c>
      <c r="O7" s="2"/>
      <c r="P7" s="2"/>
      <c r="Q7" s="2"/>
      <c r="R7" s="2"/>
      <c r="S7" s="2"/>
      <c r="T7" s="2"/>
      <c r="U7" s="2"/>
    </row>
    <row r="8" spans="2:21" ht="20.25" customHeight="1">
      <c r="B8" s="17" t="s">
        <v>2</v>
      </c>
      <c r="C8" s="18">
        <v>369383</v>
      </c>
      <c r="D8" s="19">
        <v>112622</v>
      </c>
      <c r="E8" s="20">
        <v>13207</v>
      </c>
      <c r="F8" s="20">
        <v>8397</v>
      </c>
      <c r="G8" s="20">
        <v>5404</v>
      </c>
      <c r="H8" s="20">
        <v>54389</v>
      </c>
      <c r="I8" s="20">
        <v>142493</v>
      </c>
      <c r="J8" s="20">
        <v>15462</v>
      </c>
      <c r="K8" s="20">
        <v>7106</v>
      </c>
      <c r="L8" s="20">
        <v>10303</v>
      </c>
      <c r="O8" s="2"/>
      <c r="P8" s="2"/>
      <c r="Q8" s="2"/>
      <c r="R8" s="2"/>
      <c r="S8" s="2"/>
      <c r="T8" s="2"/>
      <c r="U8" s="2"/>
    </row>
    <row r="9" spans="2:21" ht="20.25" customHeight="1">
      <c r="B9" s="21" t="s">
        <v>3</v>
      </c>
      <c r="C9" s="14">
        <v>109252</v>
      </c>
      <c r="D9" s="15">
        <v>24986</v>
      </c>
      <c r="E9" s="16">
        <v>4180</v>
      </c>
      <c r="F9" s="16">
        <v>28461</v>
      </c>
      <c r="G9" s="16">
        <v>127</v>
      </c>
      <c r="H9" s="16">
        <v>11495</v>
      </c>
      <c r="I9" s="16">
        <v>2861</v>
      </c>
      <c r="J9" s="16">
        <v>27543</v>
      </c>
      <c r="K9" s="16">
        <v>119</v>
      </c>
      <c r="L9" s="16">
        <v>9480</v>
      </c>
    </row>
    <row r="10" spans="2:21" ht="20.25" customHeight="1">
      <c r="B10" s="17" t="s">
        <v>4</v>
      </c>
      <c r="C10" s="22">
        <v>71501</v>
      </c>
      <c r="D10" s="19">
        <v>35052</v>
      </c>
      <c r="E10" s="20">
        <v>5233</v>
      </c>
      <c r="F10" s="20">
        <v>8532</v>
      </c>
      <c r="G10" s="20">
        <v>3015</v>
      </c>
      <c r="H10" s="20">
        <v>6382</v>
      </c>
      <c r="I10" s="20">
        <v>630</v>
      </c>
      <c r="J10" s="20">
        <v>7967</v>
      </c>
      <c r="K10" s="20">
        <v>2133</v>
      </c>
      <c r="L10" s="20">
        <v>2557</v>
      </c>
    </row>
    <row r="11" spans="2:21" ht="20.25" customHeight="1">
      <c r="B11" s="21" t="s">
        <v>5</v>
      </c>
      <c r="C11" s="14">
        <v>18220</v>
      </c>
      <c r="D11" s="15">
        <v>7532</v>
      </c>
      <c r="E11" s="16">
        <v>858</v>
      </c>
      <c r="F11" s="16">
        <v>1274</v>
      </c>
      <c r="G11" s="16">
        <v>590</v>
      </c>
      <c r="H11" s="16">
        <v>4474</v>
      </c>
      <c r="I11" s="16">
        <v>912</v>
      </c>
      <c r="J11" s="16">
        <v>725</v>
      </c>
      <c r="K11" s="16">
        <v>105</v>
      </c>
      <c r="L11" s="16">
        <v>1750</v>
      </c>
    </row>
    <row r="12" spans="2:21" ht="20.25" customHeight="1">
      <c r="B12" s="17" t="s">
        <v>6</v>
      </c>
      <c r="C12" s="22">
        <v>50151</v>
      </c>
      <c r="D12" s="19">
        <v>425</v>
      </c>
      <c r="E12" s="20">
        <v>1210</v>
      </c>
      <c r="F12" s="20">
        <v>9302</v>
      </c>
      <c r="G12" s="20">
        <v>1818</v>
      </c>
      <c r="H12" s="20">
        <v>7914</v>
      </c>
      <c r="I12" s="20">
        <v>1654</v>
      </c>
      <c r="J12" s="20">
        <v>19913</v>
      </c>
      <c r="K12" s="20">
        <v>5856</v>
      </c>
      <c r="L12" s="20">
        <v>2059</v>
      </c>
    </row>
    <row r="13" spans="2:21" ht="20.25" customHeight="1">
      <c r="B13" s="21" t="s">
        <v>7</v>
      </c>
      <c r="C13" s="23">
        <v>185704</v>
      </c>
      <c r="D13" s="15">
        <v>91297</v>
      </c>
      <c r="E13" s="16">
        <v>3618</v>
      </c>
      <c r="F13" s="16">
        <v>6447</v>
      </c>
      <c r="G13" s="16">
        <v>1278</v>
      </c>
      <c r="H13" s="16">
        <v>36331</v>
      </c>
      <c r="I13" s="16">
        <v>27250</v>
      </c>
      <c r="J13" s="16">
        <v>13491</v>
      </c>
      <c r="K13" s="16">
        <v>2186</v>
      </c>
      <c r="L13" s="16">
        <v>3806</v>
      </c>
    </row>
    <row r="14" spans="2:21" ht="20.25" customHeight="1">
      <c r="B14" s="17" t="s">
        <v>8</v>
      </c>
      <c r="C14" s="22">
        <v>47699</v>
      </c>
      <c r="D14" s="19">
        <v>5848</v>
      </c>
      <c r="E14" s="20">
        <v>4930</v>
      </c>
      <c r="F14" s="20">
        <v>13668</v>
      </c>
      <c r="G14" s="20">
        <v>5267</v>
      </c>
      <c r="H14" s="20">
        <v>5986</v>
      </c>
      <c r="I14" s="20">
        <v>857</v>
      </c>
      <c r="J14" s="20">
        <v>7384</v>
      </c>
      <c r="K14" s="20">
        <v>2250</v>
      </c>
      <c r="L14" s="20">
        <v>1509</v>
      </c>
    </row>
    <row r="15" spans="2:21" ht="20.25" customHeight="1">
      <c r="B15" s="21" t="s">
        <v>9</v>
      </c>
      <c r="C15" s="14">
        <v>217319</v>
      </c>
      <c r="D15" s="15">
        <v>70306</v>
      </c>
      <c r="E15" s="16">
        <v>8949</v>
      </c>
      <c r="F15" s="16">
        <v>10457</v>
      </c>
      <c r="G15" s="16">
        <v>18374</v>
      </c>
      <c r="H15" s="16">
        <v>57473</v>
      </c>
      <c r="I15" s="16">
        <v>34644</v>
      </c>
      <c r="J15" s="16">
        <v>7502</v>
      </c>
      <c r="K15" s="16">
        <v>1562</v>
      </c>
      <c r="L15" s="16">
        <v>8052</v>
      </c>
    </row>
    <row r="16" spans="2:21" ht="20.25" customHeight="1">
      <c r="B16" s="17" t="s">
        <v>10</v>
      </c>
      <c r="C16" s="22">
        <v>490387</v>
      </c>
      <c r="D16" s="19">
        <v>148759</v>
      </c>
      <c r="E16" s="20">
        <v>35837</v>
      </c>
      <c r="F16" s="20">
        <v>19099</v>
      </c>
      <c r="G16" s="20">
        <v>17726</v>
      </c>
      <c r="H16" s="20">
        <v>78644</v>
      </c>
      <c r="I16" s="20">
        <v>128140</v>
      </c>
      <c r="J16" s="20">
        <v>19861</v>
      </c>
      <c r="K16" s="20">
        <v>6135</v>
      </c>
      <c r="L16" s="20">
        <v>36186</v>
      </c>
    </row>
    <row r="17" spans="2:14" ht="20.25" customHeight="1">
      <c r="B17" s="21" t="s">
        <v>11</v>
      </c>
      <c r="C17" s="14">
        <v>116571</v>
      </c>
      <c r="D17" s="15">
        <v>53608</v>
      </c>
      <c r="E17" s="16">
        <v>266</v>
      </c>
      <c r="F17" s="16">
        <v>2478</v>
      </c>
      <c r="G17" s="16">
        <v>252</v>
      </c>
      <c r="H17" s="16">
        <v>20544</v>
      </c>
      <c r="I17" s="16">
        <v>37101</v>
      </c>
      <c r="J17" s="16">
        <v>1077</v>
      </c>
      <c r="K17" s="16">
        <v>355</v>
      </c>
      <c r="L17" s="16">
        <v>890</v>
      </c>
    </row>
    <row r="18" spans="2:14" ht="20.25" customHeight="1">
      <c r="B18" s="17" t="s">
        <v>12</v>
      </c>
      <c r="C18" s="18">
        <v>25829</v>
      </c>
      <c r="D18" s="19">
        <v>7764</v>
      </c>
      <c r="E18" s="20">
        <v>1123</v>
      </c>
      <c r="F18" s="20">
        <v>711</v>
      </c>
      <c r="G18" s="20">
        <v>0</v>
      </c>
      <c r="H18" s="20">
        <v>2964</v>
      </c>
      <c r="I18" s="20">
        <v>12561</v>
      </c>
      <c r="J18" s="20">
        <v>413</v>
      </c>
      <c r="K18" s="20">
        <v>44</v>
      </c>
      <c r="L18" s="20">
        <v>249</v>
      </c>
    </row>
    <row r="19" spans="2:14" ht="20.25" customHeight="1">
      <c r="B19" s="21" t="s">
        <v>13</v>
      </c>
      <c r="C19" s="14">
        <v>130041</v>
      </c>
      <c r="D19" s="15">
        <v>48008</v>
      </c>
      <c r="E19" s="16">
        <v>10633</v>
      </c>
      <c r="F19" s="16">
        <v>25580</v>
      </c>
      <c r="G19" s="16">
        <v>7019</v>
      </c>
      <c r="H19" s="16">
        <v>13815</v>
      </c>
      <c r="I19" s="16">
        <v>2112</v>
      </c>
      <c r="J19" s="16">
        <v>18536</v>
      </c>
      <c r="K19" s="16">
        <v>957</v>
      </c>
      <c r="L19" s="16">
        <v>3381</v>
      </c>
    </row>
    <row r="20" spans="2:14" ht="20.25" customHeight="1">
      <c r="B20" s="17" t="s">
        <v>14</v>
      </c>
      <c r="C20" s="22">
        <v>62152</v>
      </c>
      <c r="D20" s="19">
        <v>30858</v>
      </c>
      <c r="E20" s="20">
        <v>3390</v>
      </c>
      <c r="F20" s="20">
        <v>9523</v>
      </c>
      <c r="G20" s="20">
        <v>1331</v>
      </c>
      <c r="H20" s="20">
        <v>6914</v>
      </c>
      <c r="I20" s="20">
        <v>1442</v>
      </c>
      <c r="J20" s="20">
        <v>7655</v>
      </c>
      <c r="K20" s="20">
        <v>162</v>
      </c>
      <c r="L20" s="20">
        <v>877</v>
      </c>
    </row>
    <row r="21" spans="2:14" ht="20.25" customHeight="1">
      <c r="B21" s="21" t="s">
        <v>15</v>
      </c>
      <c r="C21" s="23">
        <v>81611</v>
      </c>
      <c r="D21" s="24">
        <v>21237</v>
      </c>
      <c r="E21" s="25">
        <v>5511</v>
      </c>
      <c r="F21" s="25">
        <v>6265</v>
      </c>
      <c r="G21" s="25">
        <v>5068</v>
      </c>
      <c r="H21" s="26">
        <v>28485</v>
      </c>
      <c r="I21" s="27">
        <v>1142</v>
      </c>
      <c r="J21" s="26">
        <v>8161</v>
      </c>
      <c r="K21" s="25">
        <v>847</v>
      </c>
      <c r="L21" s="28">
        <v>4895</v>
      </c>
    </row>
    <row r="22" spans="2:14" ht="20.25" customHeight="1">
      <c r="B22" s="17" t="s">
        <v>16</v>
      </c>
      <c r="C22" s="29">
        <v>64146</v>
      </c>
      <c r="D22" s="30">
        <v>20905</v>
      </c>
      <c r="E22" s="31">
        <v>9772</v>
      </c>
      <c r="F22" s="31">
        <v>11829</v>
      </c>
      <c r="G22" s="31">
        <v>4002</v>
      </c>
      <c r="H22" s="31">
        <v>10028</v>
      </c>
      <c r="I22" s="31">
        <v>3599</v>
      </c>
      <c r="J22" s="31">
        <v>3133</v>
      </c>
      <c r="K22" s="31">
        <v>543</v>
      </c>
      <c r="L22" s="31">
        <v>335</v>
      </c>
    </row>
    <row r="23" spans="2:14" ht="20.25" customHeight="1">
      <c r="B23" s="32" t="s">
        <v>17</v>
      </c>
      <c r="C23" s="33">
        <v>484791</v>
      </c>
      <c r="D23" s="33">
        <v>165657</v>
      </c>
      <c r="E23" s="33">
        <v>38138</v>
      </c>
      <c r="F23" s="33">
        <v>97593</v>
      </c>
      <c r="G23" s="33">
        <v>20761</v>
      </c>
      <c r="H23" s="33">
        <v>54620</v>
      </c>
      <c r="I23" s="33">
        <v>11501</v>
      </c>
      <c r="J23" s="33">
        <v>72218</v>
      </c>
      <c r="K23" s="33">
        <v>6164</v>
      </c>
      <c r="L23" s="33">
        <v>18139</v>
      </c>
    </row>
    <row r="24" spans="2:14" ht="20.25" customHeight="1">
      <c r="B24" s="34" t="s">
        <v>18</v>
      </c>
      <c r="C24" s="35">
        <v>1874654</v>
      </c>
      <c r="D24" s="35">
        <v>653281</v>
      </c>
      <c r="E24" s="35">
        <v>73059</v>
      </c>
      <c r="F24" s="35">
        <v>68873</v>
      </c>
      <c r="G24" s="35">
        <v>50980</v>
      </c>
      <c r="H24" s="35">
        <v>352813</v>
      </c>
      <c r="I24" s="35">
        <v>473079</v>
      </c>
      <c r="J24" s="35">
        <v>100169</v>
      </c>
      <c r="K24" s="35">
        <v>25914</v>
      </c>
      <c r="L24" s="35">
        <v>76486</v>
      </c>
    </row>
    <row r="25" spans="2:14" ht="20.25" customHeight="1">
      <c r="B25" s="36" t="s">
        <v>19</v>
      </c>
      <c r="C25" s="37">
        <v>2359445</v>
      </c>
      <c r="D25" s="37">
        <v>818938</v>
      </c>
      <c r="E25" s="37">
        <v>111197</v>
      </c>
      <c r="F25" s="37">
        <v>166466</v>
      </c>
      <c r="G25" s="37">
        <v>71741</v>
      </c>
      <c r="H25" s="37">
        <v>407433</v>
      </c>
      <c r="I25" s="37">
        <v>484580</v>
      </c>
      <c r="J25" s="37">
        <v>172387</v>
      </c>
      <c r="K25" s="37">
        <v>32078</v>
      </c>
      <c r="L25" s="37">
        <v>94625</v>
      </c>
    </row>
    <row r="26" spans="2:14" ht="20.25" customHeight="1">
      <c r="B26" s="66"/>
      <c r="C26" s="67"/>
      <c r="D26" s="67"/>
      <c r="E26" s="67"/>
      <c r="F26" s="67"/>
      <c r="G26" s="67"/>
      <c r="H26" s="67"/>
      <c r="I26" s="67"/>
      <c r="J26" s="67"/>
      <c r="K26" s="67"/>
      <c r="L26" s="67"/>
    </row>
    <row r="27" spans="2:14" ht="23.25" customHeight="1">
      <c r="B27" s="65" t="s">
        <v>20</v>
      </c>
      <c r="C27" s="176" t="s">
        <v>22</v>
      </c>
      <c r="D27" s="177"/>
      <c r="E27" s="177"/>
      <c r="F27" s="177"/>
      <c r="G27" s="177"/>
      <c r="H27" s="177"/>
      <c r="I27" s="177"/>
      <c r="J27" s="177"/>
      <c r="K27" s="177"/>
      <c r="L27" s="178"/>
      <c r="M27" s="3"/>
    </row>
    <row r="28" spans="2:14" ht="20.25" customHeight="1">
      <c r="B28" s="13" t="s">
        <v>1</v>
      </c>
      <c r="C28" s="38">
        <v>100</v>
      </c>
      <c r="D28" s="39">
        <v>43.737147042528619</v>
      </c>
      <c r="E28" s="40">
        <v>0.77626385458825153</v>
      </c>
      <c r="F28" s="39">
        <v>1.3907017362643554</v>
      </c>
      <c r="G28" s="40">
        <v>0.14711452082922508</v>
      </c>
      <c r="H28" s="39">
        <v>19.279827469098127</v>
      </c>
      <c r="I28" s="40">
        <v>27.2888045849649</v>
      </c>
      <c r="J28" s="39">
        <v>4.2456624692076792</v>
      </c>
      <c r="K28" s="41">
        <v>0.53775052507363552</v>
      </c>
      <c r="L28" s="41">
        <v>2.5967277974452156</v>
      </c>
      <c r="M28" s="4"/>
      <c r="N28" s="4"/>
    </row>
    <row r="29" spans="2:14" ht="20.25" customHeight="1">
      <c r="B29" s="17" t="s">
        <v>2</v>
      </c>
      <c r="C29" s="42">
        <v>100</v>
      </c>
      <c r="D29" s="43">
        <v>30.489221214836633</v>
      </c>
      <c r="E29" s="44">
        <v>3.575421716754696</v>
      </c>
      <c r="F29" s="43">
        <v>2.2732502578624354</v>
      </c>
      <c r="G29" s="44">
        <v>1.4629801588053593</v>
      </c>
      <c r="H29" s="43">
        <v>14.724283467295463</v>
      </c>
      <c r="I29" s="44">
        <v>38.575949624102897</v>
      </c>
      <c r="J29" s="43">
        <v>4.1858991886470136</v>
      </c>
      <c r="K29" s="45">
        <v>1.9237485211826209</v>
      </c>
      <c r="L29" s="43">
        <v>2.7892458505128821</v>
      </c>
      <c r="M29" s="4"/>
    </row>
    <row r="30" spans="2:14" ht="20.25" customHeight="1">
      <c r="B30" s="21" t="s">
        <v>3</v>
      </c>
      <c r="C30" s="46">
        <v>100</v>
      </c>
      <c r="D30" s="47">
        <v>22.870061875297477</v>
      </c>
      <c r="E30" s="48">
        <v>3.8260169150221506</v>
      </c>
      <c r="F30" s="47">
        <v>26.05078167905393</v>
      </c>
      <c r="G30" s="48">
        <v>0.11624501153296965</v>
      </c>
      <c r="H30" s="47">
        <v>10.521546516310915</v>
      </c>
      <c r="I30" s="48">
        <v>2.6187163621718597</v>
      </c>
      <c r="J30" s="47">
        <v>25.210522461831363</v>
      </c>
      <c r="K30" s="49">
        <v>0.108922491121444</v>
      </c>
      <c r="L30" s="47">
        <v>8.6771866876578923</v>
      </c>
      <c r="M30" s="4"/>
    </row>
    <row r="31" spans="2:14" ht="20.25" customHeight="1">
      <c r="B31" s="17" t="s">
        <v>4</v>
      </c>
      <c r="C31" s="42">
        <v>100</v>
      </c>
      <c r="D31" s="43">
        <v>49.023090586145642</v>
      </c>
      <c r="E31" s="44">
        <v>7.318778758339044</v>
      </c>
      <c r="F31" s="43">
        <v>11.932700241954658</v>
      </c>
      <c r="G31" s="44">
        <v>4.2167242416189987</v>
      </c>
      <c r="H31" s="43">
        <v>8.9257492902197164</v>
      </c>
      <c r="I31" s="44">
        <v>0.88110655795023851</v>
      </c>
      <c r="J31" s="43">
        <v>11.142501503475476</v>
      </c>
      <c r="K31" s="45">
        <v>2.9831750604886644</v>
      </c>
      <c r="L31" s="43">
        <v>3.5761737598075549</v>
      </c>
      <c r="M31" s="4"/>
    </row>
    <row r="32" spans="2:14" ht="20.25" customHeight="1">
      <c r="B32" s="21" t="s">
        <v>5</v>
      </c>
      <c r="C32" s="46">
        <v>100</v>
      </c>
      <c r="D32" s="47">
        <v>41.339187705817778</v>
      </c>
      <c r="E32" s="48">
        <v>4.7091108671789241</v>
      </c>
      <c r="F32" s="47">
        <v>6.9923161361141597</v>
      </c>
      <c r="G32" s="48">
        <v>3.2381997804610316</v>
      </c>
      <c r="H32" s="47">
        <v>24.55543358946213</v>
      </c>
      <c r="I32" s="48">
        <v>5.0054884742041716</v>
      </c>
      <c r="J32" s="47">
        <v>3.9791437980241491</v>
      </c>
      <c r="K32" s="49">
        <v>0.5762897914379802</v>
      </c>
      <c r="L32" s="47">
        <v>9.6048298572996718</v>
      </c>
      <c r="M32" s="4"/>
    </row>
    <row r="33" spans="2:13" ht="20.25" customHeight="1">
      <c r="B33" s="17" t="s">
        <v>6</v>
      </c>
      <c r="C33" s="42">
        <v>100</v>
      </c>
      <c r="D33" s="43">
        <v>0.84744072899842482</v>
      </c>
      <c r="E33" s="44">
        <v>2.4127136049131623</v>
      </c>
      <c r="F33" s="43">
        <v>18.54798508504317</v>
      </c>
      <c r="G33" s="44">
        <v>3.6250523419273795</v>
      </c>
      <c r="H33" s="43">
        <v>15.780343363043608</v>
      </c>
      <c r="I33" s="44">
        <v>3.2980399194432812</v>
      </c>
      <c r="J33" s="43">
        <v>39.706087615401486</v>
      </c>
      <c r="K33" s="45">
        <v>11.676736256505354</v>
      </c>
      <c r="L33" s="43">
        <v>4.1056010847241327</v>
      </c>
      <c r="M33" s="4"/>
    </row>
    <row r="34" spans="2:13" ht="20.25" customHeight="1">
      <c r="B34" s="21" t="s">
        <v>7</v>
      </c>
      <c r="C34" s="46">
        <v>100</v>
      </c>
      <c r="D34" s="47">
        <v>49.162645931159268</v>
      </c>
      <c r="E34" s="48">
        <v>1.948261749881532</v>
      </c>
      <c r="F34" s="47">
        <v>3.4716538146728126</v>
      </c>
      <c r="G34" s="48">
        <v>0.68819196140093908</v>
      </c>
      <c r="H34" s="47">
        <v>19.563929694567701</v>
      </c>
      <c r="I34" s="48">
        <v>14.673889630810322</v>
      </c>
      <c r="J34" s="47">
        <v>7.2647869728169558</v>
      </c>
      <c r="K34" s="49">
        <v>1.177142118640417</v>
      </c>
      <c r="L34" s="49">
        <v>2.0494981260500582</v>
      </c>
      <c r="M34" s="4"/>
    </row>
    <row r="35" spans="2:13" ht="20.25" customHeight="1">
      <c r="B35" s="17" t="s">
        <v>8</v>
      </c>
      <c r="C35" s="42">
        <v>100</v>
      </c>
      <c r="D35" s="43">
        <v>12.260215098849033</v>
      </c>
      <c r="E35" s="44">
        <v>10.335646449611104</v>
      </c>
      <c r="F35" s="43">
        <v>28.654688777542507</v>
      </c>
      <c r="G35" s="44">
        <v>11.042160213002369</v>
      </c>
      <c r="H35" s="43">
        <v>12.549529340237742</v>
      </c>
      <c r="I35" s="44">
        <v>1.7966833686240802</v>
      </c>
      <c r="J35" s="43">
        <v>15.480408394305961</v>
      </c>
      <c r="K35" s="45">
        <v>4.7170800226419836</v>
      </c>
      <c r="L35" s="43">
        <v>3.1635883351852239</v>
      </c>
      <c r="M35" s="4"/>
    </row>
    <row r="36" spans="2:13" ht="20.25" customHeight="1">
      <c r="B36" s="21" t="s">
        <v>9</v>
      </c>
      <c r="C36" s="46">
        <v>100</v>
      </c>
      <c r="D36" s="47">
        <v>32.351520115590446</v>
      </c>
      <c r="E36" s="48">
        <v>4.117909616738527</v>
      </c>
      <c r="F36" s="47">
        <v>4.8118204114688545</v>
      </c>
      <c r="G36" s="48">
        <v>8.4548520838030736</v>
      </c>
      <c r="H36" s="47">
        <v>26.446376064679111</v>
      </c>
      <c r="I36" s="48">
        <v>15.941542156921393</v>
      </c>
      <c r="J36" s="47">
        <v>3.4520681578693071</v>
      </c>
      <c r="K36" s="49">
        <v>0.7187590592631109</v>
      </c>
      <c r="L36" s="49">
        <v>3.7051523336661769</v>
      </c>
      <c r="M36" s="4"/>
    </row>
    <row r="37" spans="2:13" ht="20.25" customHeight="1">
      <c r="B37" s="17" t="s">
        <v>10</v>
      </c>
      <c r="C37" s="42">
        <v>100</v>
      </c>
      <c r="D37" s="43">
        <v>30.335021115975753</v>
      </c>
      <c r="E37" s="44">
        <v>7.3079017184387034</v>
      </c>
      <c r="F37" s="43">
        <v>3.8946791003839825</v>
      </c>
      <c r="G37" s="44">
        <v>3.6146961481442212</v>
      </c>
      <c r="H37" s="43">
        <v>16.037129858662649</v>
      </c>
      <c r="I37" s="44">
        <v>26.130382738531001</v>
      </c>
      <c r="J37" s="43">
        <v>4.0500665800683944</v>
      </c>
      <c r="K37" s="45">
        <v>1.2510527399788329</v>
      </c>
      <c r="L37" s="43">
        <v>7.3790699998164717</v>
      </c>
      <c r="M37" s="4"/>
    </row>
    <row r="38" spans="2:13" ht="20.25" customHeight="1">
      <c r="B38" s="21" t="s">
        <v>11</v>
      </c>
      <c r="C38" s="46">
        <v>100</v>
      </c>
      <c r="D38" s="47">
        <v>45.987423973372451</v>
      </c>
      <c r="E38" s="48">
        <v>0.22818711343301507</v>
      </c>
      <c r="F38" s="47">
        <v>2.125743109349667</v>
      </c>
      <c r="G38" s="48">
        <v>0.21617726535759324</v>
      </c>
      <c r="H38" s="47">
        <v>17.623594204390457</v>
      </c>
      <c r="I38" s="48">
        <v>31.826955246158995</v>
      </c>
      <c r="J38" s="47">
        <v>0.92390045551638056</v>
      </c>
      <c r="K38" s="49">
        <v>0.30453543334105393</v>
      </c>
      <c r="L38" s="47">
        <v>0.76348319908038875</v>
      </c>
      <c r="M38" s="4"/>
    </row>
    <row r="39" spans="2:13" ht="20.25" customHeight="1">
      <c r="B39" s="17" t="s">
        <v>12</v>
      </c>
      <c r="C39" s="42">
        <v>100</v>
      </c>
      <c r="D39" s="43">
        <v>30.059235742769758</v>
      </c>
      <c r="E39" s="44">
        <v>4.3478260869565215</v>
      </c>
      <c r="F39" s="43">
        <v>2.7527198110650817</v>
      </c>
      <c r="G39" s="44">
        <v>0</v>
      </c>
      <c r="H39" s="43">
        <v>11.475473305199582</v>
      </c>
      <c r="I39" s="44">
        <v>48.631383328816447</v>
      </c>
      <c r="J39" s="43">
        <v>1.5989778930659337</v>
      </c>
      <c r="K39" s="45">
        <v>0.17035115567772657</v>
      </c>
      <c r="L39" s="43">
        <v>0.96403267644895263</v>
      </c>
      <c r="M39" s="4"/>
    </row>
    <row r="40" spans="2:13" ht="20.25" customHeight="1">
      <c r="B40" s="21" t="s">
        <v>13</v>
      </c>
      <c r="C40" s="46">
        <v>100</v>
      </c>
      <c r="D40" s="47">
        <v>36.917587530086664</v>
      </c>
      <c r="E40" s="48">
        <v>8.1766519789912415</v>
      </c>
      <c r="F40" s="47">
        <v>19.670719234702901</v>
      </c>
      <c r="G40" s="48">
        <v>5.3975284717896663</v>
      </c>
      <c r="H40" s="47">
        <v>10.623572565575472</v>
      </c>
      <c r="I40" s="48">
        <v>1.6241031674625694</v>
      </c>
      <c r="J40" s="47">
        <v>14.253966056858991</v>
      </c>
      <c r="K40" s="49">
        <v>0.73592174775647679</v>
      </c>
      <c r="L40" s="47">
        <v>2.5999492467760166</v>
      </c>
      <c r="M40" s="4"/>
    </row>
    <row r="41" spans="2:13" ht="20.25" customHeight="1">
      <c r="B41" s="17" t="s">
        <v>14</v>
      </c>
      <c r="C41" s="42">
        <v>100</v>
      </c>
      <c r="D41" s="43">
        <v>49.649247007336847</v>
      </c>
      <c r="E41" s="44">
        <v>5.4543699317801524</v>
      </c>
      <c r="F41" s="43">
        <v>15.322113528124598</v>
      </c>
      <c r="G41" s="44">
        <v>2.1415240056635345</v>
      </c>
      <c r="H41" s="43">
        <v>11.124340326940404</v>
      </c>
      <c r="I41" s="44">
        <v>2.320118419358991</v>
      </c>
      <c r="J41" s="43">
        <v>12.316578710258721</v>
      </c>
      <c r="K41" s="45">
        <v>0.26065130647444973</v>
      </c>
      <c r="L41" s="43">
        <v>1.4110567640622991</v>
      </c>
      <c r="M41" s="4"/>
    </row>
    <row r="42" spans="2:13" ht="20.25" customHeight="1">
      <c r="B42" s="21" t="s">
        <v>15</v>
      </c>
      <c r="C42" s="46">
        <v>100</v>
      </c>
      <c r="D42" s="47">
        <v>26.022227395816738</v>
      </c>
      <c r="E42" s="48">
        <v>6.7527661712269174</v>
      </c>
      <c r="F42" s="47">
        <v>7.6766612343924221</v>
      </c>
      <c r="G42" s="48">
        <v>6.2099471884917472</v>
      </c>
      <c r="H42" s="47">
        <v>34.903383122373214</v>
      </c>
      <c r="I42" s="48">
        <v>1.3993211699403267</v>
      </c>
      <c r="J42" s="47">
        <v>9.9998774674982549</v>
      </c>
      <c r="K42" s="49">
        <v>1.0378502897893667</v>
      </c>
      <c r="L42" s="47">
        <v>5.9979659604710145</v>
      </c>
      <c r="M42" s="4"/>
    </row>
    <row r="43" spans="2:13" ht="20.25" customHeight="1">
      <c r="B43" s="17" t="s">
        <v>16</v>
      </c>
      <c r="C43" s="50">
        <v>100</v>
      </c>
      <c r="D43" s="51">
        <v>32.589717207620119</v>
      </c>
      <c r="E43" s="52">
        <v>15.233997443332397</v>
      </c>
      <c r="F43" s="51">
        <v>18.440744551491907</v>
      </c>
      <c r="G43" s="52">
        <v>6.2388925264240953</v>
      </c>
      <c r="H43" s="51">
        <v>15.63308702023509</v>
      </c>
      <c r="I43" s="52">
        <v>5.6106382315343124</v>
      </c>
      <c r="J43" s="51">
        <v>4.8841704860786335</v>
      </c>
      <c r="K43" s="53">
        <v>0.84650640725844173</v>
      </c>
      <c r="L43" s="45">
        <v>0.52224612602500542</v>
      </c>
      <c r="M43" s="4"/>
    </row>
    <row r="44" spans="2:13" ht="20.25" customHeight="1">
      <c r="B44" s="54" t="s">
        <v>17</v>
      </c>
      <c r="C44" s="55">
        <v>100</v>
      </c>
      <c r="D44" s="56">
        <v>34.170807626379201</v>
      </c>
      <c r="E44" s="57">
        <v>7.866895218764375</v>
      </c>
      <c r="F44" s="56">
        <v>20.130943024932392</v>
      </c>
      <c r="G44" s="57">
        <v>4.2824639896367716</v>
      </c>
      <c r="H44" s="56">
        <v>11.266710809400339</v>
      </c>
      <c r="I44" s="57">
        <v>2.3723625232316605</v>
      </c>
      <c r="J44" s="56">
        <v>14.896728693395712</v>
      </c>
      <c r="K44" s="58">
        <v>1.2714757493435316</v>
      </c>
      <c r="L44" s="58">
        <v>3.7416123649160151</v>
      </c>
      <c r="M44" s="4"/>
    </row>
    <row r="45" spans="2:13" ht="20.25" customHeight="1">
      <c r="B45" s="34" t="s">
        <v>18</v>
      </c>
      <c r="C45" s="46">
        <v>100</v>
      </c>
      <c r="D45" s="47">
        <v>34.848083966427943</v>
      </c>
      <c r="E45" s="48">
        <v>3.8971991631522402</v>
      </c>
      <c r="F45" s="47">
        <v>3.6739046245333808</v>
      </c>
      <c r="G45" s="48">
        <v>2.7194351597681492</v>
      </c>
      <c r="H45" s="47">
        <v>18.820166281351121</v>
      </c>
      <c r="I45" s="48">
        <v>25.235536797723739</v>
      </c>
      <c r="J45" s="47">
        <v>5.3433326896589985</v>
      </c>
      <c r="K45" s="49">
        <v>1.3823350869013695</v>
      </c>
      <c r="L45" s="49">
        <v>4.0800062304830655</v>
      </c>
      <c r="M45" s="4"/>
    </row>
    <row r="46" spans="2:13" ht="20.25" customHeight="1">
      <c r="B46" s="36" t="s">
        <v>19</v>
      </c>
      <c r="C46" s="59">
        <v>100</v>
      </c>
      <c r="D46" s="60">
        <v>34.708925192153238</v>
      </c>
      <c r="E46" s="61">
        <v>4.7128456056403101</v>
      </c>
      <c r="F46" s="60">
        <v>7.0553032598767924</v>
      </c>
      <c r="G46" s="61">
        <v>3.0405879348745151</v>
      </c>
      <c r="H46" s="60">
        <v>17.268171116512569</v>
      </c>
      <c r="I46" s="61">
        <v>20.537880730426011</v>
      </c>
      <c r="J46" s="60">
        <v>7.3062521058977854</v>
      </c>
      <c r="K46" s="62">
        <v>1.3595570144673854</v>
      </c>
      <c r="L46" s="62">
        <v>4.0104770401513914</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36" customHeight="1">
      <c r="B59" s="179" t="s">
        <v>37</v>
      </c>
      <c r="C59" s="179"/>
      <c r="D59" s="179"/>
      <c r="E59" s="179"/>
      <c r="F59" s="179"/>
      <c r="G59" s="179"/>
      <c r="H59" s="179"/>
      <c r="I59" s="179"/>
      <c r="J59" s="179"/>
      <c r="K59" s="179"/>
      <c r="L59" s="179"/>
    </row>
    <row r="60" spans="2:12" ht="32.25" customHeight="1">
      <c r="B60" s="179" t="s">
        <v>53</v>
      </c>
      <c r="C60" s="179"/>
      <c r="D60" s="179"/>
      <c r="E60" s="179"/>
      <c r="F60" s="179"/>
      <c r="G60" s="179"/>
      <c r="H60" s="179"/>
      <c r="I60" s="179"/>
      <c r="J60" s="179"/>
      <c r="K60" s="179"/>
      <c r="L60" s="179"/>
    </row>
  </sheetData>
  <mergeCells count="12">
    <mergeCell ref="C6:L6"/>
    <mergeCell ref="C27:L27"/>
    <mergeCell ref="B59:L59"/>
    <mergeCell ref="B60:L60"/>
    <mergeCell ref="B2:Q2"/>
    <mergeCell ref="C3:C5"/>
    <mergeCell ref="D3:D5"/>
    <mergeCell ref="E3:K3"/>
    <mergeCell ref="L3:L5"/>
    <mergeCell ref="E4:J4"/>
    <mergeCell ref="K4:K5"/>
    <mergeCell ref="B3:B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59"/>
  <sheetViews>
    <sheetView workbookViewId="0">
      <selection activeCell="B2" sqref="B2:Q2"/>
    </sheetView>
  </sheetViews>
  <sheetFormatPr baseColWidth="10" defaultRowHeight="15.75"/>
  <cols>
    <col min="2" max="2" width="26" customWidth="1"/>
    <col min="3" max="21" width="15.875" customWidth="1"/>
  </cols>
  <sheetData>
    <row r="2" spans="2:21">
      <c r="B2" s="204" t="s">
        <v>36</v>
      </c>
      <c r="C2" s="204"/>
      <c r="D2" s="204"/>
      <c r="E2" s="204"/>
      <c r="F2" s="204"/>
      <c r="G2" s="204"/>
      <c r="H2" s="204"/>
      <c r="I2" s="204"/>
      <c r="J2" s="204"/>
      <c r="K2" s="204"/>
      <c r="L2" s="204"/>
      <c r="M2" s="204"/>
      <c r="N2" s="204"/>
      <c r="O2" s="204"/>
      <c r="P2" s="204"/>
      <c r="Q2" s="204"/>
    </row>
    <row r="3" spans="2:21" ht="15.6" customHeight="1">
      <c r="B3" s="182" t="s">
        <v>20</v>
      </c>
      <c r="C3" s="185" t="s">
        <v>21</v>
      </c>
      <c r="D3" s="187" t="s">
        <v>33</v>
      </c>
      <c r="E3" s="189" t="s">
        <v>23</v>
      </c>
      <c r="F3" s="190"/>
      <c r="G3" s="190"/>
      <c r="H3" s="190"/>
      <c r="I3" s="190"/>
      <c r="J3" s="190"/>
      <c r="K3" s="191"/>
      <c r="L3" s="192" t="s">
        <v>24</v>
      </c>
      <c r="O3" s="2"/>
      <c r="P3" s="2"/>
      <c r="Q3" s="2"/>
      <c r="R3" s="2"/>
      <c r="S3" s="2"/>
      <c r="T3" s="2"/>
      <c r="U3" s="2"/>
    </row>
    <row r="4" spans="2:21" ht="15.6" customHeight="1">
      <c r="B4" s="183"/>
      <c r="C4" s="186"/>
      <c r="D4" s="188"/>
      <c r="E4" s="194" t="s">
        <v>25</v>
      </c>
      <c r="F4" s="195"/>
      <c r="G4" s="195"/>
      <c r="H4" s="195"/>
      <c r="I4" s="195"/>
      <c r="J4" s="196"/>
      <c r="K4" s="197" t="s">
        <v>26</v>
      </c>
      <c r="L4" s="193"/>
      <c r="O4" s="2"/>
      <c r="P4" s="2"/>
      <c r="Q4" s="2"/>
      <c r="R4" s="2"/>
      <c r="S4" s="2"/>
      <c r="T4" s="2"/>
      <c r="U4" s="2"/>
    </row>
    <row r="5" spans="2:21" ht="87" customHeight="1">
      <c r="B5" s="183"/>
      <c r="C5" s="210"/>
      <c r="D5" s="211"/>
      <c r="E5" s="63" t="s">
        <v>27</v>
      </c>
      <c r="F5" s="64" t="s">
        <v>28</v>
      </c>
      <c r="G5" s="64" t="s">
        <v>29</v>
      </c>
      <c r="H5" s="64" t="s">
        <v>30</v>
      </c>
      <c r="I5" s="64" t="s">
        <v>31</v>
      </c>
      <c r="J5" s="64" t="s">
        <v>32</v>
      </c>
      <c r="K5" s="213"/>
      <c r="L5" s="212"/>
      <c r="N5" t="s">
        <v>35</v>
      </c>
      <c r="O5" s="2"/>
      <c r="P5" s="2"/>
      <c r="Q5" s="2"/>
      <c r="R5" s="2"/>
      <c r="S5" s="2"/>
      <c r="T5" s="2"/>
      <c r="U5" s="2"/>
    </row>
    <row r="6" spans="2:21" ht="20.25" customHeight="1">
      <c r="B6" s="184"/>
      <c r="C6" s="214" t="s">
        <v>0</v>
      </c>
      <c r="D6" s="215"/>
      <c r="E6" s="215"/>
      <c r="F6" s="215"/>
      <c r="G6" s="215"/>
      <c r="H6" s="215"/>
      <c r="I6" s="215"/>
      <c r="J6" s="215"/>
      <c r="K6" s="215"/>
      <c r="L6" s="216"/>
      <c r="O6" s="2"/>
      <c r="P6" s="2"/>
      <c r="Q6" s="2"/>
      <c r="R6" s="2"/>
      <c r="S6" s="2"/>
      <c r="T6" s="2"/>
      <c r="U6" s="2"/>
    </row>
    <row r="7" spans="2:21" ht="20.25" customHeight="1">
      <c r="B7" s="13" t="s">
        <v>1</v>
      </c>
      <c r="C7" s="14">
        <v>314070</v>
      </c>
      <c r="D7" s="15">
        <v>136692</v>
      </c>
      <c r="E7" s="16">
        <v>2297</v>
      </c>
      <c r="F7" s="16">
        <v>4529</v>
      </c>
      <c r="G7" s="16">
        <v>414</v>
      </c>
      <c r="H7" s="16">
        <v>61419</v>
      </c>
      <c r="I7" s="16">
        <v>86791</v>
      </c>
      <c r="J7" s="16">
        <v>12108</v>
      </c>
      <c r="K7" s="16">
        <v>1721</v>
      </c>
      <c r="L7" s="16">
        <v>8099</v>
      </c>
      <c r="O7" s="2"/>
      <c r="P7" s="2"/>
      <c r="Q7" s="2"/>
      <c r="R7" s="2"/>
      <c r="S7" s="2"/>
      <c r="T7" s="2"/>
      <c r="U7" s="2"/>
    </row>
    <row r="8" spans="2:21" ht="20.25" customHeight="1">
      <c r="B8" s="17" t="s">
        <v>2</v>
      </c>
      <c r="C8" s="18">
        <v>361519</v>
      </c>
      <c r="D8" s="19">
        <v>110303</v>
      </c>
      <c r="E8" s="20">
        <v>12896</v>
      </c>
      <c r="F8" s="20">
        <v>7657</v>
      </c>
      <c r="G8" s="20">
        <v>4935</v>
      </c>
      <c r="H8" s="20">
        <v>53538</v>
      </c>
      <c r="I8" s="20">
        <v>140914</v>
      </c>
      <c r="J8" s="20">
        <v>14779</v>
      </c>
      <c r="K8" s="20">
        <v>6232</v>
      </c>
      <c r="L8" s="20">
        <v>10265</v>
      </c>
      <c r="O8" s="2"/>
      <c r="P8" s="2"/>
      <c r="Q8" s="2"/>
      <c r="R8" s="2"/>
      <c r="S8" s="2"/>
      <c r="T8" s="2"/>
      <c r="U8" s="2"/>
    </row>
    <row r="9" spans="2:21" ht="20.25" customHeight="1">
      <c r="B9" s="21" t="s">
        <v>3</v>
      </c>
      <c r="C9" s="14">
        <v>105597</v>
      </c>
      <c r="D9" s="15">
        <v>24927</v>
      </c>
      <c r="E9" s="16">
        <v>4144</v>
      </c>
      <c r="F9" s="16">
        <v>27633</v>
      </c>
      <c r="G9" s="16">
        <v>126</v>
      </c>
      <c r="H9" s="16">
        <v>11342</v>
      </c>
      <c r="I9" s="16">
        <v>2894</v>
      </c>
      <c r="J9" s="16">
        <v>25119</v>
      </c>
      <c r="K9" s="16">
        <v>0</v>
      </c>
      <c r="L9" s="16">
        <v>9412</v>
      </c>
    </row>
    <row r="10" spans="2:21" ht="20.25" customHeight="1">
      <c r="B10" s="17" t="s">
        <v>4</v>
      </c>
      <c r="C10" s="22">
        <v>71076</v>
      </c>
      <c r="D10" s="19">
        <v>35208</v>
      </c>
      <c r="E10" s="20">
        <v>5180</v>
      </c>
      <c r="F10" s="20">
        <v>8444</v>
      </c>
      <c r="G10" s="20">
        <v>2963</v>
      </c>
      <c r="H10" s="20">
        <v>6318</v>
      </c>
      <c r="I10" s="20">
        <v>635</v>
      </c>
      <c r="J10" s="20">
        <v>7887</v>
      </c>
      <c r="K10" s="20">
        <v>1921</v>
      </c>
      <c r="L10" s="20">
        <v>2520</v>
      </c>
    </row>
    <row r="11" spans="2:21" ht="20.25" customHeight="1">
      <c r="B11" s="21" t="s">
        <v>5</v>
      </c>
      <c r="C11" s="14">
        <v>17555</v>
      </c>
      <c r="D11" s="15">
        <v>7383</v>
      </c>
      <c r="E11" s="16">
        <v>831</v>
      </c>
      <c r="F11" s="16">
        <v>981</v>
      </c>
      <c r="G11" s="16">
        <v>576</v>
      </c>
      <c r="H11" s="16">
        <v>4577</v>
      </c>
      <c r="I11" s="16">
        <v>818</v>
      </c>
      <c r="J11" s="16">
        <v>577</v>
      </c>
      <c r="K11" s="16">
        <v>67</v>
      </c>
      <c r="L11" s="16">
        <v>1745</v>
      </c>
    </row>
    <row r="12" spans="2:21" ht="20.25" customHeight="1">
      <c r="B12" s="17" t="s">
        <v>6</v>
      </c>
      <c r="C12" s="22">
        <v>48567</v>
      </c>
      <c r="D12" s="19">
        <v>392</v>
      </c>
      <c r="E12" s="20">
        <v>1283</v>
      </c>
      <c r="F12" s="20">
        <v>8433</v>
      </c>
      <c r="G12" s="20">
        <v>1864</v>
      </c>
      <c r="H12" s="20">
        <v>7848</v>
      </c>
      <c r="I12" s="20">
        <v>1703</v>
      </c>
      <c r="J12" s="20">
        <v>19300</v>
      </c>
      <c r="K12" s="20">
        <v>5664</v>
      </c>
      <c r="L12" s="20">
        <v>2080</v>
      </c>
    </row>
    <row r="13" spans="2:21" ht="20.25" customHeight="1">
      <c r="B13" s="21" t="s">
        <v>7</v>
      </c>
      <c r="C13" s="23">
        <v>181976</v>
      </c>
      <c r="D13" s="15">
        <v>89529</v>
      </c>
      <c r="E13" s="16">
        <v>3375</v>
      </c>
      <c r="F13" s="16">
        <v>6219</v>
      </c>
      <c r="G13" s="16">
        <v>1192</v>
      </c>
      <c r="H13" s="16">
        <v>35266</v>
      </c>
      <c r="I13" s="16">
        <v>26543</v>
      </c>
      <c r="J13" s="16">
        <v>14656</v>
      </c>
      <c r="K13" s="16">
        <v>1414</v>
      </c>
      <c r="L13" s="16">
        <v>3782</v>
      </c>
    </row>
    <row r="14" spans="2:21" ht="20.25" customHeight="1">
      <c r="B14" s="17" t="s">
        <v>8</v>
      </c>
      <c r="C14" s="22">
        <v>47561</v>
      </c>
      <c r="D14" s="19">
        <v>5985</v>
      </c>
      <c r="E14" s="20">
        <v>4865</v>
      </c>
      <c r="F14" s="20">
        <v>13578</v>
      </c>
      <c r="G14" s="20">
        <v>5336</v>
      </c>
      <c r="H14" s="20">
        <v>5791</v>
      </c>
      <c r="I14" s="20">
        <v>833</v>
      </c>
      <c r="J14" s="20">
        <v>7437</v>
      </c>
      <c r="K14" s="20">
        <v>2285</v>
      </c>
      <c r="L14" s="20">
        <v>1451</v>
      </c>
    </row>
    <row r="15" spans="2:21" ht="20.25" customHeight="1">
      <c r="B15" s="21" t="s">
        <v>9</v>
      </c>
      <c r="C15" s="14">
        <v>213135</v>
      </c>
      <c r="D15" s="15">
        <v>68939</v>
      </c>
      <c r="E15" s="16">
        <v>8851</v>
      </c>
      <c r="F15" s="16">
        <v>10286</v>
      </c>
      <c r="G15" s="16">
        <v>17531</v>
      </c>
      <c r="H15" s="16">
        <v>55709</v>
      </c>
      <c r="I15" s="16">
        <v>33436</v>
      </c>
      <c r="J15" s="16">
        <v>8058</v>
      </c>
      <c r="K15" s="16">
        <v>2119</v>
      </c>
      <c r="L15" s="16">
        <v>8206</v>
      </c>
    </row>
    <row r="16" spans="2:21" ht="20.25" customHeight="1">
      <c r="B16" s="17" t="s">
        <v>10</v>
      </c>
      <c r="C16" s="22">
        <v>483861</v>
      </c>
      <c r="D16" s="19">
        <v>145519</v>
      </c>
      <c r="E16" s="20">
        <v>35444</v>
      </c>
      <c r="F16" s="20">
        <v>20094</v>
      </c>
      <c r="G16" s="20">
        <v>17178</v>
      </c>
      <c r="H16" s="20">
        <v>79604</v>
      </c>
      <c r="I16" s="20">
        <v>129793</v>
      </c>
      <c r="J16" s="20">
        <v>14686</v>
      </c>
      <c r="K16" s="20">
        <v>5320</v>
      </c>
      <c r="L16" s="20">
        <v>36223</v>
      </c>
    </row>
    <row r="17" spans="2:14" ht="20.25" customHeight="1">
      <c r="B17" s="21" t="s">
        <v>11</v>
      </c>
      <c r="C17" s="14">
        <v>114263</v>
      </c>
      <c r="D17" s="15">
        <v>52627</v>
      </c>
      <c r="E17" s="16">
        <v>246</v>
      </c>
      <c r="F17" s="16">
        <v>2241</v>
      </c>
      <c r="G17" s="16">
        <v>237</v>
      </c>
      <c r="H17" s="16">
        <v>20115</v>
      </c>
      <c r="I17" s="16">
        <v>36059</v>
      </c>
      <c r="J17" s="16">
        <v>1537</v>
      </c>
      <c r="K17" s="16">
        <v>304</v>
      </c>
      <c r="L17" s="16">
        <v>897</v>
      </c>
    </row>
    <row r="18" spans="2:14" ht="20.25" customHeight="1">
      <c r="B18" s="17" t="s">
        <v>12</v>
      </c>
      <c r="C18" s="18">
        <v>25696</v>
      </c>
      <c r="D18" s="19">
        <v>7564</v>
      </c>
      <c r="E18" s="20">
        <v>1139</v>
      </c>
      <c r="F18" s="20">
        <v>791</v>
      </c>
      <c r="G18" s="20">
        <v>0</v>
      </c>
      <c r="H18" s="20">
        <v>3003</v>
      </c>
      <c r="I18" s="20">
        <v>12466</v>
      </c>
      <c r="J18" s="20">
        <v>402</v>
      </c>
      <c r="K18" s="20">
        <v>114</v>
      </c>
      <c r="L18" s="20">
        <v>217</v>
      </c>
    </row>
    <row r="19" spans="2:14" ht="20.25" customHeight="1">
      <c r="B19" s="21" t="s">
        <v>13</v>
      </c>
      <c r="C19" s="14">
        <v>128362</v>
      </c>
      <c r="D19" s="15">
        <v>47655</v>
      </c>
      <c r="E19" s="16">
        <v>10649</v>
      </c>
      <c r="F19" s="16">
        <v>25177</v>
      </c>
      <c r="G19" s="16">
        <v>7025</v>
      </c>
      <c r="H19" s="16">
        <v>13224</v>
      </c>
      <c r="I19" s="16">
        <v>2008</v>
      </c>
      <c r="J19" s="16">
        <v>17562</v>
      </c>
      <c r="K19" s="16">
        <v>1524</v>
      </c>
      <c r="L19" s="16">
        <v>3538</v>
      </c>
    </row>
    <row r="20" spans="2:14" ht="20.25" customHeight="1">
      <c r="B20" s="17" t="s">
        <v>14</v>
      </c>
      <c r="C20" s="22">
        <v>61684</v>
      </c>
      <c r="D20" s="19">
        <v>30877</v>
      </c>
      <c r="E20" s="20">
        <v>3373</v>
      </c>
      <c r="F20" s="20">
        <v>9595</v>
      </c>
      <c r="G20" s="20">
        <v>1215</v>
      </c>
      <c r="H20" s="20">
        <v>6594</v>
      </c>
      <c r="I20" s="20">
        <v>1418</v>
      </c>
      <c r="J20" s="20">
        <v>7684</v>
      </c>
      <c r="K20" s="20">
        <v>75</v>
      </c>
      <c r="L20" s="20">
        <v>853</v>
      </c>
    </row>
    <row r="21" spans="2:14" ht="20.25" customHeight="1">
      <c r="B21" s="21" t="s">
        <v>15</v>
      </c>
      <c r="C21" s="23">
        <v>80734</v>
      </c>
      <c r="D21" s="24">
        <v>20774</v>
      </c>
      <c r="E21" s="25">
        <v>5673</v>
      </c>
      <c r="F21" s="25">
        <v>6299</v>
      </c>
      <c r="G21" s="25">
        <v>5043</v>
      </c>
      <c r="H21" s="26">
        <v>28303</v>
      </c>
      <c r="I21" s="27">
        <v>1219</v>
      </c>
      <c r="J21" s="26">
        <v>7609</v>
      </c>
      <c r="K21" s="25">
        <v>1164</v>
      </c>
      <c r="L21" s="28">
        <v>4650</v>
      </c>
    </row>
    <row r="22" spans="2:14" ht="20.25" customHeight="1">
      <c r="B22" s="17" t="s">
        <v>16</v>
      </c>
      <c r="C22" s="29">
        <v>62885</v>
      </c>
      <c r="D22" s="30">
        <v>20664</v>
      </c>
      <c r="E22" s="31">
        <v>9837</v>
      </c>
      <c r="F22" s="31">
        <v>10148</v>
      </c>
      <c r="G22" s="31">
        <v>3979</v>
      </c>
      <c r="H22" s="31">
        <v>9790</v>
      </c>
      <c r="I22" s="31">
        <v>3514</v>
      </c>
      <c r="J22" s="31">
        <v>4025</v>
      </c>
      <c r="K22" s="31">
        <v>526</v>
      </c>
      <c r="L22" s="31">
        <v>402</v>
      </c>
    </row>
    <row r="23" spans="2:14" ht="20.25" customHeight="1">
      <c r="B23" s="32" t="s">
        <v>17</v>
      </c>
      <c r="C23" s="33">
        <v>477165</v>
      </c>
      <c r="D23" s="33">
        <v>165316</v>
      </c>
      <c r="E23" s="33">
        <v>38048</v>
      </c>
      <c r="F23" s="33">
        <v>94575</v>
      </c>
      <c r="G23" s="33">
        <v>20644</v>
      </c>
      <c r="H23" s="33">
        <v>53059</v>
      </c>
      <c r="I23" s="33">
        <v>11302</v>
      </c>
      <c r="J23" s="33">
        <v>69714</v>
      </c>
      <c r="K23" s="33">
        <v>6331</v>
      </c>
      <c r="L23" s="33">
        <v>18176</v>
      </c>
    </row>
    <row r="24" spans="2:14" ht="20.25" customHeight="1">
      <c r="B24" s="34" t="s">
        <v>18</v>
      </c>
      <c r="C24" s="35">
        <v>1841376</v>
      </c>
      <c r="D24" s="35">
        <v>639722</v>
      </c>
      <c r="E24" s="35">
        <v>72035</v>
      </c>
      <c r="F24" s="35">
        <v>67530</v>
      </c>
      <c r="G24" s="35">
        <v>48970</v>
      </c>
      <c r="H24" s="35">
        <v>349382</v>
      </c>
      <c r="I24" s="35">
        <v>469742</v>
      </c>
      <c r="J24" s="35">
        <v>93712</v>
      </c>
      <c r="K24" s="35">
        <v>24119</v>
      </c>
      <c r="L24" s="35">
        <v>76164</v>
      </c>
    </row>
    <row r="25" spans="2:14" ht="20.25" customHeight="1">
      <c r="B25" s="36" t="s">
        <v>19</v>
      </c>
      <c r="C25" s="37">
        <v>2318541</v>
      </c>
      <c r="D25" s="37">
        <v>805038</v>
      </c>
      <c r="E25" s="37">
        <v>110083</v>
      </c>
      <c r="F25" s="37">
        <v>162105</v>
      </c>
      <c r="G25" s="37">
        <v>69614</v>
      </c>
      <c r="H25" s="37">
        <v>402441</v>
      </c>
      <c r="I25" s="37">
        <v>481044</v>
      </c>
      <c r="J25" s="37">
        <v>163426</v>
      </c>
      <c r="K25" s="37">
        <v>30450</v>
      </c>
      <c r="L25" s="37">
        <v>94340</v>
      </c>
    </row>
    <row r="26" spans="2:14" ht="20.25" customHeight="1">
      <c r="B26" s="66"/>
      <c r="C26" s="67"/>
      <c r="D26" s="67"/>
      <c r="E26" s="67"/>
      <c r="F26" s="67"/>
      <c r="G26" s="67"/>
      <c r="H26" s="67"/>
      <c r="I26" s="67"/>
      <c r="J26" s="67"/>
      <c r="K26" s="67"/>
      <c r="L26" s="67"/>
    </row>
    <row r="27" spans="2:14" ht="23.25" customHeight="1">
      <c r="B27" s="65" t="s">
        <v>20</v>
      </c>
      <c r="C27" s="176" t="s">
        <v>22</v>
      </c>
      <c r="D27" s="177"/>
      <c r="E27" s="177"/>
      <c r="F27" s="177"/>
      <c r="G27" s="177"/>
      <c r="H27" s="177"/>
      <c r="I27" s="177"/>
      <c r="J27" s="177"/>
      <c r="K27" s="177"/>
      <c r="L27" s="178"/>
      <c r="M27" s="3"/>
    </row>
    <row r="28" spans="2:14" ht="20.25" customHeight="1">
      <c r="B28" s="13" t="s">
        <v>1</v>
      </c>
      <c r="C28" s="38">
        <v>100</v>
      </c>
      <c r="D28" s="39">
        <v>43.522781545515329</v>
      </c>
      <c r="E28" s="40">
        <v>0.73136561912949338</v>
      </c>
      <c r="F28" s="39">
        <v>1.4420352150794409</v>
      </c>
      <c r="G28" s="40">
        <v>0.13181774763587736</v>
      </c>
      <c r="H28" s="39">
        <v>19.55583150253128</v>
      </c>
      <c r="I28" s="40">
        <v>27.63428535039959</v>
      </c>
      <c r="J28" s="39">
        <v>3.8551915178144998</v>
      </c>
      <c r="K28" s="41">
        <v>0.54796701372305545</v>
      </c>
      <c r="L28" s="41">
        <v>2.5787244881714266</v>
      </c>
      <c r="M28" s="4"/>
      <c r="N28" s="4"/>
    </row>
    <row r="29" spans="2:14" ht="20.25" customHeight="1">
      <c r="B29" s="17" t="s">
        <v>2</v>
      </c>
      <c r="C29" s="42">
        <v>100</v>
      </c>
      <c r="D29" s="43">
        <v>30.510982825245698</v>
      </c>
      <c r="E29" s="44">
        <v>3.5671707434464026</v>
      </c>
      <c r="F29" s="43">
        <v>2.1180076289213012</v>
      </c>
      <c r="G29" s="44">
        <v>1.3650734816150742</v>
      </c>
      <c r="H29" s="43">
        <v>14.80918015374019</v>
      </c>
      <c r="I29" s="44">
        <v>38.978310960143176</v>
      </c>
      <c r="J29" s="43">
        <v>4.0880285683463384</v>
      </c>
      <c r="K29" s="45">
        <v>1.7238374746555505</v>
      </c>
      <c r="L29" s="43">
        <v>2.8394081638862687</v>
      </c>
      <c r="M29" s="4"/>
    </row>
    <row r="30" spans="2:14" ht="20.25" customHeight="1">
      <c r="B30" s="21" t="s">
        <v>3</v>
      </c>
      <c r="C30" s="46">
        <v>100</v>
      </c>
      <c r="D30" s="47">
        <v>23.605784255234525</v>
      </c>
      <c r="E30" s="48">
        <v>3.9243539115694572</v>
      </c>
      <c r="F30" s="47">
        <v>26.168357055598168</v>
      </c>
      <c r="G30" s="48">
        <v>0.11932157163555782</v>
      </c>
      <c r="H30" s="47">
        <v>10.740835440400769</v>
      </c>
      <c r="I30" s="48">
        <v>2.7406081612167013</v>
      </c>
      <c r="J30" s="47">
        <v>23.787607602488709</v>
      </c>
      <c r="K30" s="49">
        <v>0</v>
      </c>
      <c r="L30" s="47">
        <v>8.9131320018561144</v>
      </c>
      <c r="M30" s="4"/>
    </row>
    <row r="31" spans="2:14" ht="20.25" customHeight="1">
      <c r="B31" s="17" t="s">
        <v>4</v>
      </c>
      <c r="C31" s="42">
        <v>100</v>
      </c>
      <c r="D31" s="43">
        <v>49.535708255951377</v>
      </c>
      <c r="E31" s="44">
        <v>7.287973436884462</v>
      </c>
      <c r="F31" s="43">
        <v>11.880240868929032</v>
      </c>
      <c r="G31" s="44">
        <v>4.1687770836850691</v>
      </c>
      <c r="H31" s="43">
        <v>8.8890764815127454</v>
      </c>
      <c r="I31" s="44">
        <v>0.89340987112386738</v>
      </c>
      <c r="J31" s="43">
        <v>11.096572682762114</v>
      </c>
      <c r="K31" s="45">
        <v>2.7027407282345659</v>
      </c>
      <c r="L31" s="43">
        <v>3.5455005909167649</v>
      </c>
      <c r="M31" s="4"/>
    </row>
    <row r="32" spans="2:14" ht="20.25" customHeight="1">
      <c r="B32" s="21" t="s">
        <v>5</v>
      </c>
      <c r="C32" s="46">
        <v>100</v>
      </c>
      <c r="D32" s="47">
        <v>42.056394189689549</v>
      </c>
      <c r="E32" s="48">
        <v>4.7336941042438054</v>
      </c>
      <c r="F32" s="47">
        <v>5.5881515237823987</v>
      </c>
      <c r="G32" s="48">
        <v>3.2811164910281971</v>
      </c>
      <c r="H32" s="47">
        <v>26.072344061520937</v>
      </c>
      <c r="I32" s="48">
        <v>4.6596411278837939</v>
      </c>
      <c r="J32" s="47">
        <v>3.2868128738251214</v>
      </c>
      <c r="K32" s="49">
        <v>0.38165764739390484</v>
      </c>
      <c r="L32" s="47">
        <v>9.9401879806322988</v>
      </c>
      <c r="M32" s="4"/>
    </row>
    <row r="33" spans="2:13" ht="20.25" customHeight="1">
      <c r="B33" s="17" t="s">
        <v>6</v>
      </c>
      <c r="C33" s="42">
        <v>100</v>
      </c>
      <c r="D33" s="43">
        <v>0.8071324150143101</v>
      </c>
      <c r="E33" s="44">
        <v>2.6417114501616323</v>
      </c>
      <c r="F33" s="43">
        <v>17.363641979121624</v>
      </c>
      <c r="G33" s="44">
        <v>3.8379969938435563</v>
      </c>
      <c r="H33" s="43">
        <v>16.159120390388534</v>
      </c>
      <c r="I33" s="44">
        <v>3.5064961805341079</v>
      </c>
      <c r="J33" s="43">
        <v>39.738917371878024</v>
      </c>
      <c r="K33" s="45">
        <v>11.662239792451665</v>
      </c>
      <c r="L33" s="43">
        <v>4.2827434266065438</v>
      </c>
      <c r="M33" s="4"/>
    </row>
    <row r="34" spans="2:13" ht="20.25" customHeight="1">
      <c r="B34" s="21" t="s">
        <v>7</v>
      </c>
      <c r="C34" s="46">
        <v>100</v>
      </c>
      <c r="D34" s="47">
        <v>49.198245922539236</v>
      </c>
      <c r="E34" s="48">
        <v>1.8546401723304171</v>
      </c>
      <c r="F34" s="47">
        <v>3.4174836242141819</v>
      </c>
      <c r="G34" s="48">
        <v>0.65503143271640218</v>
      </c>
      <c r="H34" s="47">
        <v>19.379478612564295</v>
      </c>
      <c r="I34" s="48">
        <v>14.585989361234446</v>
      </c>
      <c r="J34" s="47">
        <v>8.0538092935332131</v>
      </c>
      <c r="K34" s="49">
        <v>0.77702554182969186</v>
      </c>
      <c r="L34" s="49">
        <v>2.0782960390381149</v>
      </c>
      <c r="M34" s="4"/>
    </row>
    <row r="35" spans="2:13" ht="20.25" customHeight="1">
      <c r="B35" s="17" t="s">
        <v>8</v>
      </c>
      <c r="C35" s="42">
        <v>100</v>
      </c>
      <c r="D35" s="43">
        <v>12.583839700595027</v>
      </c>
      <c r="E35" s="44">
        <v>10.228969113349171</v>
      </c>
      <c r="F35" s="43">
        <v>28.548600744307311</v>
      </c>
      <c r="G35" s="44">
        <v>11.219276297807026</v>
      </c>
      <c r="H35" s="43">
        <v>12.175942473875654</v>
      </c>
      <c r="I35" s="44">
        <v>1.751434999264103</v>
      </c>
      <c r="J35" s="43">
        <v>15.636761211917328</v>
      </c>
      <c r="K35" s="45">
        <v>4.8043565105864054</v>
      </c>
      <c r="L35" s="43">
        <v>3.0508189482979753</v>
      </c>
      <c r="M35" s="4"/>
    </row>
    <row r="36" spans="2:13" ht="20.25" customHeight="1">
      <c r="B36" s="21" t="s">
        <v>9</v>
      </c>
      <c r="C36" s="46">
        <v>100</v>
      </c>
      <c r="D36" s="47">
        <v>32.345227203415675</v>
      </c>
      <c r="E36" s="48">
        <v>4.1527670255941072</v>
      </c>
      <c r="F36" s="47">
        <v>4.8260492176320176</v>
      </c>
      <c r="G36" s="48">
        <v>8.2253032115795151</v>
      </c>
      <c r="H36" s="47">
        <v>26.137893823163722</v>
      </c>
      <c r="I36" s="48">
        <v>15.687709667581579</v>
      </c>
      <c r="J36" s="47">
        <v>3.7807023717362234</v>
      </c>
      <c r="K36" s="49">
        <v>0.99420555047270498</v>
      </c>
      <c r="L36" s="49">
        <v>3.8501419288244541</v>
      </c>
      <c r="M36" s="4"/>
    </row>
    <row r="37" spans="2:13" ht="20.25" customHeight="1">
      <c r="B37" s="17" t="s">
        <v>10</v>
      </c>
      <c r="C37" s="42">
        <v>100</v>
      </c>
      <c r="D37" s="43">
        <v>30.074546202318437</v>
      </c>
      <c r="E37" s="44">
        <v>7.3252442333645407</v>
      </c>
      <c r="F37" s="43">
        <v>4.152845548618302</v>
      </c>
      <c r="G37" s="44">
        <v>3.5501931339785604</v>
      </c>
      <c r="H37" s="43">
        <v>16.451832241077501</v>
      </c>
      <c r="I37" s="44">
        <v>26.824439250115219</v>
      </c>
      <c r="J37" s="43">
        <v>3.0351691911520042</v>
      </c>
      <c r="K37" s="45">
        <v>1.0994893161465793</v>
      </c>
      <c r="L37" s="43">
        <v>7.4862408832288621</v>
      </c>
      <c r="M37" s="4"/>
    </row>
    <row r="38" spans="2:13" ht="20.25" customHeight="1">
      <c r="B38" s="21" t="s">
        <v>11</v>
      </c>
      <c r="C38" s="46">
        <v>100</v>
      </c>
      <c r="D38" s="47">
        <v>46.05777898357298</v>
      </c>
      <c r="E38" s="48">
        <v>0.21529278944190156</v>
      </c>
      <c r="F38" s="47">
        <v>1.9612648013792742</v>
      </c>
      <c r="G38" s="48">
        <v>0.20741622397451492</v>
      </c>
      <c r="H38" s="47">
        <v>17.604123819609146</v>
      </c>
      <c r="I38" s="48">
        <v>31.557897132054997</v>
      </c>
      <c r="J38" s="47">
        <v>1.3451423470414745</v>
      </c>
      <c r="K38" s="49">
        <v>0.26605287800950439</v>
      </c>
      <c r="L38" s="47">
        <v>0.78503102491620202</v>
      </c>
      <c r="M38" s="4"/>
    </row>
    <row r="39" spans="2:13" ht="20.25" customHeight="1">
      <c r="B39" s="17" t="s">
        <v>12</v>
      </c>
      <c r="C39" s="42">
        <v>100</v>
      </c>
      <c r="D39" s="43">
        <v>29.436488169364882</v>
      </c>
      <c r="E39" s="44">
        <v>4.432596513075965</v>
      </c>
      <c r="F39" s="43">
        <v>3.0783001245330013</v>
      </c>
      <c r="G39" s="44">
        <v>0</v>
      </c>
      <c r="H39" s="43">
        <v>11.686643835616438</v>
      </c>
      <c r="I39" s="44">
        <v>48.513387297633876</v>
      </c>
      <c r="J39" s="43">
        <v>1.5644458281444582</v>
      </c>
      <c r="K39" s="45">
        <v>0.44364881693648822</v>
      </c>
      <c r="L39" s="43">
        <v>0.84448941469489425</v>
      </c>
      <c r="M39" s="4"/>
    </row>
    <row r="40" spans="2:13" ht="20.25" customHeight="1">
      <c r="B40" s="21" t="s">
        <v>13</v>
      </c>
      <c r="C40" s="46">
        <v>100</v>
      </c>
      <c r="D40" s="47">
        <v>37.125473270905715</v>
      </c>
      <c r="E40" s="48">
        <v>8.2960689300571815</v>
      </c>
      <c r="F40" s="47">
        <v>19.614060235895359</v>
      </c>
      <c r="G40" s="48">
        <v>5.4728034776647299</v>
      </c>
      <c r="H40" s="47">
        <v>10.302114332902262</v>
      </c>
      <c r="I40" s="48">
        <v>1.5643258908399682</v>
      </c>
      <c r="J40" s="47">
        <v>13.68161917078263</v>
      </c>
      <c r="K40" s="49">
        <v>1.1872672597809319</v>
      </c>
      <c r="L40" s="47">
        <v>2.756267431171219</v>
      </c>
      <c r="M40" s="4"/>
    </row>
    <row r="41" spans="2:13" ht="20.25" customHeight="1">
      <c r="B41" s="17" t="s">
        <v>14</v>
      </c>
      <c r="C41" s="42">
        <v>100</v>
      </c>
      <c r="D41" s="43">
        <v>50.056740807989108</v>
      </c>
      <c r="E41" s="44">
        <v>5.4681927242072499</v>
      </c>
      <c r="F41" s="43">
        <v>15.555087218727708</v>
      </c>
      <c r="G41" s="44">
        <v>1.969716620193243</v>
      </c>
      <c r="H41" s="43">
        <v>10.689968225147526</v>
      </c>
      <c r="I41" s="44">
        <v>2.2988133065300564</v>
      </c>
      <c r="J41" s="43">
        <v>12.457039102522534</v>
      </c>
      <c r="K41" s="45">
        <v>0.12158744569094092</v>
      </c>
      <c r="L41" s="43">
        <v>1.3828545489916348</v>
      </c>
      <c r="M41" s="4"/>
    </row>
    <row r="42" spans="2:13" ht="20.25" customHeight="1">
      <c r="B42" s="21" t="s">
        <v>15</v>
      </c>
      <c r="C42" s="46">
        <v>100</v>
      </c>
      <c r="D42" s="47">
        <v>25.731414274035725</v>
      </c>
      <c r="E42" s="48">
        <v>7.0267792999232039</v>
      </c>
      <c r="F42" s="47">
        <v>7.8021651348874084</v>
      </c>
      <c r="G42" s="48">
        <v>6.2464389228825521</v>
      </c>
      <c r="H42" s="47">
        <v>35.057101097431072</v>
      </c>
      <c r="I42" s="48">
        <v>1.509896697797706</v>
      </c>
      <c r="J42" s="47">
        <v>9.4247776649243189</v>
      </c>
      <c r="K42" s="49">
        <v>1.4417717442465381</v>
      </c>
      <c r="L42" s="47">
        <v>5.7596551638714795</v>
      </c>
      <c r="M42" s="4"/>
    </row>
    <row r="43" spans="2:13" ht="20.25" customHeight="1">
      <c r="B43" s="17" t="s">
        <v>16</v>
      </c>
      <c r="C43" s="50">
        <v>100</v>
      </c>
      <c r="D43" s="51">
        <v>32.859982507752242</v>
      </c>
      <c r="E43" s="52">
        <v>15.642840104953487</v>
      </c>
      <c r="F43" s="51">
        <v>16.137393655084679</v>
      </c>
      <c r="G43" s="52">
        <v>6.3274230738649919</v>
      </c>
      <c r="H43" s="51">
        <v>15.568100500914367</v>
      </c>
      <c r="I43" s="52">
        <v>5.5879780551800904</v>
      </c>
      <c r="J43" s="51">
        <v>6.4005724735628533</v>
      </c>
      <c r="K43" s="53">
        <v>0.8364474835016299</v>
      </c>
      <c r="L43" s="45">
        <v>0.63926214518565638</v>
      </c>
      <c r="M43" s="4"/>
    </row>
    <row r="44" spans="2:13" ht="20.25" customHeight="1">
      <c r="B44" s="54" t="s">
        <v>17</v>
      </c>
      <c r="C44" s="55">
        <v>100</v>
      </c>
      <c r="D44" s="56">
        <v>34.645458070059618</v>
      </c>
      <c r="E44" s="57">
        <v>7.9737616966877285</v>
      </c>
      <c r="F44" s="56">
        <v>19.820187985288108</v>
      </c>
      <c r="G44" s="57">
        <v>4.3263860509467369</v>
      </c>
      <c r="H44" s="56">
        <v>11.11963366969497</v>
      </c>
      <c r="I44" s="57">
        <v>2.368572715936835</v>
      </c>
      <c r="J44" s="56">
        <v>14.610040552010311</v>
      </c>
      <c r="K44" s="58">
        <v>1.3267947146165371</v>
      </c>
      <c r="L44" s="58">
        <v>3.8091645447591507</v>
      </c>
      <c r="M44" s="4"/>
    </row>
    <row r="45" spans="2:13" ht="20.25" customHeight="1">
      <c r="B45" s="34" t="s">
        <v>18</v>
      </c>
      <c r="C45" s="46">
        <v>100</v>
      </c>
      <c r="D45" s="47">
        <v>34.741519385503018</v>
      </c>
      <c r="E45" s="48">
        <v>3.9120201414594304</v>
      </c>
      <c r="F45" s="47">
        <v>3.6673661435795841</v>
      </c>
      <c r="G45" s="48">
        <v>2.6594242566428585</v>
      </c>
      <c r="H45" s="47">
        <v>18.973962949446502</v>
      </c>
      <c r="I45" s="48">
        <v>25.510379194689186</v>
      </c>
      <c r="J45" s="47">
        <v>5.0892376136106909</v>
      </c>
      <c r="K45" s="49">
        <v>1.3098356880941209</v>
      </c>
      <c r="L45" s="49">
        <v>4.1362546269746101</v>
      </c>
      <c r="M45" s="4"/>
    </row>
    <row r="46" spans="2:13" ht="20.25" customHeight="1">
      <c r="B46" s="36" t="s">
        <v>19</v>
      </c>
      <c r="C46" s="59">
        <v>100</v>
      </c>
      <c r="D46" s="60">
        <v>34.721749583035191</v>
      </c>
      <c r="E46" s="61">
        <v>4.7479427795324733</v>
      </c>
      <c r="F46" s="60">
        <v>6.9916814065397164</v>
      </c>
      <c r="G46" s="61">
        <v>3.0024916531560151</v>
      </c>
      <c r="H46" s="60">
        <v>17.357510606885967</v>
      </c>
      <c r="I46" s="61">
        <v>20.747702973551039</v>
      </c>
      <c r="J46" s="60">
        <v>7.0486568924163953</v>
      </c>
      <c r="K46" s="62">
        <v>1.3133259235010293</v>
      </c>
      <c r="L46" s="62">
        <v>4.0689381813821708</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8" spans="2:12" ht="36" customHeight="1">
      <c r="B58" s="179" t="s">
        <v>37</v>
      </c>
      <c r="C58" s="179"/>
      <c r="D58" s="179"/>
      <c r="E58" s="179"/>
      <c r="F58" s="179"/>
      <c r="G58" s="179"/>
      <c r="H58" s="179"/>
      <c r="I58" s="179"/>
      <c r="J58" s="179"/>
      <c r="K58" s="179"/>
      <c r="L58" s="179"/>
    </row>
    <row r="59" spans="2:12" ht="32.25" customHeight="1">
      <c r="B59" s="179" t="s">
        <v>54</v>
      </c>
      <c r="C59" s="179"/>
      <c r="D59" s="179"/>
      <c r="E59" s="179"/>
      <c r="F59" s="179"/>
      <c r="G59" s="179"/>
      <c r="H59" s="179"/>
      <c r="I59" s="179"/>
      <c r="J59" s="179"/>
      <c r="K59" s="179"/>
      <c r="L59" s="179"/>
    </row>
  </sheetData>
  <mergeCells count="12">
    <mergeCell ref="C6:L6"/>
    <mergeCell ref="C27:L27"/>
    <mergeCell ref="B58:L58"/>
    <mergeCell ref="B59:L59"/>
    <mergeCell ref="B2:Q2"/>
    <mergeCell ref="C3:C5"/>
    <mergeCell ref="D3:D5"/>
    <mergeCell ref="E3:K3"/>
    <mergeCell ref="L3:L5"/>
    <mergeCell ref="E4:J4"/>
    <mergeCell ref="K4:K5"/>
    <mergeCell ref="B3:B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AD63" sqref="AD63"/>
    </sheetView>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60" sqref="Q60"/>
    </sheetView>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F9682-D81E-4E0A-A2A2-54C09EFE85C9}">
  <sheetPr>
    <tabColor rgb="FF002060"/>
  </sheetPr>
  <dimension ref="B2:U59"/>
  <sheetViews>
    <sheetView workbookViewId="0">
      <selection activeCell="B2" sqref="B2:L2"/>
    </sheetView>
  </sheetViews>
  <sheetFormatPr baseColWidth="10" defaultColWidth="9.125" defaultRowHeight="15.75"/>
  <cols>
    <col min="2" max="2" width="25.75" customWidth="1"/>
    <col min="3" max="21" width="15.25" customWidth="1"/>
  </cols>
  <sheetData>
    <row r="2" spans="2:21" ht="18.399999999999999" customHeight="1">
      <c r="B2" s="181" t="s">
        <v>77</v>
      </c>
      <c r="C2" s="181"/>
      <c r="D2" s="181"/>
      <c r="E2" s="181"/>
      <c r="F2" s="181"/>
      <c r="G2" s="181"/>
      <c r="H2" s="181"/>
      <c r="I2" s="181"/>
      <c r="J2" s="181"/>
      <c r="K2" s="181"/>
      <c r="L2" s="181"/>
      <c r="M2" s="68"/>
      <c r="N2" s="68"/>
      <c r="O2" s="68"/>
      <c r="P2" s="68"/>
      <c r="Q2" s="68"/>
    </row>
    <row r="3" spans="2:21" ht="15.4" customHeight="1">
      <c r="B3" s="182" t="s">
        <v>20</v>
      </c>
      <c r="C3" s="185" t="s">
        <v>21</v>
      </c>
      <c r="D3" s="187" t="s">
        <v>48</v>
      </c>
      <c r="E3" s="189" t="s">
        <v>23</v>
      </c>
      <c r="F3" s="190"/>
      <c r="G3" s="190"/>
      <c r="H3" s="190"/>
      <c r="I3" s="190"/>
      <c r="J3" s="190"/>
      <c r="K3" s="191"/>
      <c r="L3" s="192" t="s">
        <v>24</v>
      </c>
      <c r="O3" s="2"/>
      <c r="P3" s="2"/>
      <c r="Q3" s="2"/>
      <c r="R3" s="2"/>
      <c r="S3" s="2"/>
      <c r="T3" s="2"/>
      <c r="U3" s="2"/>
    </row>
    <row r="4" spans="2:21" ht="15.4" customHeight="1">
      <c r="B4" s="183"/>
      <c r="C4" s="186"/>
      <c r="D4" s="188"/>
      <c r="E4" s="194" t="s">
        <v>25</v>
      </c>
      <c r="F4" s="195"/>
      <c r="G4" s="195"/>
      <c r="H4" s="195"/>
      <c r="I4" s="195"/>
      <c r="J4" s="196"/>
      <c r="K4" s="197" t="s">
        <v>26</v>
      </c>
      <c r="L4" s="193"/>
      <c r="O4" s="2"/>
      <c r="P4" s="2"/>
      <c r="Q4" s="2"/>
      <c r="R4" s="2"/>
      <c r="S4" s="2"/>
      <c r="T4" s="2"/>
      <c r="U4" s="2"/>
    </row>
    <row r="5" spans="2:21" ht="87" customHeight="1">
      <c r="B5" s="183"/>
      <c r="C5" s="186"/>
      <c r="D5" s="188"/>
      <c r="E5" s="6" t="s">
        <v>27</v>
      </c>
      <c r="F5" s="7" t="s">
        <v>28</v>
      </c>
      <c r="G5" s="7" t="s">
        <v>29</v>
      </c>
      <c r="H5" s="7" t="s">
        <v>30</v>
      </c>
      <c r="I5" s="7" t="s">
        <v>31</v>
      </c>
      <c r="J5" s="7" t="s">
        <v>32</v>
      </c>
      <c r="K5" s="197"/>
      <c r="L5" s="193"/>
      <c r="N5" t="s">
        <v>35</v>
      </c>
      <c r="O5" s="2"/>
      <c r="P5" s="2"/>
      <c r="Q5" s="2"/>
      <c r="R5" s="2"/>
      <c r="S5" s="2"/>
      <c r="T5" s="2"/>
      <c r="U5" s="2"/>
    </row>
    <row r="6" spans="2:21" ht="20.25" customHeight="1">
      <c r="B6" s="184"/>
      <c r="C6" s="198" t="s">
        <v>0</v>
      </c>
      <c r="D6" s="199"/>
      <c r="E6" s="199"/>
      <c r="F6" s="199"/>
      <c r="G6" s="199"/>
      <c r="H6" s="199"/>
      <c r="I6" s="199"/>
      <c r="J6" s="199"/>
      <c r="K6" s="199"/>
      <c r="L6" s="200"/>
      <c r="O6" s="2"/>
      <c r="P6" s="2"/>
      <c r="Q6" s="2"/>
      <c r="R6" s="2"/>
      <c r="S6" s="2"/>
      <c r="T6" s="2"/>
      <c r="U6" s="2"/>
    </row>
    <row r="7" spans="2:21" ht="20.25" customHeight="1">
      <c r="B7" s="223" t="s">
        <v>1</v>
      </c>
      <c r="C7" s="14">
        <v>83087</v>
      </c>
      <c r="D7" s="15">
        <v>34128</v>
      </c>
      <c r="E7" s="16">
        <v>1441</v>
      </c>
      <c r="F7" s="16">
        <v>1986</v>
      </c>
      <c r="G7" s="16">
        <v>232</v>
      </c>
      <c r="H7" s="16">
        <v>11327</v>
      </c>
      <c r="I7" s="16">
        <v>16151</v>
      </c>
      <c r="J7" s="16">
        <v>10413</v>
      </c>
      <c r="K7" s="16">
        <v>3578</v>
      </c>
      <c r="L7" s="16">
        <v>3831</v>
      </c>
      <c r="O7" s="2"/>
      <c r="P7" s="2"/>
      <c r="Q7" s="2"/>
      <c r="R7" s="2"/>
      <c r="S7" s="2"/>
      <c r="T7" s="2"/>
      <c r="U7" s="2"/>
    </row>
    <row r="8" spans="2:21" ht="20.25" customHeight="1">
      <c r="B8" s="224" t="s">
        <v>2</v>
      </c>
      <c r="C8" s="18">
        <v>111322</v>
      </c>
      <c r="D8" s="19">
        <v>28815</v>
      </c>
      <c r="E8" s="20">
        <v>5482</v>
      </c>
      <c r="F8" s="20">
        <v>5233</v>
      </c>
      <c r="G8" s="20">
        <v>3215</v>
      </c>
      <c r="H8" s="20">
        <v>18904</v>
      </c>
      <c r="I8" s="20">
        <v>28919</v>
      </c>
      <c r="J8" s="20">
        <v>8101</v>
      </c>
      <c r="K8" s="20">
        <v>9777</v>
      </c>
      <c r="L8" s="20">
        <v>2876</v>
      </c>
      <c r="O8" s="2"/>
      <c r="P8" s="2"/>
      <c r="Q8" s="2"/>
      <c r="R8" s="2"/>
      <c r="S8" s="2"/>
      <c r="T8" s="2"/>
      <c r="U8" s="2"/>
    </row>
    <row r="9" spans="2:21" ht="20.25" customHeight="1">
      <c r="B9" s="225" t="s">
        <v>3</v>
      </c>
      <c r="C9" s="14">
        <v>49327</v>
      </c>
      <c r="D9" s="15">
        <v>9984</v>
      </c>
      <c r="E9" s="16">
        <v>1349</v>
      </c>
      <c r="F9" s="16">
        <v>12799</v>
      </c>
      <c r="G9" s="16">
        <v>94</v>
      </c>
      <c r="H9" s="16">
        <v>4666</v>
      </c>
      <c r="I9" s="16">
        <v>892</v>
      </c>
      <c r="J9" s="16">
        <v>16079</v>
      </c>
      <c r="K9" s="16">
        <v>89</v>
      </c>
      <c r="L9" s="16">
        <v>3375</v>
      </c>
    </row>
    <row r="10" spans="2:21" ht="20.25" customHeight="1">
      <c r="B10" s="224" t="s">
        <v>4</v>
      </c>
      <c r="C10" s="22">
        <v>31562</v>
      </c>
      <c r="D10" s="19">
        <v>15512</v>
      </c>
      <c r="E10" s="20">
        <v>2167</v>
      </c>
      <c r="F10" s="20">
        <v>3387</v>
      </c>
      <c r="G10" s="20">
        <v>1252</v>
      </c>
      <c r="H10" s="20">
        <v>2801</v>
      </c>
      <c r="I10" s="20">
        <v>200</v>
      </c>
      <c r="J10" s="20">
        <v>4648</v>
      </c>
      <c r="K10" s="20">
        <v>738</v>
      </c>
      <c r="L10" s="20">
        <v>857</v>
      </c>
    </row>
    <row r="11" spans="2:21" ht="20.25" customHeight="1">
      <c r="B11" s="225" t="s">
        <v>5</v>
      </c>
      <c r="C11" s="14">
        <v>5347</v>
      </c>
      <c r="D11" s="15">
        <v>1269</v>
      </c>
      <c r="E11" s="16">
        <v>410</v>
      </c>
      <c r="F11" s="16">
        <v>551</v>
      </c>
      <c r="G11" s="16">
        <v>204</v>
      </c>
      <c r="H11" s="16">
        <v>876</v>
      </c>
      <c r="I11" s="16">
        <v>281</v>
      </c>
      <c r="J11" s="16">
        <v>635</v>
      </c>
      <c r="K11" s="16">
        <v>364</v>
      </c>
      <c r="L11" s="16">
        <v>757</v>
      </c>
    </row>
    <row r="12" spans="2:21" ht="20.25" customHeight="1">
      <c r="B12" s="224" t="s">
        <v>6</v>
      </c>
      <c r="C12" s="22">
        <v>27438</v>
      </c>
      <c r="D12" s="19">
        <v>163</v>
      </c>
      <c r="E12" s="20">
        <v>559</v>
      </c>
      <c r="F12" s="20">
        <v>5112</v>
      </c>
      <c r="G12" s="20">
        <v>944</v>
      </c>
      <c r="H12" s="20">
        <v>3241</v>
      </c>
      <c r="I12" s="20">
        <v>536</v>
      </c>
      <c r="J12" s="20">
        <v>10755</v>
      </c>
      <c r="K12" s="20">
        <v>5498</v>
      </c>
      <c r="L12" s="20">
        <v>630</v>
      </c>
    </row>
    <row r="13" spans="2:21" ht="20.25" customHeight="1">
      <c r="B13" s="225" t="s">
        <v>7</v>
      </c>
      <c r="C13" s="23">
        <v>49468</v>
      </c>
      <c r="D13" s="15">
        <v>19033</v>
      </c>
      <c r="E13" s="16">
        <v>1764</v>
      </c>
      <c r="F13" s="16">
        <v>2894</v>
      </c>
      <c r="G13" s="16">
        <v>652</v>
      </c>
      <c r="H13" s="16">
        <v>7331</v>
      </c>
      <c r="I13" s="16">
        <v>4108</v>
      </c>
      <c r="J13" s="16">
        <v>9893</v>
      </c>
      <c r="K13" s="16">
        <v>1595</v>
      </c>
      <c r="L13" s="16">
        <v>2198</v>
      </c>
    </row>
    <row r="14" spans="2:21" ht="20.25" customHeight="1">
      <c r="B14" s="224" t="s">
        <v>8</v>
      </c>
      <c r="C14" s="22">
        <v>19490</v>
      </c>
      <c r="D14" s="19">
        <v>2390</v>
      </c>
      <c r="E14" s="20">
        <v>1965</v>
      </c>
      <c r="F14" s="20">
        <v>5916</v>
      </c>
      <c r="G14" s="20">
        <v>2205</v>
      </c>
      <c r="H14" s="20">
        <v>2442</v>
      </c>
      <c r="I14" s="20">
        <v>262</v>
      </c>
      <c r="J14" s="20">
        <v>3009</v>
      </c>
      <c r="K14" s="20">
        <v>907</v>
      </c>
      <c r="L14" s="20">
        <v>394</v>
      </c>
    </row>
    <row r="15" spans="2:21" ht="20.25" customHeight="1">
      <c r="B15" s="225" t="s">
        <v>9</v>
      </c>
      <c r="C15" s="14">
        <v>61095</v>
      </c>
      <c r="D15" s="15">
        <v>19162</v>
      </c>
      <c r="E15" s="16">
        <v>2782</v>
      </c>
      <c r="F15" s="16">
        <v>3369</v>
      </c>
      <c r="G15" s="16">
        <v>5454</v>
      </c>
      <c r="H15" s="16">
        <v>12896</v>
      </c>
      <c r="I15" s="16">
        <v>8414</v>
      </c>
      <c r="J15" s="16">
        <v>5055</v>
      </c>
      <c r="K15" s="16">
        <v>1402</v>
      </c>
      <c r="L15" s="16">
        <v>2561</v>
      </c>
    </row>
    <row r="16" spans="2:21" ht="20.25" customHeight="1">
      <c r="B16" s="224" t="s">
        <v>10</v>
      </c>
      <c r="C16" s="22">
        <v>104477</v>
      </c>
      <c r="D16" s="19">
        <v>23806</v>
      </c>
      <c r="E16" s="20">
        <v>9461</v>
      </c>
      <c r="F16" s="20">
        <v>6894</v>
      </c>
      <c r="G16" s="20">
        <v>5874</v>
      </c>
      <c r="H16" s="20">
        <v>15779</v>
      </c>
      <c r="I16" s="20">
        <v>22172</v>
      </c>
      <c r="J16" s="20">
        <v>9533</v>
      </c>
      <c r="K16" s="20">
        <v>2162</v>
      </c>
      <c r="L16" s="20">
        <v>8796</v>
      </c>
    </row>
    <row r="17" spans="2:14" ht="20.25" customHeight="1">
      <c r="B17" s="225" t="s">
        <v>11</v>
      </c>
      <c r="C17" s="14">
        <v>32129</v>
      </c>
      <c r="D17" s="15">
        <v>17060</v>
      </c>
      <c r="E17" s="16">
        <v>96</v>
      </c>
      <c r="F17" s="16">
        <v>614</v>
      </c>
      <c r="G17" s="16">
        <v>75</v>
      </c>
      <c r="H17" s="16">
        <v>4663</v>
      </c>
      <c r="I17" s="16">
        <v>8376</v>
      </c>
      <c r="J17" s="16">
        <v>660</v>
      </c>
      <c r="K17" s="16">
        <v>199</v>
      </c>
      <c r="L17" s="16">
        <v>386</v>
      </c>
    </row>
    <row r="18" spans="2:14" ht="20.25" customHeight="1">
      <c r="B18" s="224" t="s">
        <v>12</v>
      </c>
      <c r="C18" s="18">
        <v>7101</v>
      </c>
      <c r="D18" s="19">
        <v>2390</v>
      </c>
      <c r="E18" s="20">
        <v>414</v>
      </c>
      <c r="F18" s="20">
        <v>345</v>
      </c>
      <c r="G18" s="20">
        <v>0</v>
      </c>
      <c r="H18" s="20">
        <v>683</v>
      </c>
      <c r="I18" s="20">
        <v>2752</v>
      </c>
      <c r="J18" s="20">
        <v>354</v>
      </c>
      <c r="K18" s="20">
        <v>36</v>
      </c>
      <c r="L18" s="20">
        <v>127</v>
      </c>
    </row>
    <row r="19" spans="2:14" ht="20.25" customHeight="1">
      <c r="B19" s="225" t="s">
        <v>13</v>
      </c>
      <c r="C19" s="14">
        <v>48126</v>
      </c>
      <c r="D19" s="15">
        <v>17383</v>
      </c>
      <c r="E19" s="16">
        <v>4041</v>
      </c>
      <c r="F19" s="16">
        <v>9307</v>
      </c>
      <c r="G19" s="16">
        <v>2675</v>
      </c>
      <c r="H19" s="16">
        <v>4808</v>
      </c>
      <c r="I19" s="16">
        <v>884</v>
      </c>
      <c r="J19" s="16">
        <v>7305</v>
      </c>
      <c r="K19" s="16">
        <v>789</v>
      </c>
      <c r="L19" s="16">
        <v>934</v>
      </c>
    </row>
    <row r="20" spans="2:14" ht="20.25" customHeight="1">
      <c r="B20" s="224" t="s">
        <v>14</v>
      </c>
      <c r="C20" s="22">
        <v>28335</v>
      </c>
      <c r="D20" s="19">
        <v>14808</v>
      </c>
      <c r="E20" s="20">
        <v>1278</v>
      </c>
      <c r="F20" s="20">
        <v>4001</v>
      </c>
      <c r="G20" s="20">
        <v>676</v>
      </c>
      <c r="H20" s="20">
        <v>3033</v>
      </c>
      <c r="I20" s="20">
        <v>557</v>
      </c>
      <c r="J20" s="20">
        <v>3494</v>
      </c>
      <c r="K20" s="20">
        <v>80</v>
      </c>
      <c r="L20" s="20">
        <v>408</v>
      </c>
    </row>
    <row r="21" spans="2:14" ht="20.25" customHeight="1">
      <c r="B21" s="225" t="s">
        <v>15</v>
      </c>
      <c r="C21" s="23">
        <v>21603</v>
      </c>
      <c r="D21" s="24">
        <v>5347</v>
      </c>
      <c r="E21" s="25">
        <v>1393</v>
      </c>
      <c r="F21" s="25">
        <v>2358</v>
      </c>
      <c r="G21" s="25">
        <v>1368</v>
      </c>
      <c r="H21" s="26">
        <v>6985</v>
      </c>
      <c r="I21" s="27">
        <v>399</v>
      </c>
      <c r="J21" s="26">
        <v>2650</v>
      </c>
      <c r="K21" s="25">
        <v>353</v>
      </c>
      <c r="L21" s="28">
        <v>750</v>
      </c>
    </row>
    <row r="22" spans="2:14" ht="20.25" customHeight="1">
      <c r="B22" s="224" t="s">
        <v>16</v>
      </c>
      <c r="C22" s="29">
        <v>25886</v>
      </c>
      <c r="D22" s="30">
        <v>9289</v>
      </c>
      <c r="E22" s="31">
        <v>3911</v>
      </c>
      <c r="F22" s="31">
        <v>4752</v>
      </c>
      <c r="G22" s="31">
        <v>1533</v>
      </c>
      <c r="H22" s="31">
        <v>3578</v>
      </c>
      <c r="I22" s="31">
        <v>1329</v>
      </c>
      <c r="J22" s="31">
        <v>1148</v>
      </c>
      <c r="K22" s="31">
        <v>263</v>
      </c>
      <c r="L22" s="31">
        <v>83</v>
      </c>
    </row>
    <row r="23" spans="2:14" ht="20.25" customHeight="1">
      <c r="B23" s="32" t="s">
        <v>17</v>
      </c>
      <c r="C23" s="226">
        <f t="shared" ref="C23:L23" si="0">SUM(C9,C10,C14,C19,C20,C22)</f>
        <v>202726</v>
      </c>
      <c r="D23" s="226">
        <f>SUM(D9,D10,D14,D19,D20,D22)</f>
        <v>69366</v>
      </c>
      <c r="E23" s="226">
        <f t="shared" si="0"/>
        <v>14711</v>
      </c>
      <c r="F23" s="226">
        <f t="shared" si="0"/>
        <v>40162</v>
      </c>
      <c r="G23" s="226">
        <f t="shared" si="0"/>
        <v>8435</v>
      </c>
      <c r="H23" s="226">
        <f t="shared" si="0"/>
        <v>21328</v>
      </c>
      <c r="I23" s="226">
        <f t="shared" si="0"/>
        <v>4124</v>
      </c>
      <c r="J23" s="226">
        <f t="shared" si="0"/>
        <v>35683</v>
      </c>
      <c r="K23" s="226">
        <f t="shared" si="0"/>
        <v>2866</v>
      </c>
      <c r="L23" s="226">
        <f t="shared" si="0"/>
        <v>6051</v>
      </c>
    </row>
    <row r="24" spans="2:14" ht="20.65" customHeight="1">
      <c r="B24" s="227" t="s">
        <v>18</v>
      </c>
      <c r="C24" s="228">
        <f>SUM(C7,C8,C11,C12,C13,C15,C16,C17,C18,C21)</f>
        <v>503067</v>
      </c>
      <c r="D24" s="228">
        <f t="shared" ref="D24:K24" si="1">SUM(D7,D8,D11,D12,D13,D15,D16,D17,D18,D21)</f>
        <v>151173</v>
      </c>
      <c r="E24" s="228">
        <f t="shared" si="1"/>
        <v>23802</v>
      </c>
      <c r="F24" s="228">
        <f t="shared" si="1"/>
        <v>29356</v>
      </c>
      <c r="G24" s="228">
        <f t="shared" si="1"/>
        <v>18018</v>
      </c>
      <c r="H24" s="228">
        <f t="shared" si="1"/>
        <v>82685</v>
      </c>
      <c r="I24" s="228">
        <f t="shared" si="1"/>
        <v>92108</v>
      </c>
      <c r="J24" s="228">
        <f t="shared" si="1"/>
        <v>58049</v>
      </c>
      <c r="K24" s="228">
        <f t="shared" si="1"/>
        <v>24964</v>
      </c>
      <c r="L24" s="228">
        <f>SUM(L7,L8,L11,L12,L13,L15,L16,L17,L18,L21)</f>
        <v>22912</v>
      </c>
    </row>
    <row r="25" spans="2:14" ht="20.25" customHeight="1">
      <c r="B25" s="229" t="s">
        <v>19</v>
      </c>
      <c r="C25" s="230">
        <f>SUM(C7:C22)</f>
        <v>705793</v>
      </c>
      <c r="D25" s="230">
        <f>SUM(D7:D22)</f>
        <v>220539</v>
      </c>
      <c r="E25" s="230">
        <f t="shared" ref="E25:L25" si="2">SUM(E7:E22)</f>
        <v>38513</v>
      </c>
      <c r="F25" s="230">
        <f t="shared" si="2"/>
        <v>69518</v>
      </c>
      <c r="G25" s="230">
        <f t="shared" si="2"/>
        <v>26453</v>
      </c>
      <c r="H25" s="230">
        <f t="shared" si="2"/>
        <v>104013</v>
      </c>
      <c r="I25" s="230">
        <f t="shared" si="2"/>
        <v>96232</v>
      </c>
      <c r="J25" s="230">
        <f t="shared" si="2"/>
        <v>93732</v>
      </c>
      <c r="K25" s="230">
        <f t="shared" si="2"/>
        <v>27830</v>
      </c>
      <c r="L25" s="230">
        <f t="shared" si="2"/>
        <v>28963</v>
      </c>
    </row>
    <row r="26" spans="2:14" ht="20.25" customHeight="1">
      <c r="B26" s="231"/>
      <c r="C26" s="232"/>
      <c r="D26" s="232"/>
      <c r="E26" s="232"/>
      <c r="F26" s="232"/>
      <c r="G26" s="232"/>
      <c r="H26" s="232"/>
      <c r="I26" s="232"/>
      <c r="J26" s="232"/>
      <c r="K26" s="232"/>
      <c r="L26" s="233"/>
    </row>
    <row r="27" spans="2:14" ht="23.25" customHeight="1">
      <c r="B27" s="65" t="s">
        <v>20</v>
      </c>
      <c r="C27" s="176" t="s">
        <v>22</v>
      </c>
      <c r="D27" s="177"/>
      <c r="E27" s="177"/>
      <c r="F27" s="177"/>
      <c r="G27" s="177"/>
      <c r="H27" s="177"/>
      <c r="I27" s="177"/>
      <c r="J27" s="177"/>
      <c r="K27" s="177"/>
      <c r="L27" s="178"/>
      <c r="M27" s="3"/>
    </row>
    <row r="28" spans="2:14" ht="20.25" customHeight="1">
      <c r="B28" s="223" t="s">
        <v>1</v>
      </c>
      <c r="C28" s="234">
        <f>C7/$C7*100</f>
        <v>100</v>
      </c>
      <c r="D28" s="235">
        <f t="shared" ref="D28:L28" si="3">D7/$C7*100</f>
        <v>41.07501775247632</v>
      </c>
      <c r="E28" s="236">
        <f t="shared" si="3"/>
        <v>1.7343266696354425</v>
      </c>
      <c r="F28" s="235">
        <f t="shared" si="3"/>
        <v>2.3902656251880559</v>
      </c>
      <c r="G28" s="236">
        <f t="shared" si="3"/>
        <v>0.27922539025358961</v>
      </c>
      <c r="H28" s="235">
        <f t="shared" si="3"/>
        <v>13.632698256044867</v>
      </c>
      <c r="I28" s="236">
        <f t="shared" si="3"/>
        <v>19.438660680972955</v>
      </c>
      <c r="J28" s="235">
        <f t="shared" si="3"/>
        <v>12.532646503063056</v>
      </c>
      <c r="K28" s="237">
        <f t="shared" si="3"/>
        <v>4.3063295100316532</v>
      </c>
      <c r="L28" s="237">
        <f t="shared" si="3"/>
        <v>4.6108296123340597</v>
      </c>
      <c r="M28" s="4"/>
      <c r="N28" s="4"/>
    </row>
    <row r="29" spans="2:14" ht="20.25" customHeight="1">
      <c r="B29" s="224" t="s">
        <v>2</v>
      </c>
      <c r="C29" s="238">
        <f t="shared" ref="C29:L44" si="4">C8/$C8*100</f>
        <v>100</v>
      </c>
      <c r="D29" s="239">
        <f>D8/$C8*100</f>
        <v>25.884371462963294</v>
      </c>
      <c r="E29" s="240">
        <f t="shared" si="4"/>
        <v>4.9244533874705807</v>
      </c>
      <c r="F29" s="239">
        <f t="shared" si="4"/>
        <v>4.7007779235011951</v>
      </c>
      <c r="G29" s="240">
        <f t="shared" si="4"/>
        <v>2.8880185408095436</v>
      </c>
      <c r="H29" s="239">
        <f t="shared" si="4"/>
        <v>16.981369360952911</v>
      </c>
      <c r="I29" s="240">
        <f t="shared" si="4"/>
        <v>25.977794146709542</v>
      </c>
      <c r="J29" s="239">
        <f t="shared" si="4"/>
        <v>7.2770880868112329</v>
      </c>
      <c r="K29" s="241">
        <f t="shared" si="4"/>
        <v>8.7826305671834852</v>
      </c>
      <c r="L29" s="239">
        <f t="shared" si="4"/>
        <v>2.5834965235982108</v>
      </c>
      <c r="M29" s="4"/>
    </row>
    <row r="30" spans="2:14" ht="20.25" customHeight="1">
      <c r="B30" s="225" t="s">
        <v>3</v>
      </c>
      <c r="C30" s="242">
        <f t="shared" si="4"/>
        <v>100</v>
      </c>
      <c r="D30" s="243">
        <f t="shared" si="4"/>
        <v>20.240436272224137</v>
      </c>
      <c r="E30" s="244">
        <f t="shared" si="4"/>
        <v>2.7348105500030409</v>
      </c>
      <c r="F30" s="243">
        <f t="shared" si="4"/>
        <v>25.947249984795345</v>
      </c>
      <c r="G30" s="244">
        <f t="shared" si="4"/>
        <v>0.19056500496685386</v>
      </c>
      <c r="H30" s="243">
        <f t="shared" si="4"/>
        <v>9.4593224805887228</v>
      </c>
      <c r="I30" s="244">
        <f t="shared" si="4"/>
        <v>1.8083402598982303</v>
      </c>
      <c r="J30" s="243">
        <f t="shared" si="4"/>
        <v>32.596752285766414</v>
      </c>
      <c r="K30" s="245">
        <f t="shared" si="4"/>
        <v>0.18042856853244674</v>
      </c>
      <c r="L30" s="243">
        <f t="shared" si="4"/>
        <v>6.8420945932248056</v>
      </c>
      <c r="M30" s="4"/>
    </row>
    <row r="31" spans="2:14" ht="20.25" customHeight="1">
      <c r="B31" s="224" t="s">
        <v>4</v>
      </c>
      <c r="C31" s="238">
        <f t="shared" si="4"/>
        <v>100</v>
      </c>
      <c r="D31" s="239">
        <f t="shared" si="4"/>
        <v>49.147709270641911</v>
      </c>
      <c r="E31" s="240">
        <f t="shared" si="4"/>
        <v>6.8658513402192503</v>
      </c>
      <c r="F31" s="239">
        <f t="shared" si="4"/>
        <v>10.731259109055193</v>
      </c>
      <c r="G31" s="240">
        <f t="shared" si="4"/>
        <v>3.9667955135922943</v>
      </c>
      <c r="H31" s="239">
        <f t="shared" si="4"/>
        <v>8.8745960332044866</v>
      </c>
      <c r="I31" s="240">
        <f t="shared" si="4"/>
        <v>0.63367340472720357</v>
      </c>
      <c r="J31" s="239">
        <f t="shared" si="4"/>
        <v>14.726569925860211</v>
      </c>
      <c r="K31" s="241">
        <f t="shared" si="4"/>
        <v>2.3382548634433813</v>
      </c>
      <c r="L31" s="239">
        <f t="shared" si="4"/>
        <v>2.7152905392560673</v>
      </c>
      <c r="M31" s="4"/>
    </row>
    <row r="32" spans="2:14" ht="20.25" customHeight="1">
      <c r="B32" s="225" t="s">
        <v>5</v>
      </c>
      <c r="C32" s="242">
        <f t="shared" si="4"/>
        <v>100</v>
      </c>
      <c r="D32" s="243">
        <f t="shared" si="4"/>
        <v>23.732934355713482</v>
      </c>
      <c r="E32" s="244">
        <f t="shared" si="4"/>
        <v>7.6678511314755937</v>
      </c>
      <c r="F32" s="243">
        <f t="shared" si="4"/>
        <v>10.304843837665981</v>
      </c>
      <c r="G32" s="244">
        <f t="shared" si="4"/>
        <v>3.8152234898073685</v>
      </c>
      <c r="H32" s="243">
        <f t="shared" si="4"/>
        <v>16.38301851505517</v>
      </c>
      <c r="I32" s="244">
        <f t="shared" si="4"/>
        <v>5.2552833364503462</v>
      </c>
      <c r="J32" s="243">
        <f t="shared" si="4"/>
        <v>11.875818215821957</v>
      </c>
      <c r="K32" s="245">
        <f t="shared" si="4"/>
        <v>6.8075556386758924</v>
      </c>
      <c r="L32" s="243">
        <f t="shared" si="4"/>
        <v>14.157471479334205</v>
      </c>
      <c r="M32" s="4"/>
    </row>
    <row r="33" spans="2:13" ht="20.25" customHeight="1">
      <c r="B33" s="224" t="s">
        <v>6</v>
      </c>
      <c r="C33" s="238">
        <f t="shared" si="4"/>
        <v>100</v>
      </c>
      <c r="D33" s="239">
        <f t="shared" si="4"/>
        <v>0.59406662293170054</v>
      </c>
      <c r="E33" s="240">
        <f t="shared" si="4"/>
        <v>2.0373205044099425</v>
      </c>
      <c r="F33" s="239">
        <f t="shared" si="4"/>
        <v>18.631095560900938</v>
      </c>
      <c r="G33" s="240">
        <f t="shared" si="4"/>
        <v>3.4404840002915669</v>
      </c>
      <c r="H33" s="239">
        <f t="shared" si="4"/>
        <v>11.812085428967126</v>
      </c>
      <c r="I33" s="240">
        <f t="shared" si="4"/>
        <v>1.9534951527079232</v>
      </c>
      <c r="J33" s="239">
        <f t="shared" si="4"/>
        <v>39.197463371965888</v>
      </c>
      <c r="K33" s="241">
        <f t="shared" si="4"/>
        <v>20.03790363729135</v>
      </c>
      <c r="L33" s="239">
        <f t="shared" si="4"/>
        <v>2.2960857205335667</v>
      </c>
      <c r="M33" s="4"/>
    </row>
    <row r="34" spans="2:13" ht="20.25" customHeight="1">
      <c r="B34" s="225" t="s">
        <v>7</v>
      </c>
      <c r="C34" s="242">
        <f t="shared" si="4"/>
        <v>100</v>
      </c>
      <c r="D34" s="243">
        <f t="shared" si="4"/>
        <v>38.475378022155738</v>
      </c>
      <c r="E34" s="244">
        <f t="shared" si="4"/>
        <v>3.5659416188242905</v>
      </c>
      <c r="F34" s="243">
        <f t="shared" si="4"/>
        <v>5.8502466240802136</v>
      </c>
      <c r="G34" s="244">
        <f t="shared" si="4"/>
        <v>1.3180237729441255</v>
      </c>
      <c r="H34" s="243">
        <f t="shared" si="4"/>
        <v>14.819681410204577</v>
      </c>
      <c r="I34" s="244">
        <f t="shared" si="4"/>
        <v>8.3043583730896735</v>
      </c>
      <c r="J34" s="243">
        <f t="shared" si="4"/>
        <v>19.998787094687476</v>
      </c>
      <c r="K34" s="245">
        <f t="shared" si="4"/>
        <v>3.2243066224630064</v>
      </c>
      <c r="L34" s="245">
        <f t="shared" si="4"/>
        <v>4.4432764615509015</v>
      </c>
      <c r="M34" s="4"/>
    </row>
    <row r="35" spans="2:13" ht="20.25" customHeight="1">
      <c r="B35" s="224" t="s">
        <v>8</v>
      </c>
      <c r="C35" s="238">
        <f t="shared" si="4"/>
        <v>100</v>
      </c>
      <c r="D35" s="239">
        <f t="shared" si="4"/>
        <v>12.262698819907646</v>
      </c>
      <c r="E35" s="240">
        <f t="shared" si="4"/>
        <v>10.08209338122114</v>
      </c>
      <c r="F35" s="239">
        <f t="shared" si="4"/>
        <v>30.354027706516163</v>
      </c>
      <c r="G35" s="240">
        <f t="shared" si="4"/>
        <v>11.313494099538225</v>
      </c>
      <c r="H35" s="239">
        <f t="shared" si="4"/>
        <v>12.529502308876348</v>
      </c>
      <c r="I35" s="240">
        <f t="shared" si="4"/>
        <v>1.3442791174961519</v>
      </c>
      <c r="J35" s="239">
        <f t="shared" si="4"/>
        <v>15.438686505900462</v>
      </c>
      <c r="K35" s="241">
        <f t="shared" si="4"/>
        <v>4.6536685479733197</v>
      </c>
      <c r="L35" s="239">
        <f t="shared" si="4"/>
        <v>2.0215495125705489</v>
      </c>
      <c r="M35" s="4"/>
    </row>
    <row r="36" spans="2:13" ht="20.25" customHeight="1">
      <c r="B36" s="225" t="s">
        <v>9</v>
      </c>
      <c r="C36" s="242">
        <f t="shared" si="4"/>
        <v>100</v>
      </c>
      <c r="D36" s="243">
        <f t="shared" si="4"/>
        <v>31.364268761764464</v>
      </c>
      <c r="E36" s="244">
        <f t="shared" si="4"/>
        <v>4.5535641214502007</v>
      </c>
      <c r="F36" s="243">
        <f t="shared" si="4"/>
        <v>5.5143628774858824</v>
      </c>
      <c r="G36" s="244">
        <f t="shared" si="4"/>
        <v>8.9270807758409045</v>
      </c>
      <c r="H36" s="243">
        <f t="shared" si="4"/>
        <v>21.108110319993454</v>
      </c>
      <c r="I36" s="244">
        <f t="shared" si="4"/>
        <v>13.771994434896474</v>
      </c>
      <c r="J36" s="243">
        <f t="shared" si="4"/>
        <v>8.2739995089614542</v>
      </c>
      <c r="K36" s="245">
        <f t="shared" si="4"/>
        <v>2.2947868074310498</v>
      </c>
      <c r="L36" s="245">
        <f t="shared" si="4"/>
        <v>4.1918323921761189</v>
      </c>
      <c r="M36" s="4"/>
    </row>
    <row r="37" spans="2:13" ht="20.25" customHeight="1">
      <c r="B37" s="224" t="s">
        <v>10</v>
      </c>
      <c r="C37" s="238">
        <f t="shared" si="4"/>
        <v>100</v>
      </c>
      <c r="D37" s="239">
        <f t="shared" si="4"/>
        <v>22.785876317275573</v>
      </c>
      <c r="E37" s="240">
        <f t="shared" si="4"/>
        <v>9.0555816112637224</v>
      </c>
      <c r="F37" s="239">
        <f t="shared" si="4"/>
        <v>6.5985815059773927</v>
      </c>
      <c r="G37" s="240">
        <f t="shared" si="4"/>
        <v>5.6222900734132875</v>
      </c>
      <c r="H37" s="239">
        <f t="shared" si="4"/>
        <v>15.102845602381384</v>
      </c>
      <c r="I37" s="240">
        <f t="shared" si="4"/>
        <v>21.221895728246409</v>
      </c>
      <c r="J37" s="239">
        <f t="shared" si="4"/>
        <v>9.124496300621189</v>
      </c>
      <c r="K37" s="241">
        <f t="shared" si="4"/>
        <v>2.0693549776505833</v>
      </c>
      <c r="L37" s="239">
        <f t="shared" si="4"/>
        <v>8.4190778831704591</v>
      </c>
      <c r="M37" s="4"/>
    </row>
    <row r="38" spans="2:13" ht="20.25" customHeight="1">
      <c r="B38" s="225" t="s">
        <v>11</v>
      </c>
      <c r="C38" s="242">
        <f t="shared" si="4"/>
        <v>100</v>
      </c>
      <c r="D38" s="243">
        <f t="shared" si="4"/>
        <v>53.098446885990846</v>
      </c>
      <c r="E38" s="244">
        <f t="shared" si="4"/>
        <v>0.29879548071835416</v>
      </c>
      <c r="F38" s="243">
        <f t="shared" si="4"/>
        <v>1.9110460954278066</v>
      </c>
      <c r="G38" s="244">
        <f t="shared" si="4"/>
        <v>0.23343396931121418</v>
      </c>
      <c r="H38" s="243">
        <f t="shared" si="4"/>
        <v>14.513367985309223</v>
      </c>
      <c r="I38" s="244">
        <f t="shared" si="4"/>
        <v>26.0699056926764</v>
      </c>
      <c r="J38" s="243">
        <f t="shared" si="4"/>
        <v>2.0542189299386848</v>
      </c>
      <c r="K38" s="245">
        <f t="shared" si="4"/>
        <v>0.61937813190575497</v>
      </c>
      <c r="L38" s="243">
        <f t="shared" si="4"/>
        <v>1.2014068287217157</v>
      </c>
      <c r="M38" s="4"/>
    </row>
    <row r="39" spans="2:13" ht="20.25" customHeight="1">
      <c r="B39" s="224" t="s">
        <v>12</v>
      </c>
      <c r="C39" s="238">
        <f t="shared" si="4"/>
        <v>100</v>
      </c>
      <c r="D39" s="239">
        <f t="shared" si="4"/>
        <v>33.657231375862558</v>
      </c>
      <c r="E39" s="240">
        <f t="shared" si="4"/>
        <v>5.8301647655259821</v>
      </c>
      <c r="F39" s="239">
        <f t="shared" si="4"/>
        <v>4.8584706379383187</v>
      </c>
      <c r="G39" s="240">
        <f t="shared" si="4"/>
        <v>0</v>
      </c>
      <c r="H39" s="239">
        <f t="shared" si="4"/>
        <v>9.6183636107590473</v>
      </c>
      <c r="I39" s="240">
        <f t="shared" si="4"/>
        <v>38.755104914800732</v>
      </c>
      <c r="J39" s="239">
        <f t="shared" si="4"/>
        <v>4.9852133502323612</v>
      </c>
      <c r="K39" s="241">
        <f t="shared" si="4"/>
        <v>0.5069708491761723</v>
      </c>
      <c r="L39" s="239">
        <f t="shared" si="4"/>
        <v>1.7884804957048301</v>
      </c>
      <c r="M39" s="4"/>
    </row>
    <row r="40" spans="2:13" ht="20.25" customHeight="1">
      <c r="B40" s="225" t="s">
        <v>13</v>
      </c>
      <c r="C40" s="242">
        <f t="shared" si="4"/>
        <v>100</v>
      </c>
      <c r="D40" s="243">
        <f t="shared" si="4"/>
        <v>36.119768939866184</v>
      </c>
      <c r="E40" s="244">
        <f t="shared" si="4"/>
        <v>8.3967086398204707</v>
      </c>
      <c r="F40" s="243">
        <f t="shared" si="4"/>
        <v>19.338818933632549</v>
      </c>
      <c r="G40" s="244">
        <f t="shared" si="4"/>
        <v>5.5583260607571798</v>
      </c>
      <c r="H40" s="243">
        <f t="shared" si="4"/>
        <v>9.9904417570543984</v>
      </c>
      <c r="I40" s="244">
        <f t="shared" si="4"/>
        <v>1.8368449486763911</v>
      </c>
      <c r="J40" s="243">
        <f t="shared" si="4"/>
        <v>15.178905373394839</v>
      </c>
      <c r="K40" s="245">
        <f t="shared" si="4"/>
        <v>1.6394464530607156</v>
      </c>
      <c r="L40" s="243">
        <f t="shared" si="4"/>
        <v>1.9407388937372729</v>
      </c>
      <c r="M40" s="4"/>
    </row>
    <row r="41" spans="2:13" ht="20.25" customHeight="1">
      <c r="B41" s="224" t="s">
        <v>14</v>
      </c>
      <c r="C41" s="238">
        <f t="shared" si="4"/>
        <v>100</v>
      </c>
      <c r="D41" s="239">
        <f t="shared" si="4"/>
        <v>52.260455267337214</v>
      </c>
      <c r="E41" s="240">
        <f t="shared" si="4"/>
        <v>4.5103229221810484</v>
      </c>
      <c r="F41" s="239">
        <f t="shared" si="4"/>
        <v>14.120345862008119</v>
      </c>
      <c r="G41" s="240">
        <f t="shared" si="4"/>
        <v>2.3857420151755777</v>
      </c>
      <c r="H41" s="239">
        <f t="shared" si="4"/>
        <v>10.704076230809953</v>
      </c>
      <c r="I41" s="240">
        <f t="shared" si="4"/>
        <v>1.965766719604729</v>
      </c>
      <c r="J41" s="239">
        <f t="shared" si="4"/>
        <v>12.331039350626433</v>
      </c>
      <c r="K41" s="241">
        <f t="shared" si="4"/>
        <v>0.28233633315687312</v>
      </c>
      <c r="L41" s="239">
        <f t="shared" si="4"/>
        <v>1.439915299100053</v>
      </c>
      <c r="M41" s="4"/>
    </row>
    <row r="42" spans="2:13" ht="20.25" customHeight="1">
      <c r="B42" s="225" t="s">
        <v>15</v>
      </c>
      <c r="C42" s="242">
        <f t="shared" si="4"/>
        <v>100</v>
      </c>
      <c r="D42" s="243">
        <f t="shared" si="4"/>
        <v>24.751191964079062</v>
      </c>
      <c r="E42" s="244">
        <f t="shared" si="4"/>
        <v>6.4481784937277231</v>
      </c>
      <c r="F42" s="243">
        <f t="shared" si="4"/>
        <v>10.915150673517566</v>
      </c>
      <c r="G42" s="244">
        <f t="shared" si="4"/>
        <v>6.3324538258575203</v>
      </c>
      <c r="H42" s="243">
        <f t="shared" si="4"/>
        <v>32.333472202934779</v>
      </c>
      <c r="I42" s="244">
        <f t="shared" si="4"/>
        <v>1.8469656992084433</v>
      </c>
      <c r="J42" s="243">
        <f t="shared" si="4"/>
        <v>12.26681479424154</v>
      </c>
      <c r="K42" s="245">
        <f t="shared" si="4"/>
        <v>1.6340323103272694</v>
      </c>
      <c r="L42" s="243">
        <f t="shared" si="4"/>
        <v>3.4717400361060959</v>
      </c>
      <c r="M42" s="4"/>
    </row>
    <row r="43" spans="2:13" ht="20.25" customHeight="1">
      <c r="B43" s="224" t="s">
        <v>16</v>
      </c>
      <c r="C43" s="246">
        <f t="shared" si="4"/>
        <v>100</v>
      </c>
      <c r="D43" s="247">
        <f t="shared" si="4"/>
        <v>35.884261763115198</v>
      </c>
      <c r="E43" s="248">
        <f t="shared" si="4"/>
        <v>15.108552885729736</v>
      </c>
      <c r="F43" s="247">
        <f t="shared" si="4"/>
        <v>18.357413273584179</v>
      </c>
      <c r="G43" s="248">
        <f t="shared" si="4"/>
        <v>5.9221200648999464</v>
      </c>
      <c r="H43" s="247">
        <f t="shared" si="4"/>
        <v>13.822143243452059</v>
      </c>
      <c r="I43" s="248">
        <f t="shared" si="4"/>
        <v>5.1340492930541606</v>
      </c>
      <c r="J43" s="247">
        <f t="shared" si="4"/>
        <v>4.4348296376419691</v>
      </c>
      <c r="K43" s="249">
        <f t="shared" si="4"/>
        <v>1.0159932009580468</v>
      </c>
      <c r="L43" s="241">
        <f t="shared" si="4"/>
        <v>0.32063663756470684</v>
      </c>
      <c r="M43" s="4"/>
    </row>
    <row r="44" spans="2:13" ht="20.25" customHeight="1">
      <c r="B44" s="54" t="s">
        <v>17</v>
      </c>
      <c r="C44" s="250">
        <f t="shared" si="4"/>
        <v>100</v>
      </c>
      <c r="D44" s="251">
        <f t="shared" si="4"/>
        <v>34.216627368961063</v>
      </c>
      <c r="E44" s="252">
        <f t="shared" si="4"/>
        <v>7.2565926422856464</v>
      </c>
      <c r="F44" s="251">
        <f t="shared" si="4"/>
        <v>19.810976391780038</v>
      </c>
      <c r="G44" s="252">
        <f t="shared" si="4"/>
        <v>4.1607884533804249</v>
      </c>
      <c r="H44" s="251">
        <f t="shared" si="4"/>
        <v>10.520604165227942</v>
      </c>
      <c r="I44" s="252">
        <f t="shared" si="4"/>
        <v>2.0342728609058534</v>
      </c>
      <c r="J44" s="251">
        <f t="shared" si="4"/>
        <v>17.601590323885439</v>
      </c>
      <c r="K44" s="253">
        <f t="shared" si="4"/>
        <v>1.4137308485344753</v>
      </c>
      <c r="L44" s="253">
        <f t="shared" si="4"/>
        <v>2.9848169450391171</v>
      </c>
      <c r="M44" s="4"/>
    </row>
    <row r="45" spans="2:13" ht="20.25" customHeight="1">
      <c r="B45" s="227" t="s">
        <v>18</v>
      </c>
      <c r="C45" s="242">
        <f t="shared" ref="C45:L46" si="5">C24/$C24*100</f>
        <v>100</v>
      </c>
      <c r="D45" s="243">
        <f t="shared" si="5"/>
        <v>30.050271633798282</v>
      </c>
      <c r="E45" s="244">
        <f t="shared" si="5"/>
        <v>4.7313777290102514</v>
      </c>
      <c r="F45" s="243">
        <f t="shared" si="5"/>
        <v>5.8354056219151724</v>
      </c>
      <c r="G45" s="244">
        <f t="shared" si="5"/>
        <v>3.5816302798633179</v>
      </c>
      <c r="H45" s="243">
        <f t="shared" si="5"/>
        <v>16.436180469003133</v>
      </c>
      <c r="I45" s="244">
        <f t="shared" si="5"/>
        <v>18.309290810170413</v>
      </c>
      <c r="J45" s="243">
        <f t="shared" si="5"/>
        <v>11.539019653445763</v>
      </c>
      <c r="K45" s="245">
        <f t="shared" si="5"/>
        <v>4.9623608783720661</v>
      </c>
      <c r="L45" s="245">
        <f t="shared" si="5"/>
        <v>4.5544629244215979</v>
      </c>
      <c r="M45" s="4"/>
    </row>
    <row r="46" spans="2:13" ht="20.25" customHeight="1">
      <c r="B46" s="229" t="s">
        <v>19</v>
      </c>
      <c r="C46" s="254">
        <f t="shared" si="5"/>
        <v>100</v>
      </c>
      <c r="D46" s="255">
        <f t="shared" si="5"/>
        <v>31.246980346928915</v>
      </c>
      <c r="E46" s="256">
        <f t="shared" si="5"/>
        <v>5.4566990604894068</v>
      </c>
      <c r="F46" s="255">
        <f t="shared" si="5"/>
        <v>9.8496301323475866</v>
      </c>
      <c r="G46" s="256">
        <f t="shared" si="5"/>
        <v>3.7479827654850646</v>
      </c>
      <c r="H46" s="255">
        <f t="shared" si="5"/>
        <v>14.737040463705364</v>
      </c>
      <c r="I46" s="256">
        <f t="shared" si="5"/>
        <v>13.634592578843938</v>
      </c>
      <c r="J46" s="255">
        <f t="shared" si="5"/>
        <v>13.280381074904399</v>
      </c>
      <c r="K46" s="257">
        <f>K25/$C25*100</f>
        <v>3.9430824618549631</v>
      </c>
      <c r="L46" s="257">
        <f>L25/$C25*100</f>
        <v>4.1036111154403629</v>
      </c>
      <c r="M46" s="4"/>
    </row>
    <row r="47" spans="2:13">
      <c r="B47" s="1"/>
      <c r="C47" s="4"/>
      <c r="D47" s="4"/>
      <c r="E47" s="4"/>
      <c r="F47" s="4"/>
      <c r="G47" s="4"/>
      <c r="H47" s="4"/>
      <c r="I47" s="4"/>
      <c r="J47" s="4"/>
      <c r="K47" s="4"/>
    </row>
    <row r="48" spans="2:13">
      <c r="B48" s="1"/>
      <c r="C48" s="4"/>
      <c r="D48" s="4"/>
      <c r="E48" s="4"/>
      <c r="F48" s="4"/>
      <c r="G48" s="4"/>
      <c r="H48" s="4"/>
      <c r="I48" s="4"/>
      <c r="J48" s="4"/>
      <c r="K48" s="4"/>
      <c r="L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31.5" customHeight="1">
      <c r="B59" s="180" t="s">
        <v>78</v>
      </c>
      <c r="C59" s="180"/>
      <c r="D59" s="180"/>
      <c r="E59" s="180"/>
      <c r="F59" s="180"/>
      <c r="G59" s="180"/>
      <c r="H59" s="180"/>
      <c r="I59" s="180"/>
      <c r="J59" s="180"/>
      <c r="K59" s="180"/>
      <c r="L59" s="180"/>
    </row>
  </sheetData>
  <mergeCells count="12">
    <mergeCell ref="B26:L26"/>
    <mergeCell ref="C27:L27"/>
    <mergeCell ref="B59:L59"/>
    <mergeCell ref="B2:L2"/>
    <mergeCell ref="B3:B6"/>
    <mergeCell ref="C3:C5"/>
    <mergeCell ref="D3:D5"/>
    <mergeCell ref="E3:K3"/>
    <mergeCell ref="L3:L5"/>
    <mergeCell ref="E4:J4"/>
    <mergeCell ref="K4:K5"/>
    <mergeCell ref="C6:L6"/>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C567-AE40-4785-BD9F-313E5B5B6521}">
  <dimension ref="B2:U60"/>
  <sheetViews>
    <sheetView workbookViewId="0">
      <selection activeCell="B2" sqref="B2:L2"/>
    </sheetView>
  </sheetViews>
  <sheetFormatPr baseColWidth="10" defaultColWidth="9.125" defaultRowHeight="15.75"/>
  <cols>
    <col min="2" max="2" width="25.75" customWidth="1"/>
    <col min="3" max="21" width="15.25" customWidth="1"/>
  </cols>
  <sheetData>
    <row r="2" spans="2:21" ht="18.600000000000001" customHeight="1">
      <c r="B2" s="181" t="s">
        <v>72</v>
      </c>
      <c r="C2" s="181"/>
      <c r="D2" s="181"/>
      <c r="E2" s="181"/>
      <c r="F2" s="181"/>
      <c r="G2" s="181"/>
      <c r="H2" s="181"/>
      <c r="I2" s="181"/>
      <c r="J2" s="181"/>
      <c r="K2" s="181"/>
      <c r="L2" s="181"/>
      <c r="M2" s="68"/>
      <c r="N2" s="68"/>
      <c r="O2" s="68"/>
      <c r="P2" s="68"/>
      <c r="Q2" s="68"/>
    </row>
    <row r="3" spans="2:21" ht="15.6" customHeight="1">
      <c r="B3" s="182" t="s">
        <v>20</v>
      </c>
      <c r="C3" s="185" t="s">
        <v>21</v>
      </c>
      <c r="D3" s="187" t="s">
        <v>48</v>
      </c>
      <c r="E3" s="189" t="s">
        <v>23</v>
      </c>
      <c r="F3" s="190"/>
      <c r="G3" s="190"/>
      <c r="H3" s="190"/>
      <c r="I3" s="190"/>
      <c r="J3" s="190"/>
      <c r="K3" s="191"/>
      <c r="L3" s="192" t="s">
        <v>24</v>
      </c>
      <c r="O3" s="2"/>
      <c r="P3" s="2"/>
      <c r="Q3" s="2"/>
      <c r="R3" s="2"/>
      <c r="S3" s="2"/>
      <c r="T3" s="2"/>
      <c r="U3" s="2"/>
    </row>
    <row r="4" spans="2:21" ht="15.6" customHeight="1">
      <c r="B4" s="183"/>
      <c r="C4" s="186"/>
      <c r="D4" s="188"/>
      <c r="E4" s="194" t="s">
        <v>25</v>
      </c>
      <c r="F4" s="195"/>
      <c r="G4" s="195"/>
      <c r="H4" s="195"/>
      <c r="I4" s="195"/>
      <c r="J4" s="196"/>
      <c r="K4" s="197" t="s">
        <v>26</v>
      </c>
      <c r="L4" s="193"/>
      <c r="O4" s="2"/>
      <c r="P4" s="2"/>
      <c r="Q4" s="2"/>
      <c r="R4" s="2"/>
      <c r="S4" s="2"/>
      <c r="T4" s="2"/>
      <c r="U4" s="2"/>
    </row>
    <row r="5" spans="2:21" ht="87" customHeight="1">
      <c r="B5" s="183"/>
      <c r="C5" s="186"/>
      <c r="D5" s="188"/>
      <c r="E5" s="6" t="s">
        <v>27</v>
      </c>
      <c r="F5" s="7" t="s">
        <v>28</v>
      </c>
      <c r="G5" s="7" t="s">
        <v>29</v>
      </c>
      <c r="H5" s="7" t="s">
        <v>30</v>
      </c>
      <c r="I5" s="7" t="s">
        <v>31</v>
      </c>
      <c r="J5" s="7" t="s">
        <v>32</v>
      </c>
      <c r="K5" s="197"/>
      <c r="L5" s="193"/>
      <c r="N5" t="s">
        <v>35</v>
      </c>
      <c r="O5" s="2"/>
      <c r="P5" s="2"/>
      <c r="Q5" s="2"/>
      <c r="R5" s="2"/>
      <c r="S5" s="2"/>
      <c r="T5" s="2"/>
      <c r="U5" s="2"/>
    </row>
    <row r="6" spans="2:21" ht="20.25" customHeight="1">
      <c r="B6" s="184"/>
      <c r="C6" s="198" t="s">
        <v>0</v>
      </c>
      <c r="D6" s="199"/>
      <c r="E6" s="199"/>
      <c r="F6" s="199"/>
      <c r="G6" s="199"/>
      <c r="H6" s="199"/>
      <c r="I6" s="199"/>
      <c r="J6" s="199"/>
      <c r="K6" s="199"/>
      <c r="L6" s="200"/>
      <c r="O6" s="2"/>
      <c r="P6" s="2"/>
      <c r="Q6" s="2"/>
      <c r="R6" s="2"/>
      <c r="S6" s="2"/>
      <c r="T6" s="2"/>
      <c r="U6" s="2"/>
    </row>
    <row r="7" spans="2:21" ht="20.25" customHeight="1">
      <c r="B7" s="104" t="s">
        <v>1</v>
      </c>
      <c r="C7" s="14">
        <v>79213</v>
      </c>
      <c r="D7" s="15">
        <v>32174</v>
      </c>
      <c r="E7" s="16">
        <v>1277</v>
      </c>
      <c r="F7" s="16">
        <v>1819</v>
      </c>
      <c r="G7" s="16">
        <v>230</v>
      </c>
      <c r="H7" s="16">
        <v>10795</v>
      </c>
      <c r="I7" s="16">
        <v>15335</v>
      </c>
      <c r="J7" s="16">
        <v>10842</v>
      </c>
      <c r="K7" s="16">
        <v>3078</v>
      </c>
      <c r="L7" s="16">
        <v>3663</v>
      </c>
      <c r="O7" s="2"/>
      <c r="P7" s="2"/>
      <c r="Q7" s="2"/>
      <c r="R7" s="2"/>
      <c r="S7" s="2"/>
      <c r="T7" s="2"/>
      <c r="U7" s="2"/>
    </row>
    <row r="8" spans="2:21" ht="20.25" customHeight="1">
      <c r="B8" s="105" t="s">
        <v>2</v>
      </c>
      <c r="C8" s="18">
        <v>104590</v>
      </c>
      <c r="D8" s="19">
        <v>26333</v>
      </c>
      <c r="E8" s="20">
        <v>5379</v>
      </c>
      <c r="F8" s="20">
        <v>4897</v>
      </c>
      <c r="G8" s="20">
        <v>2860</v>
      </c>
      <c r="H8" s="20">
        <v>17600</v>
      </c>
      <c r="I8" s="20">
        <v>27487</v>
      </c>
      <c r="J8" s="20">
        <v>8175</v>
      </c>
      <c r="K8" s="20">
        <v>9085</v>
      </c>
      <c r="L8" s="20">
        <v>2774</v>
      </c>
      <c r="O8" s="2"/>
      <c r="P8" s="2"/>
      <c r="Q8" s="2"/>
      <c r="R8" s="2"/>
      <c r="S8" s="2"/>
      <c r="T8" s="2"/>
      <c r="U8" s="2"/>
    </row>
    <row r="9" spans="2:21" ht="20.25" customHeight="1">
      <c r="B9" s="106" t="s">
        <v>3</v>
      </c>
      <c r="C9" s="14">
        <v>48040</v>
      </c>
      <c r="D9" s="15">
        <v>9958</v>
      </c>
      <c r="E9" s="16">
        <v>1312</v>
      </c>
      <c r="F9" s="16">
        <v>12705</v>
      </c>
      <c r="G9" s="16">
        <v>73</v>
      </c>
      <c r="H9" s="16">
        <v>4607</v>
      </c>
      <c r="I9" s="16">
        <v>913</v>
      </c>
      <c r="J9" s="16">
        <v>15173</v>
      </c>
      <c r="K9" s="16">
        <v>90</v>
      </c>
      <c r="L9" s="16">
        <v>3209</v>
      </c>
    </row>
    <row r="10" spans="2:21" ht="20.25" customHeight="1">
      <c r="B10" s="105" t="s">
        <v>4</v>
      </c>
      <c r="C10" s="22">
        <v>31798</v>
      </c>
      <c r="D10" s="19">
        <v>15697</v>
      </c>
      <c r="E10" s="20">
        <v>2163</v>
      </c>
      <c r="F10" s="20">
        <v>3304</v>
      </c>
      <c r="G10" s="20">
        <v>1274</v>
      </c>
      <c r="H10" s="20">
        <v>2730</v>
      </c>
      <c r="I10" s="20">
        <v>208</v>
      </c>
      <c r="J10" s="20">
        <v>4757</v>
      </c>
      <c r="K10" s="20">
        <v>764</v>
      </c>
      <c r="L10" s="20">
        <v>901</v>
      </c>
    </row>
    <row r="11" spans="2:21" ht="20.25" customHeight="1">
      <c r="B11" s="106" t="s">
        <v>5</v>
      </c>
      <c r="C11" s="14">
        <v>5193</v>
      </c>
      <c r="D11" s="15">
        <v>1193</v>
      </c>
      <c r="E11" s="16">
        <v>416</v>
      </c>
      <c r="F11" s="16">
        <v>622</v>
      </c>
      <c r="G11" s="16">
        <v>184</v>
      </c>
      <c r="H11" s="16">
        <v>862</v>
      </c>
      <c r="I11" s="16">
        <v>227</v>
      </c>
      <c r="J11" s="16">
        <v>548</v>
      </c>
      <c r="K11" s="16">
        <v>216</v>
      </c>
      <c r="L11" s="16">
        <v>925</v>
      </c>
    </row>
    <row r="12" spans="2:21" ht="20.25" customHeight="1">
      <c r="B12" s="105" t="s">
        <v>6</v>
      </c>
      <c r="C12" s="22">
        <v>26369</v>
      </c>
      <c r="D12" s="19">
        <v>162</v>
      </c>
      <c r="E12" s="20">
        <v>577</v>
      </c>
      <c r="F12" s="20">
        <v>4875</v>
      </c>
      <c r="G12" s="20">
        <v>940</v>
      </c>
      <c r="H12" s="20">
        <v>3254</v>
      </c>
      <c r="I12" s="20">
        <v>600</v>
      </c>
      <c r="J12" s="20">
        <v>10268</v>
      </c>
      <c r="K12" s="20">
        <v>4944</v>
      </c>
      <c r="L12" s="20">
        <v>749</v>
      </c>
    </row>
    <row r="13" spans="2:21" ht="20.25" customHeight="1">
      <c r="B13" s="106" t="s">
        <v>7</v>
      </c>
      <c r="C13" s="23">
        <v>47379</v>
      </c>
      <c r="D13" s="15">
        <v>17680</v>
      </c>
      <c r="E13" s="16">
        <v>1746</v>
      </c>
      <c r="F13" s="16">
        <v>2932</v>
      </c>
      <c r="G13" s="16">
        <v>520</v>
      </c>
      <c r="H13" s="16">
        <v>7155</v>
      </c>
      <c r="I13" s="16">
        <v>4053</v>
      </c>
      <c r="J13" s="16">
        <v>9580</v>
      </c>
      <c r="K13" s="16">
        <v>1413</v>
      </c>
      <c r="L13" s="16">
        <v>2300</v>
      </c>
    </row>
    <row r="14" spans="2:21" ht="20.25" customHeight="1">
      <c r="B14" s="105" t="s">
        <v>8</v>
      </c>
      <c r="C14" s="22">
        <v>19389</v>
      </c>
      <c r="D14" s="19">
        <v>2381</v>
      </c>
      <c r="E14" s="20">
        <v>1963</v>
      </c>
      <c r="F14" s="20">
        <v>5923</v>
      </c>
      <c r="G14" s="20">
        <v>2131</v>
      </c>
      <c r="H14" s="20">
        <v>2412</v>
      </c>
      <c r="I14" s="20">
        <v>280</v>
      </c>
      <c r="J14" s="20">
        <v>2948</v>
      </c>
      <c r="K14" s="20">
        <v>907</v>
      </c>
      <c r="L14" s="20">
        <v>444</v>
      </c>
    </row>
    <row r="15" spans="2:21" ht="20.25" customHeight="1">
      <c r="B15" s="106" t="s">
        <v>9</v>
      </c>
      <c r="C15" s="14">
        <v>56438</v>
      </c>
      <c r="D15" s="15">
        <v>17512</v>
      </c>
      <c r="E15" s="16">
        <v>2516</v>
      </c>
      <c r="F15" s="16">
        <v>3278</v>
      </c>
      <c r="G15" s="16">
        <v>5025</v>
      </c>
      <c r="H15" s="16">
        <v>11884</v>
      </c>
      <c r="I15" s="16">
        <v>7701</v>
      </c>
      <c r="J15" s="16">
        <v>4705</v>
      </c>
      <c r="K15" s="16">
        <v>1072</v>
      </c>
      <c r="L15" s="16">
        <v>2745</v>
      </c>
    </row>
    <row r="16" spans="2:21" ht="20.25" customHeight="1">
      <c r="B16" s="105" t="s">
        <v>10</v>
      </c>
      <c r="C16" s="22">
        <v>101851</v>
      </c>
      <c r="D16" s="19">
        <v>23376</v>
      </c>
      <c r="E16" s="20">
        <v>9266</v>
      </c>
      <c r="F16" s="20">
        <v>6868</v>
      </c>
      <c r="G16" s="20">
        <v>5603</v>
      </c>
      <c r="H16" s="20">
        <v>15462</v>
      </c>
      <c r="I16" s="20">
        <v>21816</v>
      </c>
      <c r="J16" s="20">
        <v>8844</v>
      </c>
      <c r="K16" s="20">
        <v>2034</v>
      </c>
      <c r="L16" s="20">
        <v>8582</v>
      </c>
    </row>
    <row r="17" spans="2:14" ht="20.25" customHeight="1">
      <c r="B17" s="106" t="s">
        <v>11</v>
      </c>
      <c r="C17" s="14">
        <v>30501</v>
      </c>
      <c r="D17" s="15">
        <v>15615</v>
      </c>
      <c r="E17" s="16">
        <v>69</v>
      </c>
      <c r="F17" s="16">
        <v>580</v>
      </c>
      <c r="G17" s="16">
        <v>112</v>
      </c>
      <c r="H17" s="16">
        <v>4283</v>
      </c>
      <c r="I17" s="16">
        <v>8024</v>
      </c>
      <c r="J17" s="16">
        <v>1152</v>
      </c>
      <c r="K17" s="16">
        <v>318</v>
      </c>
      <c r="L17" s="16">
        <v>348</v>
      </c>
    </row>
    <row r="18" spans="2:14" ht="20.25" customHeight="1">
      <c r="B18" s="105" t="s">
        <v>12</v>
      </c>
      <c r="C18" s="18">
        <v>6600</v>
      </c>
      <c r="D18" s="19">
        <v>2067</v>
      </c>
      <c r="E18" s="20">
        <v>411</v>
      </c>
      <c r="F18" s="20">
        <v>339</v>
      </c>
      <c r="G18" s="20">
        <v>0</v>
      </c>
      <c r="H18" s="20">
        <v>672</v>
      </c>
      <c r="I18" s="20">
        <v>2589</v>
      </c>
      <c r="J18" s="20">
        <v>338</v>
      </c>
      <c r="K18" s="20">
        <v>66</v>
      </c>
      <c r="L18" s="20">
        <v>118</v>
      </c>
    </row>
    <row r="19" spans="2:14" ht="20.25" customHeight="1">
      <c r="B19" s="106" t="s">
        <v>13</v>
      </c>
      <c r="C19" s="14">
        <v>48314</v>
      </c>
      <c r="D19" s="15">
        <v>17618</v>
      </c>
      <c r="E19" s="16">
        <v>3974</v>
      </c>
      <c r="F19" s="16">
        <v>9820</v>
      </c>
      <c r="G19" s="16">
        <v>2787</v>
      </c>
      <c r="H19" s="16">
        <v>4984</v>
      </c>
      <c r="I19" s="16">
        <v>640</v>
      </c>
      <c r="J19" s="16">
        <v>6586</v>
      </c>
      <c r="K19" s="16">
        <v>916</v>
      </c>
      <c r="L19" s="16">
        <v>989</v>
      </c>
    </row>
    <row r="20" spans="2:14" ht="20.25" customHeight="1">
      <c r="B20" s="105" t="s">
        <v>14</v>
      </c>
      <c r="C20" s="22">
        <v>28196</v>
      </c>
      <c r="D20" s="19">
        <v>14729</v>
      </c>
      <c r="E20" s="20">
        <v>1270</v>
      </c>
      <c r="F20" s="20">
        <v>3967</v>
      </c>
      <c r="G20" s="20">
        <v>649</v>
      </c>
      <c r="H20" s="20">
        <v>3017</v>
      </c>
      <c r="I20" s="20">
        <v>556</v>
      </c>
      <c r="J20" s="20">
        <v>3610</v>
      </c>
      <c r="K20" s="20">
        <v>95</v>
      </c>
      <c r="L20" s="20">
        <v>303</v>
      </c>
    </row>
    <row r="21" spans="2:14" ht="20.25" customHeight="1">
      <c r="B21" s="106" t="s">
        <v>15</v>
      </c>
      <c r="C21" s="23">
        <v>20518</v>
      </c>
      <c r="D21" s="24">
        <v>5094</v>
      </c>
      <c r="E21" s="25">
        <v>1254</v>
      </c>
      <c r="F21" s="25">
        <v>2310</v>
      </c>
      <c r="G21" s="25">
        <v>1279</v>
      </c>
      <c r="H21" s="26">
        <v>6778</v>
      </c>
      <c r="I21" s="27">
        <v>338</v>
      </c>
      <c r="J21" s="26">
        <v>2492</v>
      </c>
      <c r="K21" s="25">
        <v>272</v>
      </c>
      <c r="L21" s="28">
        <v>701</v>
      </c>
    </row>
    <row r="22" spans="2:14" ht="20.25" customHeight="1">
      <c r="B22" s="105" t="s">
        <v>16</v>
      </c>
      <c r="C22" s="29">
        <v>26113</v>
      </c>
      <c r="D22" s="30">
        <v>9250</v>
      </c>
      <c r="E22" s="31">
        <v>3954</v>
      </c>
      <c r="F22" s="31">
        <v>4839</v>
      </c>
      <c r="G22" s="31">
        <v>1523</v>
      </c>
      <c r="H22" s="31">
        <v>3707</v>
      </c>
      <c r="I22" s="31">
        <v>1318</v>
      </c>
      <c r="J22" s="31">
        <v>1162</v>
      </c>
      <c r="K22" s="31">
        <v>268</v>
      </c>
      <c r="L22" s="31">
        <v>92</v>
      </c>
    </row>
    <row r="23" spans="2:14" ht="20.25" customHeight="1">
      <c r="B23" s="32" t="s">
        <v>17</v>
      </c>
      <c r="C23" s="107">
        <f t="shared" ref="C23:L23" si="0">SUM(C9,C10,C14,C19,C20,C22)</f>
        <v>201850</v>
      </c>
      <c r="D23" s="107">
        <f>SUM(D9,D10,D14,D19,D20,D22)</f>
        <v>69633</v>
      </c>
      <c r="E23" s="107">
        <f t="shared" si="0"/>
        <v>14636</v>
      </c>
      <c r="F23" s="107">
        <f t="shared" si="0"/>
        <v>40558</v>
      </c>
      <c r="G23" s="107">
        <f t="shared" si="0"/>
        <v>8437</v>
      </c>
      <c r="H23" s="107">
        <f t="shared" si="0"/>
        <v>21457</v>
      </c>
      <c r="I23" s="107">
        <f t="shared" si="0"/>
        <v>3915</v>
      </c>
      <c r="J23" s="107">
        <f t="shared" si="0"/>
        <v>34236</v>
      </c>
      <c r="K23" s="107">
        <f t="shared" si="0"/>
        <v>3040</v>
      </c>
      <c r="L23" s="107">
        <f t="shared" si="0"/>
        <v>5938</v>
      </c>
    </row>
    <row r="24" spans="2:14" ht="20.85" customHeight="1">
      <c r="B24" s="108" t="s">
        <v>18</v>
      </c>
      <c r="C24" s="109">
        <f>SUM(C7,C8,C11,C12,C13,C15,C16,C17,C18,C21)</f>
        <v>478652</v>
      </c>
      <c r="D24" s="109">
        <f t="shared" ref="D24:K24" si="1">SUM(D7,D8,D11,D12,D13,D15,D16,D17,D18,D21)</f>
        <v>141206</v>
      </c>
      <c r="E24" s="109">
        <f t="shared" si="1"/>
        <v>22911</v>
      </c>
      <c r="F24" s="109">
        <f t="shared" si="1"/>
        <v>28520</v>
      </c>
      <c r="G24" s="109">
        <f t="shared" si="1"/>
        <v>16753</v>
      </c>
      <c r="H24" s="109">
        <f t="shared" si="1"/>
        <v>78745</v>
      </c>
      <c r="I24" s="109">
        <f t="shared" si="1"/>
        <v>88170</v>
      </c>
      <c r="J24" s="109">
        <f t="shared" si="1"/>
        <v>56944</v>
      </c>
      <c r="K24" s="109">
        <f t="shared" si="1"/>
        <v>22498</v>
      </c>
      <c r="L24" s="109">
        <f>SUM(L7,L8,L11,L12,L13,L15,L16,L17,L18,L21)</f>
        <v>22905</v>
      </c>
    </row>
    <row r="25" spans="2:14" ht="20.25" customHeight="1">
      <c r="B25" s="110" t="s">
        <v>19</v>
      </c>
      <c r="C25" s="111">
        <f>SUM(C7:C22)</f>
        <v>680502</v>
      </c>
      <c r="D25" s="111">
        <f>SUM(D7:D22)</f>
        <v>210839</v>
      </c>
      <c r="E25" s="111">
        <f t="shared" ref="E25:L25" si="2">SUM(E7:E22)</f>
        <v>37547</v>
      </c>
      <c r="F25" s="111">
        <f t="shared" si="2"/>
        <v>69078</v>
      </c>
      <c r="G25" s="111">
        <f t="shared" si="2"/>
        <v>25190</v>
      </c>
      <c r="H25" s="111">
        <f t="shared" si="2"/>
        <v>100202</v>
      </c>
      <c r="I25" s="111">
        <f t="shared" si="2"/>
        <v>92085</v>
      </c>
      <c r="J25" s="111">
        <f t="shared" si="2"/>
        <v>91180</v>
      </c>
      <c r="K25" s="111">
        <f t="shared" si="2"/>
        <v>25538</v>
      </c>
      <c r="L25" s="111">
        <f t="shared" si="2"/>
        <v>28843</v>
      </c>
    </row>
    <row r="26" spans="2:14" ht="20.25" customHeight="1">
      <c r="B26" s="173"/>
      <c r="C26" s="174"/>
      <c r="D26" s="174"/>
      <c r="E26" s="174"/>
      <c r="F26" s="174"/>
      <c r="G26" s="174"/>
      <c r="H26" s="174"/>
      <c r="I26" s="174"/>
      <c r="J26" s="174"/>
      <c r="K26" s="174"/>
      <c r="L26" s="175"/>
    </row>
    <row r="27" spans="2:14" ht="23.25" customHeight="1">
      <c r="B27" s="65" t="s">
        <v>20</v>
      </c>
      <c r="C27" s="176" t="s">
        <v>22</v>
      </c>
      <c r="D27" s="177"/>
      <c r="E27" s="177"/>
      <c r="F27" s="177"/>
      <c r="G27" s="177"/>
      <c r="H27" s="177"/>
      <c r="I27" s="177"/>
      <c r="J27" s="177"/>
      <c r="K27" s="177"/>
      <c r="L27" s="178"/>
      <c r="M27" s="3"/>
    </row>
    <row r="28" spans="2:14" ht="20.25" customHeight="1">
      <c r="B28" s="104" t="s">
        <v>1</v>
      </c>
      <c r="C28" s="112">
        <f>C7/$C7*100</f>
        <v>100</v>
      </c>
      <c r="D28" s="113">
        <f t="shared" ref="D28:L28" si="3">D7/$C7*100</f>
        <v>40.617070430358652</v>
      </c>
      <c r="E28" s="114">
        <f t="shared" si="3"/>
        <v>1.6121091235024552</v>
      </c>
      <c r="F28" s="113">
        <f t="shared" si="3"/>
        <v>2.2963402471816496</v>
      </c>
      <c r="G28" s="114">
        <f t="shared" si="3"/>
        <v>0.29035638089707499</v>
      </c>
      <c r="H28" s="113">
        <f t="shared" si="3"/>
        <v>13.627813616451846</v>
      </c>
      <c r="I28" s="114">
        <f t="shared" si="3"/>
        <v>19.359196091550629</v>
      </c>
      <c r="J28" s="113">
        <f t="shared" si="3"/>
        <v>13.687147311678638</v>
      </c>
      <c r="K28" s="115">
        <f t="shared" si="3"/>
        <v>3.8857258278312905</v>
      </c>
      <c r="L28" s="115">
        <f t="shared" si="3"/>
        <v>4.6242409705477634</v>
      </c>
      <c r="M28" s="4"/>
      <c r="N28" s="4"/>
    </row>
    <row r="29" spans="2:14" ht="20.25" customHeight="1">
      <c r="B29" s="105" t="s">
        <v>2</v>
      </c>
      <c r="C29" s="116">
        <f t="shared" ref="C29:L44" si="4">C8/$C8*100</f>
        <v>100</v>
      </c>
      <c r="D29" s="117">
        <f>D8/$C8*100</f>
        <v>25.177359212161775</v>
      </c>
      <c r="E29" s="118">
        <f t="shared" si="4"/>
        <v>5.1429390955158238</v>
      </c>
      <c r="F29" s="117">
        <f t="shared" si="4"/>
        <v>4.6820919782005932</v>
      </c>
      <c r="G29" s="118">
        <f t="shared" si="4"/>
        <v>2.7344870446505403</v>
      </c>
      <c r="H29" s="117">
        <f t="shared" si="4"/>
        <v>16.827612582464862</v>
      </c>
      <c r="I29" s="118">
        <f t="shared" si="4"/>
        <v>26.280715173534752</v>
      </c>
      <c r="J29" s="117">
        <f t="shared" si="4"/>
        <v>7.8162348216846738</v>
      </c>
      <c r="K29" s="119">
        <f t="shared" si="4"/>
        <v>8.6862988813462092</v>
      </c>
      <c r="L29" s="117">
        <f t="shared" si="4"/>
        <v>2.652261210440769</v>
      </c>
      <c r="M29" s="4"/>
    </row>
    <row r="30" spans="2:14" ht="20.25" customHeight="1">
      <c r="B30" s="106" t="s">
        <v>3</v>
      </c>
      <c r="C30" s="120">
        <f t="shared" si="4"/>
        <v>100</v>
      </c>
      <c r="D30" s="121">
        <f t="shared" si="4"/>
        <v>20.728559533721899</v>
      </c>
      <c r="E30" s="122">
        <f t="shared" si="4"/>
        <v>2.7310574521232307</v>
      </c>
      <c r="F30" s="121">
        <f t="shared" si="4"/>
        <v>26.446711074104911</v>
      </c>
      <c r="G30" s="122">
        <f t="shared" si="4"/>
        <v>0.15195670274771025</v>
      </c>
      <c r="H30" s="121">
        <f t="shared" si="4"/>
        <v>9.5899250624479606</v>
      </c>
      <c r="I30" s="122">
        <f t="shared" si="4"/>
        <v>1.9004995836802665</v>
      </c>
      <c r="J30" s="121">
        <f t="shared" si="4"/>
        <v>31.584096586178184</v>
      </c>
      <c r="K30" s="123">
        <f t="shared" si="4"/>
        <v>0.18734388009991673</v>
      </c>
      <c r="L30" s="121">
        <f t="shared" si="4"/>
        <v>6.6798501248959194</v>
      </c>
      <c r="M30" s="4"/>
    </row>
    <row r="31" spans="2:14" ht="20.25" customHeight="1">
      <c r="B31" s="105" t="s">
        <v>4</v>
      </c>
      <c r="C31" s="116">
        <f t="shared" si="4"/>
        <v>100</v>
      </c>
      <c r="D31" s="117">
        <f t="shared" si="4"/>
        <v>49.364739920749734</v>
      </c>
      <c r="E31" s="118">
        <f t="shared" si="4"/>
        <v>6.8023146109818233</v>
      </c>
      <c r="F31" s="117">
        <f t="shared" si="4"/>
        <v>10.39059060318259</v>
      </c>
      <c r="G31" s="118">
        <f t="shared" si="4"/>
        <v>4.0065412919051511</v>
      </c>
      <c r="H31" s="117">
        <f t="shared" si="4"/>
        <v>8.5854456255110385</v>
      </c>
      <c r="I31" s="118">
        <f t="shared" si="4"/>
        <v>0.65412919051512675</v>
      </c>
      <c r="J31" s="117">
        <f t="shared" si="4"/>
        <v>14.960060381156048</v>
      </c>
      <c r="K31" s="119">
        <f t="shared" si="4"/>
        <v>2.4026668343920998</v>
      </c>
      <c r="L31" s="117">
        <f t="shared" si="4"/>
        <v>2.8335115416063905</v>
      </c>
      <c r="M31" s="4"/>
    </row>
    <row r="32" spans="2:14" ht="20.25" customHeight="1">
      <c r="B32" s="106" t="s">
        <v>5</v>
      </c>
      <c r="C32" s="120">
        <f t="shared" si="4"/>
        <v>100</v>
      </c>
      <c r="D32" s="121">
        <f t="shared" si="4"/>
        <v>22.973233198536491</v>
      </c>
      <c r="E32" s="122">
        <f t="shared" si="4"/>
        <v>8.010783747352205</v>
      </c>
      <c r="F32" s="121">
        <f t="shared" si="4"/>
        <v>11.977662237627577</v>
      </c>
      <c r="G32" s="122">
        <f t="shared" si="4"/>
        <v>3.5432312728673212</v>
      </c>
      <c r="H32" s="121">
        <f t="shared" si="4"/>
        <v>16.599268245715386</v>
      </c>
      <c r="I32" s="122">
        <f t="shared" si="4"/>
        <v>4.3712690159830547</v>
      </c>
      <c r="J32" s="121">
        <f t="shared" si="4"/>
        <v>10.552667051800499</v>
      </c>
      <c r="K32" s="123">
        <f t="shared" si="4"/>
        <v>4.1594454072790299</v>
      </c>
      <c r="L32" s="121">
        <f t="shared" si="4"/>
        <v>17.812439822838435</v>
      </c>
      <c r="M32" s="4"/>
    </row>
    <row r="33" spans="2:13" ht="20.25" customHeight="1">
      <c r="B33" s="105" t="s">
        <v>6</v>
      </c>
      <c r="C33" s="116">
        <f t="shared" si="4"/>
        <v>100</v>
      </c>
      <c r="D33" s="117">
        <f t="shared" si="4"/>
        <v>0.61435776859190716</v>
      </c>
      <c r="E33" s="118">
        <f t="shared" si="4"/>
        <v>2.1881755091205584</v>
      </c>
      <c r="F33" s="117">
        <f t="shared" si="4"/>
        <v>18.487618036330538</v>
      </c>
      <c r="G33" s="118">
        <f t="shared" si="4"/>
        <v>3.5647919905950167</v>
      </c>
      <c r="H33" s="117">
        <f t="shared" si="4"/>
        <v>12.340248018506578</v>
      </c>
      <c r="I33" s="118">
        <f t="shared" si="4"/>
        <v>2.2753991429329896</v>
      </c>
      <c r="J33" s="117">
        <f t="shared" si="4"/>
        <v>38.939663999393225</v>
      </c>
      <c r="K33" s="119">
        <f t="shared" si="4"/>
        <v>18.749288937767833</v>
      </c>
      <c r="L33" s="117">
        <f t="shared" si="4"/>
        <v>2.8404565967613484</v>
      </c>
      <c r="M33" s="4"/>
    </row>
    <row r="34" spans="2:13" ht="20.25" customHeight="1">
      <c r="B34" s="106" t="s">
        <v>7</v>
      </c>
      <c r="C34" s="120">
        <f t="shared" si="4"/>
        <v>100</v>
      </c>
      <c r="D34" s="121">
        <f t="shared" si="4"/>
        <v>37.316110513096518</v>
      </c>
      <c r="E34" s="122">
        <f t="shared" si="4"/>
        <v>3.6851769771417713</v>
      </c>
      <c r="F34" s="121">
        <f t="shared" si="4"/>
        <v>6.1883957027374992</v>
      </c>
      <c r="G34" s="122">
        <f t="shared" si="4"/>
        <v>1.0975326621498975</v>
      </c>
      <c r="H34" s="121">
        <f t="shared" si="4"/>
        <v>15.10162730323561</v>
      </c>
      <c r="I34" s="122">
        <f t="shared" si="4"/>
        <v>8.554422845564492</v>
      </c>
      <c r="J34" s="121">
        <f t="shared" si="4"/>
        <v>20.219928660376958</v>
      </c>
      <c r="K34" s="123">
        <f t="shared" si="4"/>
        <v>2.9823339454188567</v>
      </c>
      <c r="L34" s="123">
        <f t="shared" si="4"/>
        <v>4.8544713902783938</v>
      </c>
      <c r="M34" s="4"/>
    </row>
    <row r="35" spans="2:13" ht="20.25" customHeight="1">
      <c r="B35" s="105" t="s">
        <v>8</v>
      </c>
      <c r="C35" s="116">
        <f t="shared" si="4"/>
        <v>100</v>
      </c>
      <c r="D35" s="117">
        <f t="shared" si="4"/>
        <v>12.280158852957863</v>
      </c>
      <c r="E35" s="118">
        <f t="shared" si="4"/>
        <v>10.124297281963999</v>
      </c>
      <c r="F35" s="117">
        <f t="shared" si="4"/>
        <v>30.548249007169016</v>
      </c>
      <c r="G35" s="118">
        <f t="shared" si="4"/>
        <v>10.990767961215122</v>
      </c>
      <c r="H35" s="117">
        <f t="shared" si="4"/>
        <v>12.440043323533963</v>
      </c>
      <c r="I35" s="118">
        <f t="shared" si="4"/>
        <v>1.4441177987518696</v>
      </c>
      <c r="J35" s="117">
        <f t="shared" si="4"/>
        <v>15.204497395430399</v>
      </c>
      <c r="K35" s="119">
        <f t="shared" si="4"/>
        <v>4.6779101552426638</v>
      </c>
      <c r="L35" s="117">
        <f t="shared" si="4"/>
        <v>2.2899582237351073</v>
      </c>
      <c r="M35" s="4"/>
    </row>
    <row r="36" spans="2:13" ht="20.25" customHeight="1">
      <c r="B36" s="106" t="s">
        <v>9</v>
      </c>
      <c r="C36" s="120">
        <f t="shared" si="4"/>
        <v>100</v>
      </c>
      <c r="D36" s="121">
        <f t="shared" si="4"/>
        <v>31.028739501754139</v>
      </c>
      <c r="E36" s="122">
        <f t="shared" si="4"/>
        <v>4.4579892979907152</v>
      </c>
      <c r="F36" s="121">
        <f t="shared" si="4"/>
        <v>5.808143449448953</v>
      </c>
      <c r="G36" s="122">
        <f t="shared" si="4"/>
        <v>8.9035756050887702</v>
      </c>
      <c r="H36" s="121">
        <f t="shared" si="4"/>
        <v>21.056734824054715</v>
      </c>
      <c r="I36" s="122">
        <f t="shared" si="4"/>
        <v>13.645061837768878</v>
      </c>
      <c r="J36" s="121">
        <f t="shared" si="4"/>
        <v>8.3365817357099825</v>
      </c>
      <c r="K36" s="123">
        <f t="shared" si="4"/>
        <v>1.8994294624189376</v>
      </c>
      <c r="L36" s="123">
        <f t="shared" si="4"/>
        <v>4.86374428576491</v>
      </c>
      <c r="M36" s="4"/>
    </row>
    <row r="37" spans="2:13" ht="20.25" customHeight="1">
      <c r="B37" s="105" t="s">
        <v>10</v>
      </c>
      <c r="C37" s="116">
        <f t="shared" si="4"/>
        <v>100</v>
      </c>
      <c r="D37" s="117">
        <f t="shared" si="4"/>
        <v>22.95117377345338</v>
      </c>
      <c r="E37" s="118">
        <f t="shared" si="4"/>
        <v>9.0976033617735705</v>
      </c>
      <c r="F37" s="117">
        <f t="shared" si="4"/>
        <v>6.7431836702634236</v>
      </c>
      <c r="G37" s="118">
        <f t="shared" si="4"/>
        <v>5.5011732825401811</v>
      </c>
      <c r="H37" s="117">
        <f t="shared" si="4"/>
        <v>15.180999695633817</v>
      </c>
      <c r="I37" s="118">
        <f t="shared" si="4"/>
        <v>21.419524599660289</v>
      </c>
      <c r="J37" s="117">
        <f t="shared" si="4"/>
        <v>8.6832726237346716</v>
      </c>
      <c r="K37" s="119">
        <f t="shared" si="4"/>
        <v>1.9970348842917596</v>
      </c>
      <c r="L37" s="117">
        <f t="shared" si="4"/>
        <v>8.4260341086489081</v>
      </c>
      <c r="M37" s="4"/>
    </row>
    <row r="38" spans="2:13" ht="20.25" customHeight="1">
      <c r="B38" s="106" t="s">
        <v>11</v>
      </c>
      <c r="C38" s="120">
        <f t="shared" si="4"/>
        <v>100</v>
      </c>
      <c r="D38" s="121">
        <f t="shared" si="4"/>
        <v>51.19504278548245</v>
      </c>
      <c r="E38" s="122">
        <f t="shared" si="4"/>
        <v>0.226222091078981</v>
      </c>
      <c r="F38" s="121">
        <f t="shared" si="4"/>
        <v>1.9015769974754924</v>
      </c>
      <c r="G38" s="122">
        <f t="shared" si="4"/>
        <v>0.36720107537457786</v>
      </c>
      <c r="H38" s="121">
        <f t="shared" si="4"/>
        <v>14.042162552047474</v>
      </c>
      <c r="I38" s="122">
        <f t="shared" si="4"/>
        <v>26.307334185764404</v>
      </c>
      <c r="J38" s="121">
        <f t="shared" si="4"/>
        <v>3.7769253467099437</v>
      </c>
      <c r="K38" s="123">
        <f t="shared" si="4"/>
        <v>1.0425887675813907</v>
      </c>
      <c r="L38" s="121">
        <f t="shared" si="4"/>
        <v>1.1409461984852955</v>
      </c>
      <c r="M38" s="4"/>
    </row>
    <row r="39" spans="2:13" ht="20.25" customHeight="1">
      <c r="B39" s="105" t="s">
        <v>12</v>
      </c>
      <c r="C39" s="116">
        <f t="shared" si="4"/>
        <v>100</v>
      </c>
      <c r="D39" s="117">
        <f t="shared" si="4"/>
        <v>31.318181818181817</v>
      </c>
      <c r="E39" s="118">
        <f t="shared" si="4"/>
        <v>6.2272727272727275</v>
      </c>
      <c r="F39" s="117">
        <f t="shared" si="4"/>
        <v>5.1363636363636358</v>
      </c>
      <c r="G39" s="118">
        <f t="shared" si="4"/>
        <v>0</v>
      </c>
      <c r="H39" s="117">
        <f t="shared" si="4"/>
        <v>10.181818181818182</v>
      </c>
      <c r="I39" s="118">
        <f t="shared" si="4"/>
        <v>39.227272727272727</v>
      </c>
      <c r="J39" s="117">
        <f t="shared" si="4"/>
        <v>5.1212121212121211</v>
      </c>
      <c r="K39" s="119">
        <f t="shared" si="4"/>
        <v>1</v>
      </c>
      <c r="L39" s="117">
        <f t="shared" si="4"/>
        <v>1.7878787878787878</v>
      </c>
      <c r="M39" s="4"/>
    </row>
    <row r="40" spans="2:13" ht="20.25" customHeight="1">
      <c r="B40" s="106" t="s">
        <v>13</v>
      </c>
      <c r="C40" s="120">
        <f t="shared" si="4"/>
        <v>100</v>
      </c>
      <c r="D40" s="121">
        <f t="shared" si="4"/>
        <v>36.46562073105104</v>
      </c>
      <c r="E40" s="122">
        <f t="shared" si="4"/>
        <v>8.2253591091609053</v>
      </c>
      <c r="F40" s="121">
        <f t="shared" si="4"/>
        <v>20.325371527921511</v>
      </c>
      <c r="G40" s="122">
        <f t="shared" si="4"/>
        <v>5.7685143022726333</v>
      </c>
      <c r="H40" s="121">
        <f t="shared" si="4"/>
        <v>10.315850478122284</v>
      </c>
      <c r="I40" s="122">
        <f t="shared" si="4"/>
        <v>1.3246677981537442</v>
      </c>
      <c r="J40" s="121">
        <f t="shared" si="4"/>
        <v>13.631659560375875</v>
      </c>
      <c r="K40" s="123">
        <f t="shared" si="4"/>
        <v>1.8959307861075465</v>
      </c>
      <c r="L40" s="121">
        <f t="shared" si="4"/>
        <v>2.0470257068344577</v>
      </c>
      <c r="M40" s="4"/>
    </row>
    <row r="41" spans="2:13" ht="20.25" customHeight="1">
      <c r="B41" s="105" t="s">
        <v>14</v>
      </c>
      <c r="C41" s="116">
        <f t="shared" si="4"/>
        <v>100</v>
      </c>
      <c r="D41" s="117">
        <f t="shared" si="4"/>
        <v>52.237906085969641</v>
      </c>
      <c r="E41" s="118">
        <f t="shared" si="4"/>
        <v>4.5041849907788336</v>
      </c>
      <c r="F41" s="117">
        <f t="shared" si="4"/>
        <v>14.069371542062703</v>
      </c>
      <c r="G41" s="118">
        <f t="shared" si="4"/>
        <v>2.3017449283586324</v>
      </c>
      <c r="H41" s="117">
        <f t="shared" si="4"/>
        <v>10.700099304865939</v>
      </c>
      <c r="I41" s="118">
        <f t="shared" si="4"/>
        <v>1.9719109093488438</v>
      </c>
      <c r="J41" s="117">
        <f t="shared" si="4"/>
        <v>12.80323450134771</v>
      </c>
      <c r="K41" s="119">
        <f t="shared" si="4"/>
        <v>0.33692722371967659</v>
      </c>
      <c r="L41" s="117">
        <f t="shared" si="4"/>
        <v>1.0746205135480211</v>
      </c>
      <c r="M41" s="4"/>
    </row>
    <row r="42" spans="2:13" ht="20.25" customHeight="1">
      <c r="B42" s="106" t="s">
        <v>15</v>
      </c>
      <c r="C42" s="120">
        <f t="shared" si="4"/>
        <v>100</v>
      </c>
      <c r="D42" s="121">
        <f t="shared" si="4"/>
        <v>24.826981187250219</v>
      </c>
      <c r="E42" s="122">
        <f t="shared" si="4"/>
        <v>6.1117067940345065</v>
      </c>
      <c r="F42" s="121">
        <f t="shared" si="4"/>
        <v>11.258407252168826</v>
      </c>
      <c r="G42" s="122">
        <f t="shared" si="4"/>
        <v>6.2335510283653379</v>
      </c>
      <c r="H42" s="121">
        <f t="shared" si="4"/>
        <v>33.03440881177503</v>
      </c>
      <c r="I42" s="122">
        <f t="shared" si="4"/>
        <v>1.6473340481528413</v>
      </c>
      <c r="J42" s="121">
        <f t="shared" si="4"/>
        <v>12.145433278097279</v>
      </c>
      <c r="K42" s="123">
        <f t="shared" si="4"/>
        <v>1.3256652695194464</v>
      </c>
      <c r="L42" s="121">
        <f t="shared" si="4"/>
        <v>3.4165123306365142</v>
      </c>
      <c r="M42" s="4"/>
    </row>
    <row r="43" spans="2:13" ht="20.25" customHeight="1">
      <c r="B43" s="105" t="s">
        <v>16</v>
      </c>
      <c r="C43" s="124">
        <f t="shared" si="4"/>
        <v>100</v>
      </c>
      <c r="D43" s="125">
        <f t="shared" si="4"/>
        <v>35.422969402213454</v>
      </c>
      <c r="E43" s="126">
        <f t="shared" si="4"/>
        <v>15.141883353119137</v>
      </c>
      <c r="F43" s="125">
        <f t="shared" si="4"/>
        <v>18.530999885114692</v>
      </c>
      <c r="G43" s="126">
        <f t="shared" si="4"/>
        <v>5.8323440431968754</v>
      </c>
      <c r="H43" s="125">
        <f t="shared" si="4"/>
        <v>14.195994332324895</v>
      </c>
      <c r="I43" s="126">
        <f t="shared" si="4"/>
        <v>5.0472944510397122</v>
      </c>
      <c r="J43" s="125">
        <f t="shared" si="4"/>
        <v>4.4498908589591393</v>
      </c>
      <c r="K43" s="127">
        <f t="shared" si="4"/>
        <v>1.0263087351127791</v>
      </c>
      <c r="L43" s="119">
        <f t="shared" si="4"/>
        <v>0.35231493891931226</v>
      </c>
      <c r="M43" s="4"/>
    </row>
    <row r="44" spans="2:13" ht="20.25" customHeight="1">
      <c r="B44" s="54" t="s">
        <v>17</v>
      </c>
      <c r="C44" s="128">
        <f t="shared" si="4"/>
        <v>100</v>
      </c>
      <c r="D44" s="129">
        <f t="shared" si="4"/>
        <v>34.497399058706961</v>
      </c>
      <c r="E44" s="130">
        <f t="shared" si="4"/>
        <v>7.2509289076046564</v>
      </c>
      <c r="F44" s="129">
        <f t="shared" si="4"/>
        <v>20.093138469160269</v>
      </c>
      <c r="G44" s="130">
        <f t="shared" si="4"/>
        <v>4.1798365122615806</v>
      </c>
      <c r="H44" s="129">
        <f t="shared" si="4"/>
        <v>10.630170918999257</v>
      </c>
      <c r="I44" s="130">
        <f t="shared" si="4"/>
        <v>1.9395590785236561</v>
      </c>
      <c r="J44" s="129">
        <f t="shared" si="4"/>
        <v>16.961109734951695</v>
      </c>
      <c r="K44" s="131">
        <f t="shared" si="4"/>
        <v>1.506068863017092</v>
      </c>
      <c r="L44" s="131">
        <f t="shared" si="4"/>
        <v>2.9417884567748329</v>
      </c>
      <c r="M44" s="4"/>
    </row>
    <row r="45" spans="2:13" ht="20.25" customHeight="1">
      <c r="B45" s="108" t="s">
        <v>18</v>
      </c>
      <c r="C45" s="120">
        <f t="shared" ref="C45:L46" si="5">C24/$C24*100</f>
        <v>100</v>
      </c>
      <c r="D45" s="121">
        <f t="shared" si="5"/>
        <v>29.500764647384734</v>
      </c>
      <c r="E45" s="122">
        <f t="shared" si="5"/>
        <v>4.7865672764346545</v>
      </c>
      <c r="F45" s="121">
        <f t="shared" si="5"/>
        <v>5.9583998395494016</v>
      </c>
      <c r="G45" s="122">
        <f t="shared" si="5"/>
        <v>3.5000376056090854</v>
      </c>
      <c r="H45" s="121">
        <f t="shared" si="5"/>
        <v>16.451409374660507</v>
      </c>
      <c r="I45" s="122">
        <f t="shared" si="5"/>
        <v>18.420480850388174</v>
      </c>
      <c r="J45" s="121">
        <f t="shared" si="5"/>
        <v>11.896743354253195</v>
      </c>
      <c r="K45" s="123">
        <f t="shared" si="5"/>
        <v>4.7002832955884442</v>
      </c>
      <c r="L45" s="123">
        <f t="shared" si="5"/>
        <v>4.7853137561318038</v>
      </c>
      <c r="M45" s="4"/>
    </row>
    <row r="46" spans="2:13" ht="20.25" customHeight="1">
      <c r="B46" s="110" t="s">
        <v>19</v>
      </c>
      <c r="C46" s="132">
        <f t="shared" si="5"/>
        <v>100</v>
      </c>
      <c r="D46" s="133">
        <f t="shared" si="5"/>
        <v>30.982862651395589</v>
      </c>
      <c r="E46" s="134">
        <f t="shared" si="5"/>
        <v>5.5175444010451109</v>
      </c>
      <c r="F46" s="133">
        <f t="shared" si="5"/>
        <v>10.151035559043176</v>
      </c>
      <c r="G46" s="134">
        <f t="shared" si="5"/>
        <v>3.7016790545802953</v>
      </c>
      <c r="H46" s="133">
        <f t="shared" si="5"/>
        <v>14.724717928823134</v>
      </c>
      <c r="I46" s="134">
        <f t="shared" si="5"/>
        <v>13.531922022271795</v>
      </c>
      <c r="J46" s="133">
        <f t="shared" si="5"/>
        <v>13.398931964931771</v>
      </c>
      <c r="K46" s="135">
        <f>K25/$C25*100</f>
        <v>3.7528177727618726</v>
      </c>
      <c r="L46" s="135">
        <f>L25/$C25*100</f>
        <v>4.2384886451472594</v>
      </c>
      <c r="M46" s="4"/>
    </row>
    <row r="47" spans="2:13">
      <c r="B47" s="1"/>
      <c r="C47" s="4"/>
      <c r="D47" s="4"/>
      <c r="E47" s="4"/>
      <c r="F47" s="4"/>
      <c r="G47" s="4"/>
      <c r="H47" s="4"/>
      <c r="I47" s="4"/>
      <c r="J47" s="4"/>
      <c r="K47" s="4"/>
    </row>
    <row r="48" spans="2:13">
      <c r="B48" s="1"/>
      <c r="C48" s="4"/>
      <c r="D48" s="4"/>
      <c r="E48" s="4"/>
      <c r="F48" s="4"/>
      <c r="G48" s="4"/>
      <c r="H48" s="4"/>
      <c r="I48" s="4"/>
      <c r="J48" s="4"/>
      <c r="K48" s="4"/>
      <c r="L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47.1" customHeight="1">
      <c r="B59" s="179" t="s">
        <v>73</v>
      </c>
      <c r="C59" s="179"/>
      <c r="D59" s="179"/>
      <c r="E59" s="179"/>
      <c r="F59" s="179"/>
      <c r="G59" s="179"/>
      <c r="H59" s="179"/>
      <c r="I59" s="179"/>
      <c r="J59" s="179"/>
      <c r="K59" s="179"/>
      <c r="L59" s="179"/>
    </row>
    <row r="60" spans="2:12" ht="23.1" customHeight="1">
      <c r="B60" s="180" t="s">
        <v>74</v>
      </c>
      <c r="C60" s="180"/>
      <c r="D60" s="180"/>
      <c r="E60" s="180"/>
      <c r="F60" s="180"/>
      <c r="G60" s="180"/>
      <c r="H60" s="180"/>
      <c r="I60" s="180"/>
      <c r="J60" s="180"/>
      <c r="K60" s="180"/>
      <c r="L60" s="180"/>
    </row>
  </sheetData>
  <mergeCells count="13">
    <mergeCell ref="B26:L26"/>
    <mergeCell ref="C27:L27"/>
    <mergeCell ref="B59:L59"/>
    <mergeCell ref="B60:L60"/>
    <mergeCell ref="B2:L2"/>
    <mergeCell ref="B3:B6"/>
    <mergeCell ref="C3:C5"/>
    <mergeCell ref="D3:D5"/>
    <mergeCell ref="E3:K3"/>
    <mergeCell ref="L3:L5"/>
    <mergeCell ref="E4:J4"/>
    <mergeCell ref="K4:K5"/>
    <mergeCell ref="C6:L6"/>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441DF-88C4-43A2-B204-C63D0C525994}">
  <dimension ref="B2:U60"/>
  <sheetViews>
    <sheetView workbookViewId="0"/>
  </sheetViews>
  <sheetFormatPr baseColWidth="10" defaultColWidth="9.25" defaultRowHeight="15.75"/>
  <cols>
    <col min="2" max="2" width="25.875" customWidth="1"/>
    <col min="3" max="21" width="15.25" customWidth="1"/>
  </cols>
  <sheetData>
    <row r="2" spans="2:21" ht="18.600000000000001" customHeight="1">
      <c r="B2" s="181" t="s">
        <v>55</v>
      </c>
      <c r="C2" s="181"/>
      <c r="D2" s="181"/>
      <c r="E2" s="181"/>
      <c r="F2" s="181"/>
      <c r="G2" s="181"/>
      <c r="H2" s="181"/>
      <c r="I2" s="181"/>
      <c r="J2" s="181"/>
      <c r="K2" s="181"/>
      <c r="L2" s="181"/>
      <c r="M2" s="68"/>
      <c r="N2" s="68"/>
      <c r="O2" s="68"/>
      <c r="P2" s="68"/>
      <c r="Q2" s="68"/>
    </row>
    <row r="3" spans="2:21" ht="15.6" customHeight="1">
      <c r="B3" s="182" t="s">
        <v>20</v>
      </c>
      <c r="C3" s="185" t="s">
        <v>21</v>
      </c>
      <c r="D3" s="187" t="s">
        <v>48</v>
      </c>
      <c r="E3" s="189" t="s">
        <v>23</v>
      </c>
      <c r="F3" s="190"/>
      <c r="G3" s="190"/>
      <c r="H3" s="190"/>
      <c r="I3" s="190"/>
      <c r="J3" s="190"/>
      <c r="K3" s="191"/>
      <c r="L3" s="192" t="s">
        <v>24</v>
      </c>
      <c r="O3" s="2"/>
      <c r="P3" s="2"/>
      <c r="Q3" s="2"/>
      <c r="R3" s="2"/>
      <c r="S3" s="2"/>
      <c r="T3" s="2"/>
      <c r="U3" s="2"/>
    </row>
    <row r="4" spans="2:21" ht="15.6" customHeight="1">
      <c r="B4" s="183"/>
      <c r="C4" s="186"/>
      <c r="D4" s="188"/>
      <c r="E4" s="194" t="s">
        <v>25</v>
      </c>
      <c r="F4" s="195"/>
      <c r="G4" s="195"/>
      <c r="H4" s="195"/>
      <c r="I4" s="195"/>
      <c r="J4" s="196"/>
      <c r="K4" s="197" t="s">
        <v>26</v>
      </c>
      <c r="L4" s="193"/>
      <c r="O4" s="2"/>
      <c r="P4" s="2"/>
      <c r="Q4" s="2"/>
      <c r="R4" s="2"/>
      <c r="S4" s="2"/>
      <c r="T4" s="2"/>
      <c r="U4" s="2"/>
    </row>
    <row r="5" spans="2:21" ht="87" customHeight="1">
      <c r="B5" s="183"/>
      <c r="C5" s="186"/>
      <c r="D5" s="188"/>
      <c r="E5" s="6" t="s">
        <v>27</v>
      </c>
      <c r="F5" s="7" t="s">
        <v>28</v>
      </c>
      <c r="G5" s="7" t="s">
        <v>29</v>
      </c>
      <c r="H5" s="7" t="s">
        <v>30</v>
      </c>
      <c r="I5" s="7" t="s">
        <v>31</v>
      </c>
      <c r="J5" s="7" t="s">
        <v>32</v>
      </c>
      <c r="K5" s="197"/>
      <c r="L5" s="193"/>
      <c r="N5" t="s">
        <v>35</v>
      </c>
      <c r="O5" s="2"/>
      <c r="P5" s="2"/>
      <c r="Q5" s="2"/>
      <c r="R5" s="2"/>
      <c r="S5" s="2"/>
      <c r="T5" s="2"/>
      <c r="U5" s="2"/>
    </row>
    <row r="6" spans="2:21" ht="20.25" customHeight="1">
      <c r="B6" s="184"/>
      <c r="C6" s="198" t="s">
        <v>0</v>
      </c>
      <c r="D6" s="199"/>
      <c r="E6" s="199"/>
      <c r="F6" s="199"/>
      <c r="G6" s="199"/>
      <c r="H6" s="199"/>
      <c r="I6" s="199"/>
      <c r="J6" s="199"/>
      <c r="K6" s="199"/>
      <c r="L6" s="200"/>
      <c r="O6" s="2"/>
      <c r="P6" s="2"/>
      <c r="Q6" s="2"/>
      <c r="R6" s="2"/>
      <c r="S6" s="2"/>
      <c r="T6" s="2"/>
      <c r="U6" s="2"/>
    </row>
    <row r="7" spans="2:21" ht="20.25" customHeight="1">
      <c r="B7" s="70" t="s">
        <v>1</v>
      </c>
      <c r="C7" s="14">
        <v>83100</v>
      </c>
      <c r="D7" s="15">
        <v>33891</v>
      </c>
      <c r="E7" s="16">
        <v>1319</v>
      </c>
      <c r="F7" s="16">
        <v>1922</v>
      </c>
      <c r="G7" s="16">
        <v>227</v>
      </c>
      <c r="H7" s="16">
        <v>11617</v>
      </c>
      <c r="I7" s="16">
        <v>16109</v>
      </c>
      <c r="J7" s="16">
        <v>10495</v>
      </c>
      <c r="K7" s="16">
        <v>3464</v>
      </c>
      <c r="L7" s="16">
        <v>4056</v>
      </c>
      <c r="O7" s="2"/>
      <c r="P7" s="2"/>
      <c r="Q7" s="2"/>
      <c r="R7" s="2"/>
      <c r="S7" s="2"/>
      <c r="T7" s="2"/>
      <c r="U7" s="2"/>
    </row>
    <row r="8" spans="2:21" ht="20.25" customHeight="1">
      <c r="B8" s="71" t="s">
        <v>2</v>
      </c>
      <c r="C8" s="18">
        <v>104949</v>
      </c>
      <c r="D8" s="19">
        <v>25953</v>
      </c>
      <c r="E8" s="20">
        <v>5344</v>
      </c>
      <c r="F8" s="20">
        <v>4870</v>
      </c>
      <c r="G8" s="20">
        <v>2649</v>
      </c>
      <c r="H8" s="20">
        <v>17375</v>
      </c>
      <c r="I8" s="20">
        <v>28259</v>
      </c>
      <c r="J8" s="20">
        <v>8249</v>
      </c>
      <c r="K8" s="20">
        <v>9244</v>
      </c>
      <c r="L8" s="20">
        <v>3006</v>
      </c>
      <c r="O8" s="2"/>
      <c r="P8" s="2"/>
      <c r="Q8" s="2"/>
      <c r="R8" s="2"/>
      <c r="S8" s="2"/>
      <c r="T8" s="2"/>
      <c r="U8" s="2"/>
    </row>
    <row r="9" spans="2:21" ht="20.25" customHeight="1">
      <c r="B9" s="72" t="s">
        <v>3</v>
      </c>
      <c r="C9" s="14">
        <v>48329</v>
      </c>
      <c r="D9" s="15">
        <v>10009</v>
      </c>
      <c r="E9" s="16">
        <v>1324</v>
      </c>
      <c r="F9" s="16">
        <v>13050</v>
      </c>
      <c r="G9" s="16">
        <v>81</v>
      </c>
      <c r="H9" s="16">
        <v>4560</v>
      </c>
      <c r="I9" s="16">
        <v>953</v>
      </c>
      <c r="J9" s="16">
        <v>14922</v>
      </c>
      <c r="K9" s="16">
        <v>95</v>
      </c>
      <c r="L9" s="16">
        <v>3335</v>
      </c>
    </row>
    <row r="10" spans="2:21" ht="20.25" customHeight="1">
      <c r="B10" s="71" t="s">
        <v>4</v>
      </c>
      <c r="C10" s="22">
        <v>32855</v>
      </c>
      <c r="D10" s="19">
        <v>16177</v>
      </c>
      <c r="E10" s="20">
        <v>2169</v>
      </c>
      <c r="F10" s="20">
        <v>3414</v>
      </c>
      <c r="G10" s="20">
        <v>1378</v>
      </c>
      <c r="H10" s="20">
        <v>2839</v>
      </c>
      <c r="I10" s="20">
        <v>224</v>
      </c>
      <c r="J10" s="20">
        <v>4873</v>
      </c>
      <c r="K10" s="20">
        <v>878</v>
      </c>
      <c r="L10" s="20">
        <v>903</v>
      </c>
    </row>
    <row r="11" spans="2:21" ht="20.25" customHeight="1">
      <c r="B11" s="72" t="s">
        <v>5</v>
      </c>
      <c r="C11" s="14">
        <v>5102</v>
      </c>
      <c r="D11" s="15">
        <v>1215</v>
      </c>
      <c r="E11" s="16">
        <v>407</v>
      </c>
      <c r="F11" s="16">
        <v>686</v>
      </c>
      <c r="G11" s="16">
        <v>179</v>
      </c>
      <c r="H11" s="16">
        <v>848</v>
      </c>
      <c r="I11" s="16">
        <v>227</v>
      </c>
      <c r="J11" s="16">
        <v>534</v>
      </c>
      <c r="K11" s="16">
        <v>59</v>
      </c>
      <c r="L11" s="16">
        <v>947</v>
      </c>
    </row>
    <row r="12" spans="2:21" ht="20.25" customHeight="1">
      <c r="B12" s="71" t="s">
        <v>6</v>
      </c>
      <c r="C12" s="22">
        <v>26273</v>
      </c>
      <c r="D12" s="19">
        <v>193</v>
      </c>
      <c r="E12" s="20">
        <v>598</v>
      </c>
      <c r="F12" s="20">
        <v>4650</v>
      </c>
      <c r="G12" s="20">
        <v>960</v>
      </c>
      <c r="H12" s="20">
        <v>3173</v>
      </c>
      <c r="I12" s="20">
        <v>582</v>
      </c>
      <c r="J12" s="20">
        <v>10552</v>
      </c>
      <c r="K12" s="20">
        <v>4787</v>
      </c>
      <c r="L12" s="20">
        <v>778</v>
      </c>
    </row>
    <row r="13" spans="2:21" ht="20.25" customHeight="1">
      <c r="B13" s="72" t="s">
        <v>7</v>
      </c>
      <c r="C13" s="23">
        <v>48934</v>
      </c>
      <c r="D13" s="15">
        <v>18537</v>
      </c>
      <c r="E13" s="16">
        <v>1649</v>
      </c>
      <c r="F13" s="16">
        <v>2897</v>
      </c>
      <c r="G13" s="16">
        <v>585</v>
      </c>
      <c r="H13" s="16">
        <v>7262</v>
      </c>
      <c r="I13" s="16">
        <v>4166</v>
      </c>
      <c r="J13" s="16">
        <v>9985</v>
      </c>
      <c r="K13" s="16">
        <v>1498</v>
      </c>
      <c r="L13" s="16">
        <v>2355</v>
      </c>
    </row>
    <row r="14" spans="2:21" ht="20.25" customHeight="1">
      <c r="B14" s="71" t="s">
        <v>8</v>
      </c>
      <c r="C14" s="22">
        <v>19480</v>
      </c>
      <c r="D14" s="19">
        <v>2290</v>
      </c>
      <c r="E14" s="20">
        <v>1984</v>
      </c>
      <c r="F14" s="20">
        <v>5958</v>
      </c>
      <c r="G14" s="20">
        <v>2170</v>
      </c>
      <c r="H14" s="20">
        <v>2468</v>
      </c>
      <c r="I14" s="20">
        <v>265</v>
      </c>
      <c r="J14" s="20">
        <v>2985</v>
      </c>
      <c r="K14" s="20">
        <v>926</v>
      </c>
      <c r="L14" s="20">
        <v>434</v>
      </c>
    </row>
    <row r="15" spans="2:21" ht="20.25" customHeight="1">
      <c r="B15" s="72" t="s">
        <v>9</v>
      </c>
      <c r="C15" s="14">
        <v>57616</v>
      </c>
      <c r="D15" s="15">
        <v>18073</v>
      </c>
      <c r="E15" s="16">
        <v>2367</v>
      </c>
      <c r="F15" s="16">
        <v>3244</v>
      </c>
      <c r="G15" s="16">
        <v>5218</v>
      </c>
      <c r="H15" s="16">
        <v>12117</v>
      </c>
      <c r="I15" s="16">
        <v>7871</v>
      </c>
      <c r="J15" s="16">
        <v>4710</v>
      </c>
      <c r="K15" s="16">
        <v>1324</v>
      </c>
      <c r="L15" s="16">
        <v>2692</v>
      </c>
    </row>
    <row r="16" spans="2:21" ht="20.25" customHeight="1">
      <c r="B16" s="71" t="s">
        <v>10</v>
      </c>
      <c r="C16" s="22">
        <v>100653</v>
      </c>
      <c r="D16" s="19">
        <v>22716</v>
      </c>
      <c r="E16" s="20">
        <v>9032</v>
      </c>
      <c r="F16" s="20">
        <v>6404</v>
      </c>
      <c r="G16" s="20">
        <v>5500</v>
      </c>
      <c r="H16" s="20">
        <v>15018</v>
      </c>
      <c r="I16" s="20">
        <v>21746</v>
      </c>
      <c r="J16" s="20">
        <v>8475</v>
      </c>
      <c r="K16" s="20">
        <v>2716</v>
      </c>
      <c r="L16" s="20">
        <v>9046</v>
      </c>
    </row>
    <row r="17" spans="2:14" ht="20.25" customHeight="1">
      <c r="B17" s="72" t="s">
        <v>11</v>
      </c>
      <c r="C17" s="14">
        <v>32829</v>
      </c>
      <c r="D17" s="15">
        <v>16799</v>
      </c>
      <c r="E17" s="16">
        <v>74</v>
      </c>
      <c r="F17" s="16">
        <v>632</v>
      </c>
      <c r="G17" s="16">
        <v>82</v>
      </c>
      <c r="H17" s="16">
        <v>4833</v>
      </c>
      <c r="I17" s="16">
        <v>8724</v>
      </c>
      <c r="J17" s="16">
        <v>1016</v>
      </c>
      <c r="K17" s="16">
        <v>277</v>
      </c>
      <c r="L17" s="16">
        <v>392</v>
      </c>
    </row>
    <row r="18" spans="2:14" ht="20.25" customHeight="1">
      <c r="B18" s="71" t="s">
        <v>12</v>
      </c>
      <c r="C18" s="18">
        <v>6584</v>
      </c>
      <c r="D18" s="19">
        <v>2121</v>
      </c>
      <c r="E18" s="20">
        <v>406</v>
      </c>
      <c r="F18" s="20">
        <v>341</v>
      </c>
      <c r="G18" s="20">
        <v>0</v>
      </c>
      <c r="H18" s="20">
        <v>642</v>
      </c>
      <c r="I18" s="20">
        <v>2618</v>
      </c>
      <c r="J18" s="20">
        <v>257</v>
      </c>
      <c r="K18" s="20">
        <v>72</v>
      </c>
      <c r="L18" s="20">
        <v>127</v>
      </c>
    </row>
    <row r="19" spans="2:14" ht="20.25" customHeight="1">
      <c r="B19" s="72" t="s">
        <v>13</v>
      </c>
      <c r="C19" s="14">
        <v>50036</v>
      </c>
      <c r="D19" s="15">
        <v>18501</v>
      </c>
      <c r="E19" s="16">
        <v>4167</v>
      </c>
      <c r="F19" s="16">
        <v>9545</v>
      </c>
      <c r="G19" s="16">
        <v>2943</v>
      </c>
      <c r="H19" s="16">
        <v>4691</v>
      </c>
      <c r="I19" s="16">
        <v>675</v>
      </c>
      <c r="J19" s="16">
        <v>7945</v>
      </c>
      <c r="K19" s="16">
        <v>670</v>
      </c>
      <c r="L19" s="16">
        <v>899</v>
      </c>
    </row>
    <row r="20" spans="2:14" ht="20.25" customHeight="1">
      <c r="B20" s="71" t="s">
        <v>14</v>
      </c>
      <c r="C20" s="22">
        <v>29950</v>
      </c>
      <c r="D20" s="19">
        <v>15654</v>
      </c>
      <c r="E20" s="20">
        <v>1454</v>
      </c>
      <c r="F20" s="20">
        <v>4331</v>
      </c>
      <c r="G20" s="20">
        <v>671</v>
      </c>
      <c r="H20" s="20">
        <v>3137</v>
      </c>
      <c r="I20" s="20">
        <v>567</v>
      </c>
      <c r="J20" s="20">
        <v>3844</v>
      </c>
      <c r="K20" s="20">
        <v>19</v>
      </c>
      <c r="L20" s="20">
        <v>273</v>
      </c>
    </row>
    <row r="21" spans="2:14" ht="20.25" customHeight="1">
      <c r="B21" s="72" t="s">
        <v>15</v>
      </c>
      <c r="C21" s="23">
        <v>20569</v>
      </c>
      <c r="D21" s="24">
        <v>5139</v>
      </c>
      <c r="E21" s="25">
        <v>1267</v>
      </c>
      <c r="F21" s="25">
        <v>2339</v>
      </c>
      <c r="G21" s="25">
        <v>1279</v>
      </c>
      <c r="H21" s="26">
        <v>6707</v>
      </c>
      <c r="I21" s="27">
        <v>361</v>
      </c>
      <c r="J21" s="26">
        <v>2439</v>
      </c>
      <c r="K21" s="25">
        <v>273</v>
      </c>
      <c r="L21" s="28">
        <v>765</v>
      </c>
    </row>
    <row r="22" spans="2:14" ht="20.25" customHeight="1">
      <c r="B22" s="71" t="s">
        <v>16</v>
      </c>
      <c r="C22" s="29">
        <v>27789</v>
      </c>
      <c r="D22" s="30">
        <v>9823</v>
      </c>
      <c r="E22" s="31">
        <v>4223</v>
      </c>
      <c r="F22" s="31">
        <v>5207</v>
      </c>
      <c r="G22" s="31">
        <v>1742</v>
      </c>
      <c r="H22" s="31">
        <v>3822</v>
      </c>
      <c r="I22" s="31">
        <v>1321</v>
      </c>
      <c r="J22" s="31">
        <v>1261</v>
      </c>
      <c r="K22" s="31">
        <v>268</v>
      </c>
      <c r="L22" s="31">
        <v>122</v>
      </c>
    </row>
    <row r="23" spans="2:14" ht="20.25" customHeight="1">
      <c r="B23" s="32" t="s">
        <v>17</v>
      </c>
      <c r="C23" s="73">
        <f t="shared" ref="C23:L23" si="0">SUM(C9,C10,C14,C19,C20,C22)</f>
        <v>208439</v>
      </c>
      <c r="D23" s="73">
        <f>SUM(D9,D10,D14,D19,D20,D22)</f>
        <v>72454</v>
      </c>
      <c r="E23" s="73">
        <f t="shared" si="0"/>
        <v>15321</v>
      </c>
      <c r="F23" s="73">
        <f t="shared" si="0"/>
        <v>41505</v>
      </c>
      <c r="G23" s="73">
        <f t="shared" si="0"/>
        <v>8985</v>
      </c>
      <c r="H23" s="73">
        <f t="shared" si="0"/>
        <v>21517</v>
      </c>
      <c r="I23" s="73">
        <f t="shared" si="0"/>
        <v>4005</v>
      </c>
      <c r="J23" s="73">
        <f t="shared" si="0"/>
        <v>35830</v>
      </c>
      <c r="K23" s="73">
        <f t="shared" si="0"/>
        <v>2856</v>
      </c>
      <c r="L23" s="73">
        <f t="shared" si="0"/>
        <v>5966</v>
      </c>
    </row>
    <row r="24" spans="2:14" ht="20.85" customHeight="1">
      <c r="B24" s="74" t="s">
        <v>18</v>
      </c>
      <c r="C24" s="75">
        <f>SUM(C7,C8,C11,C12,C13,C15,C16,C17,C18,C21)</f>
        <v>486609</v>
      </c>
      <c r="D24" s="75">
        <f t="shared" ref="D24:K24" si="1">SUM(D7,D8,D11,D12,D13,D15,D16,D17,D18,D21)</f>
        <v>144637</v>
      </c>
      <c r="E24" s="75">
        <f t="shared" si="1"/>
        <v>22463</v>
      </c>
      <c r="F24" s="75">
        <f t="shared" si="1"/>
        <v>27985</v>
      </c>
      <c r="G24" s="75">
        <f t="shared" si="1"/>
        <v>16679</v>
      </c>
      <c r="H24" s="75">
        <f t="shared" si="1"/>
        <v>79592</v>
      </c>
      <c r="I24" s="75">
        <f t="shared" si="1"/>
        <v>90663</v>
      </c>
      <c r="J24" s="75">
        <f t="shared" si="1"/>
        <v>56712</v>
      </c>
      <c r="K24" s="75">
        <f t="shared" si="1"/>
        <v>23714</v>
      </c>
      <c r="L24" s="75">
        <f>SUM(L7,L8,L11,L12,L13,L15,L16,L17,L18,L21)</f>
        <v>24164</v>
      </c>
    </row>
    <row r="25" spans="2:14" ht="20.25" customHeight="1">
      <c r="B25" s="76" t="s">
        <v>19</v>
      </c>
      <c r="C25" s="77">
        <f>SUM(C7:C22)</f>
        <v>695048</v>
      </c>
      <c r="D25" s="77">
        <f>SUM(D7:D22)</f>
        <v>217091</v>
      </c>
      <c r="E25" s="77">
        <f t="shared" ref="E25:L25" si="2">SUM(E7:E22)</f>
        <v>37784</v>
      </c>
      <c r="F25" s="77">
        <f t="shared" si="2"/>
        <v>69490</v>
      </c>
      <c r="G25" s="77">
        <f t="shared" si="2"/>
        <v>25664</v>
      </c>
      <c r="H25" s="77">
        <f t="shared" si="2"/>
        <v>101109</v>
      </c>
      <c r="I25" s="77">
        <f t="shared" si="2"/>
        <v>94668</v>
      </c>
      <c r="J25" s="77">
        <f t="shared" si="2"/>
        <v>92542</v>
      </c>
      <c r="K25" s="77">
        <f t="shared" si="2"/>
        <v>26570</v>
      </c>
      <c r="L25" s="77">
        <f t="shared" si="2"/>
        <v>30130</v>
      </c>
    </row>
    <row r="26" spans="2:14" ht="20.25" customHeight="1">
      <c r="B26" s="201"/>
      <c r="C26" s="202"/>
      <c r="D26" s="202"/>
      <c r="E26" s="202"/>
      <c r="F26" s="202"/>
      <c r="G26" s="202"/>
      <c r="H26" s="202"/>
      <c r="I26" s="202"/>
      <c r="J26" s="202"/>
      <c r="K26" s="202"/>
      <c r="L26" s="203"/>
    </row>
    <row r="27" spans="2:14" ht="23.25" customHeight="1">
      <c r="B27" s="65" t="s">
        <v>20</v>
      </c>
      <c r="C27" s="176" t="s">
        <v>22</v>
      </c>
      <c r="D27" s="177"/>
      <c r="E27" s="177"/>
      <c r="F27" s="177"/>
      <c r="G27" s="177"/>
      <c r="H27" s="177"/>
      <c r="I27" s="177"/>
      <c r="J27" s="177"/>
      <c r="K27" s="177"/>
      <c r="L27" s="178"/>
      <c r="M27" s="3"/>
    </row>
    <row r="28" spans="2:14" ht="20.25" customHeight="1">
      <c r="B28" s="70" t="s">
        <v>1</v>
      </c>
      <c r="C28" s="78">
        <f>C7/$C7*100</f>
        <v>100</v>
      </c>
      <c r="D28" s="79">
        <f t="shared" ref="D28:L28" si="3">D7/$C7*100</f>
        <v>40.783393501805051</v>
      </c>
      <c r="E28" s="80">
        <f t="shared" si="3"/>
        <v>1.5872442839951866</v>
      </c>
      <c r="F28" s="79">
        <f t="shared" si="3"/>
        <v>2.3128760529482548</v>
      </c>
      <c r="G28" s="80">
        <f t="shared" si="3"/>
        <v>0.27316486161251508</v>
      </c>
      <c r="H28" s="79">
        <f t="shared" si="3"/>
        <v>13.979542719614921</v>
      </c>
      <c r="I28" s="80">
        <f t="shared" si="3"/>
        <v>19.385078219013238</v>
      </c>
      <c r="J28" s="79">
        <f t="shared" si="3"/>
        <v>12.629362214199761</v>
      </c>
      <c r="K28" s="81">
        <f t="shared" si="3"/>
        <v>4.1684717208182915</v>
      </c>
      <c r="L28" s="81">
        <f t="shared" si="3"/>
        <v>4.8808664259927799</v>
      </c>
      <c r="M28" s="4"/>
      <c r="N28" s="4"/>
    </row>
    <row r="29" spans="2:14" ht="20.25" customHeight="1">
      <c r="B29" s="71" t="s">
        <v>2</v>
      </c>
      <c r="C29" s="82">
        <f t="shared" ref="C29:L44" si="4">C8/$C8*100</f>
        <v>100</v>
      </c>
      <c r="D29" s="83">
        <f>D8/$C8*100</f>
        <v>24.729154160592287</v>
      </c>
      <c r="E29" s="84">
        <f t="shared" si="4"/>
        <v>5.0919970652412125</v>
      </c>
      <c r="F29" s="83">
        <f t="shared" si="4"/>
        <v>4.6403491219544737</v>
      </c>
      <c r="G29" s="84">
        <f t="shared" si="4"/>
        <v>2.5240831260898151</v>
      </c>
      <c r="H29" s="83">
        <f t="shared" si="4"/>
        <v>16.555660368369399</v>
      </c>
      <c r="I29" s="84">
        <f t="shared" si="4"/>
        <v>26.926411876244654</v>
      </c>
      <c r="J29" s="83">
        <f t="shared" si="4"/>
        <v>7.8600081944563556</v>
      </c>
      <c r="K29" s="85">
        <f t="shared" si="4"/>
        <v>8.808087737853624</v>
      </c>
      <c r="L29" s="83">
        <f t="shared" si="4"/>
        <v>2.8642483491981818</v>
      </c>
      <c r="M29" s="4"/>
    </row>
    <row r="30" spans="2:14" ht="20.25" customHeight="1">
      <c r="B30" s="72" t="s">
        <v>3</v>
      </c>
      <c r="C30" s="86">
        <f t="shared" si="4"/>
        <v>100</v>
      </c>
      <c r="D30" s="87">
        <f t="shared" si="4"/>
        <v>20.710132632580851</v>
      </c>
      <c r="E30" s="88">
        <f t="shared" si="4"/>
        <v>2.7395559601895343</v>
      </c>
      <c r="F30" s="87">
        <f t="shared" si="4"/>
        <v>27.002420906701978</v>
      </c>
      <c r="G30" s="88">
        <f t="shared" si="4"/>
        <v>0.1676012332140123</v>
      </c>
      <c r="H30" s="87">
        <f t="shared" si="4"/>
        <v>9.4353286846406927</v>
      </c>
      <c r="I30" s="88">
        <f t="shared" si="4"/>
        <v>1.9719009290488112</v>
      </c>
      <c r="J30" s="87">
        <f t="shared" si="4"/>
        <v>30.875871629870268</v>
      </c>
      <c r="K30" s="89">
        <f t="shared" si="4"/>
        <v>0.19656934759668107</v>
      </c>
      <c r="L30" s="87">
        <f t="shared" si="4"/>
        <v>6.9006186761571735</v>
      </c>
      <c r="M30" s="4"/>
    </row>
    <row r="31" spans="2:14" ht="20.25" customHeight="1">
      <c r="B31" s="71" t="s">
        <v>4</v>
      </c>
      <c r="C31" s="82">
        <f t="shared" si="4"/>
        <v>100</v>
      </c>
      <c r="D31" s="83">
        <f t="shared" si="4"/>
        <v>49.237558971237256</v>
      </c>
      <c r="E31" s="84">
        <f t="shared" si="4"/>
        <v>6.6017348957540705</v>
      </c>
      <c r="F31" s="83">
        <f t="shared" si="4"/>
        <v>10.39111246385634</v>
      </c>
      <c r="G31" s="84">
        <f t="shared" si="4"/>
        <v>4.1941865773854818</v>
      </c>
      <c r="H31" s="83">
        <f t="shared" si="4"/>
        <v>8.6409983259777814</v>
      </c>
      <c r="I31" s="84">
        <f t="shared" si="4"/>
        <v>0.68178359458225535</v>
      </c>
      <c r="J31" s="83">
        <f t="shared" si="4"/>
        <v>14.831836858925582</v>
      </c>
      <c r="K31" s="85">
        <f t="shared" si="4"/>
        <v>2.672348196621519</v>
      </c>
      <c r="L31" s="83">
        <f t="shared" si="4"/>
        <v>2.7484401156597169</v>
      </c>
      <c r="M31" s="4"/>
    </row>
    <row r="32" spans="2:14" ht="20.25" customHeight="1">
      <c r="B32" s="72" t="s">
        <v>5</v>
      </c>
      <c r="C32" s="86">
        <f t="shared" si="4"/>
        <v>100</v>
      </c>
      <c r="D32" s="87">
        <f t="shared" si="4"/>
        <v>23.814190513524107</v>
      </c>
      <c r="E32" s="88">
        <f t="shared" si="4"/>
        <v>7.9772638181105444</v>
      </c>
      <c r="F32" s="87">
        <f t="shared" si="4"/>
        <v>13.445707565660525</v>
      </c>
      <c r="G32" s="88">
        <f t="shared" si="4"/>
        <v>3.5084280674245392</v>
      </c>
      <c r="H32" s="87">
        <f t="shared" si="4"/>
        <v>16.620932967463737</v>
      </c>
      <c r="I32" s="88">
        <f t="shared" si="4"/>
        <v>4.449235593884751</v>
      </c>
      <c r="J32" s="87">
        <f t="shared" si="4"/>
        <v>10.466483731869856</v>
      </c>
      <c r="K32" s="89">
        <f t="shared" si="4"/>
        <v>1.1564092512740103</v>
      </c>
      <c r="L32" s="87">
        <f t="shared" si="4"/>
        <v>18.561348490787928</v>
      </c>
      <c r="M32" s="4"/>
    </row>
    <row r="33" spans="2:13" ht="20.25" customHeight="1">
      <c r="B33" s="71" t="s">
        <v>6</v>
      </c>
      <c r="C33" s="82">
        <f t="shared" si="4"/>
        <v>100</v>
      </c>
      <c r="D33" s="83">
        <f t="shared" si="4"/>
        <v>0.73459445057663764</v>
      </c>
      <c r="E33" s="84">
        <f t="shared" si="4"/>
        <v>2.2761009401286492</v>
      </c>
      <c r="F33" s="83">
        <f t="shared" si="4"/>
        <v>17.698778213374947</v>
      </c>
      <c r="G33" s="84">
        <f t="shared" si="4"/>
        <v>3.653941308567731</v>
      </c>
      <c r="H33" s="83">
        <f t="shared" si="4"/>
        <v>12.07703726258897</v>
      </c>
      <c r="I33" s="84">
        <f t="shared" si="4"/>
        <v>2.2152019183191869</v>
      </c>
      <c r="J33" s="83">
        <f t="shared" si="4"/>
        <v>40.16290488334031</v>
      </c>
      <c r="K33" s="85">
        <f t="shared" si="4"/>
        <v>18.220226087618467</v>
      </c>
      <c r="L33" s="83">
        <f t="shared" si="4"/>
        <v>2.9612149354850987</v>
      </c>
      <c r="M33" s="4"/>
    </row>
    <row r="34" spans="2:13" ht="20.25" customHeight="1">
      <c r="B34" s="72" t="s">
        <v>7</v>
      </c>
      <c r="C34" s="86">
        <f t="shared" si="4"/>
        <v>100</v>
      </c>
      <c r="D34" s="87">
        <f t="shared" si="4"/>
        <v>37.881636489966077</v>
      </c>
      <c r="E34" s="88">
        <f t="shared" si="4"/>
        <v>3.3698450974782359</v>
      </c>
      <c r="F34" s="87">
        <f t="shared" si="4"/>
        <v>5.920219070584869</v>
      </c>
      <c r="G34" s="88">
        <f t="shared" si="4"/>
        <v>1.1954877998937343</v>
      </c>
      <c r="H34" s="87">
        <f t="shared" si="4"/>
        <v>14.840397269791964</v>
      </c>
      <c r="I34" s="88">
        <f t="shared" si="4"/>
        <v>8.5135079903543556</v>
      </c>
      <c r="J34" s="87">
        <f t="shared" si="4"/>
        <v>20.405035353741773</v>
      </c>
      <c r="K34" s="89">
        <f t="shared" si="4"/>
        <v>3.061266195283443</v>
      </c>
      <c r="L34" s="89">
        <f t="shared" si="4"/>
        <v>4.8126047329055464</v>
      </c>
      <c r="M34" s="4"/>
    </row>
    <row r="35" spans="2:13" ht="20.25" customHeight="1">
      <c r="B35" s="71" t="s">
        <v>8</v>
      </c>
      <c r="C35" s="82">
        <f t="shared" si="4"/>
        <v>100</v>
      </c>
      <c r="D35" s="83">
        <f t="shared" si="4"/>
        <v>11.75564681724846</v>
      </c>
      <c r="E35" s="84">
        <f t="shared" si="4"/>
        <v>10.184804928131417</v>
      </c>
      <c r="F35" s="83">
        <f t="shared" si="4"/>
        <v>30.585215605749489</v>
      </c>
      <c r="G35" s="84">
        <f t="shared" si="4"/>
        <v>11.139630390143736</v>
      </c>
      <c r="H35" s="83">
        <f t="shared" si="4"/>
        <v>12.669404517453801</v>
      </c>
      <c r="I35" s="84">
        <f t="shared" si="4"/>
        <v>1.3603696098562628</v>
      </c>
      <c r="J35" s="83">
        <f t="shared" si="4"/>
        <v>15.323408624229979</v>
      </c>
      <c r="K35" s="85">
        <f t="shared" si="4"/>
        <v>4.7535934291581112</v>
      </c>
      <c r="L35" s="83">
        <f t="shared" si="4"/>
        <v>2.2279260780287475</v>
      </c>
      <c r="M35" s="4"/>
    </row>
    <row r="36" spans="2:13" ht="20.25" customHeight="1">
      <c r="B36" s="72" t="s">
        <v>9</v>
      </c>
      <c r="C36" s="86">
        <f t="shared" si="4"/>
        <v>100</v>
      </c>
      <c r="D36" s="87">
        <f t="shared" si="4"/>
        <v>31.368022771452374</v>
      </c>
      <c r="E36" s="88">
        <f t="shared" si="4"/>
        <v>4.1082338239377947</v>
      </c>
      <c r="F36" s="87">
        <f t="shared" si="4"/>
        <v>5.6303804498750347</v>
      </c>
      <c r="G36" s="88">
        <f t="shared" si="4"/>
        <v>9.0565120799777841</v>
      </c>
      <c r="H36" s="87">
        <f t="shared" si="4"/>
        <v>21.030616495417938</v>
      </c>
      <c r="I36" s="88">
        <f t="shared" si="4"/>
        <v>13.661135795612331</v>
      </c>
      <c r="J36" s="87">
        <f t="shared" si="4"/>
        <v>8.1748125520688699</v>
      </c>
      <c r="K36" s="89">
        <f t="shared" si="4"/>
        <v>2.2979727853374063</v>
      </c>
      <c r="L36" s="89">
        <f t="shared" si="4"/>
        <v>4.6723132463204662</v>
      </c>
      <c r="M36" s="4"/>
    </row>
    <row r="37" spans="2:13" ht="20.25" customHeight="1">
      <c r="B37" s="102" t="s">
        <v>58</v>
      </c>
      <c r="C37" s="82">
        <f t="shared" si="4"/>
        <v>100</v>
      </c>
      <c r="D37" s="83">
        <f t="shared" si="4"/>
        <v>22.568626866561353</v>
      </c>
      <c r="E37" s="84">
        <f t="shared" si="4"/>
        <v>8.9734036740087237</v>
      </c>
      <c r="F37" s="83">
        <f t="shared" si="4"/>
        <v>6.3624531807298341</v>
      </c>
      <c r="G37" s="84">
        <f t="shared" si="4"/>
        <v>5.4643180034375529</v>
      </c>
      <c r="H37" s="83">
        <f t="shared" si="4"/>
        <v>14.920568686477303</v>
      </c>
      <c r="I37" s="84">
        <f t="shared" si="4"/>
        <v>21.604919873227825</v>
      </c>
      <c r="J37" s="83">
        <f t="shared" si="4"/>
        <v>8.4200172871151384</v>
      </c>
      <c r="K37" s="85">
        <f t="shared" si="4"/>
        <v>2.6983795813338896</v>
      </c>
      <c r="L37" s="83">
        <f t="shared" si="4"/>
        <v>8.9873128471083827</v>
      </c>
      <c r="M37" s="4"/>
    </row>
    <row r="38" spans="2:13" ht="20.25" customHeight="1">
      <c r="B38" s="72" t="s">
        <v>11</v>
      </c>
      <c r="C38" s="86">
        <f t="shared" si="4"/>
        <v>100</v>
      </c>
      <c r="D38" s="87">
        <f t="shared" si="4"/>
        <v>51.17122056718145</v>
      </c>
      <c r="E38" s="88">
        <f t="shared" si="4"/>
        <v>0.22541046026379116</v>
      </c>
      <c r="F38" s="87">
        <f t="shared" si="4"/>
        <v>1.9251271741448113</v>
      </c>
      <c r="G38" s="88">
        <f t="shared" si="4"/>
        <v>0.24977915867068751</v>
      </c>
      <c r="H38" s="87">
        <f t="shared" si="4"/>
        <v>14.721739925066252</v>
      </c>
      <c r="I38" s="88">
        <f t="shared" si="4"/>
        <v>26.57406561272046</v>
      </c>
      <c r="J38" s="87">
        <f t="shared" si="4"/>
        <v>3.0948246976758353</v>
      </c>
      <c r="K38" s="89">
        <f t="shared" si="4"/>
        <v>0.84376618233878586</v>
      </c>
      <c r="L38" s="87">
        <f t="shared" si="4"/>
        <v>1.1940662219379208</v>
      </c>
      <c r="M38" s="4"/>
    </row>
    <row r="39" spans="2:13" ht="20.25" customHeight="1">
      <c r="B39" s="71" t="s">
        <v>12</v>
      </c>
      <c r="C39" s="82">
        <f t="shared" si="4"/>
        <v>100</v>
      </c>
      <c r="D39" s="83">
        <f t="shared" si="4"/>
        <v>32.214459295261236</v>
      </c>
      <c r="E39" s="84">
        <f t="shared" si="4"/>
        <v>6.166464155528554</v>
      </c>
      <c r="F39" s="83">
        <f t="shared" si="4"/>
        <v>5.1792223572296479</v>
      </c>
      <c r="G39" s="84">
        <f t="shared" si="4"/>
        <v>0</v>
      </c>
      <c r="H39" s="83">
        <f t="shared" si="4"/>
        <v>9.7509113001215066</v>
      </c>
      <c r="I39" s="84">
        <f t="shared" si="4"/>
        <v>39.763061968408266</v>
      </c>
      <c r="J39" s="83">
        <f t="shared" si="4"/>
        <v>3.9034021871202915</v>
      </c>
      <c r="K39" s="85">
        <f t="shared" si="4"/>
        <v>1.0935601458080195</v>
      </c>
      <c r="L39" s="83">
        <f t="shared" si="4"/>
        <v>1.9289185905224788</v>
      </c>
      <c r="M39" s="4"/>
    </row>
    <row r="40" spans="2:13" ht="20.25" customHeight="1">
      <c r="B40" s="72" t="s">
        <v>13</v>
      </c>
      <c r="C40" s="86">
        <f t="shared" si="4"/>
        <v>100</v>
      </c>
      <c r="D40" s="87">
        <f t="shared" si="4"/>
        <v>36.975377728035816</v>
      </c>
      <c r="E40" s="88">
        <f t="shared" si="4"/>
        <v>8.3280038372371905</v>
      </c>
      <c r="F40" s="87">
        <f t="shared" si="4"/>
        <v>19.07626508913582</v>
      </c>
      <c r="G40" s="88">
        <f t="shared" si="4"/>
        <v>5.881765129107043</v>
      </c>
      <c r="H40" s="87">
        <f t="shared" si="4"/>
        <v>9.3752498201295076</v>
      </c>
      <c r="I40" s="88">
        <f t="shared" si="4"/>
        <v>1.3490286993364777</v>
      </c>
      <c r="J40" s="87">
        <f t="shared" si="4"/>
        <v>15.878567431449357</v>
      </c>
      <c r="K40" s="89">
        <f t="shared" si="4"/>
        <v>1.3390358941562075</v>
      </c>
      <c r="L40" s="87">
        <f t="shared" si="4"/>
        <v>1.796706371412583</v>
      </c>
      <c r="M40" s="4"/>
    </row>
    <row r="41" spans="2:13" ht="20.25" customHeight="1">
      <c r="B41" s="71" t="s">
        <v>14</v>
      </c>
      <c r="C41" s="82">
        <f t="shared" si="4"/>
        <v>100</v>
      </c>
      <c r="D41" s="83">
        <f t="shared" si="4"/>
        <v>52.26711185308848</v>
      </c>
      <c r="E41" s="84">
        <f t="shared" si="4"/>
        <v>4.8547579298831387</v>
      </c>
      <c r="F41" s="83">
        <f t="shared" si="4"/>
        <v>14.460767946577629</v>
      </c>
      <c r="G41" s="84">
        <f t="shared" si="4"/>
        <v>2.2404006677796326</v>
      </c>
      <c r="H41" s="83">
        <f t="shared" si="4"/>
        <v>10.474123539232053</v>
      </c>
      <c r="I41" s="84">
        <f t="shared" si="4"/>
        <v>1.8931552587646079</v>
      </c>
      <c r="J41" s="83">
        <f t="shared" si="4"/>
        <v>12.834724540901501</v>
      </c>
      <c r="K41" s="85">
        <f t="shared" si="4"/>
        <v>6.34390651085142E-2</v>
      </c>
      <c r="L41" s="83">
        <f t="shared" si="4"/>
        <v>0.91151919866444064</v>
      </c>
      <c r="M41" s="4"/>
    </row>
    <row r="42" spans="2:13" ht="20.25" customHeight="1">
      <c r="B42" s="72" t="s">
        <v>15</v>
      </c>
      <c r="C42" s="86">
        <f t="shared" si="4"/>
        <v>100</v>
      </c>
      <c r="D42" s="87">
        <f t="shared" si="4"/>
        <v>24.984199523554864</v>
      </c>
      <c r="E42" s="88">
        <f t="shared" si="4"/>
        <v>6.1597549710729744</v>
      </c>
      <c r="F42" s="87">
        <f t="shared" si="4"/>
        <v>11.371481355437794</v>
      </c>
      <c r="G42" s="88">
        <f t="shared" si="4"/>
        <v>6.2180951917934753</v>
      </c>
      <c r="H42" s="87">
        <f t="shared" si="4"/>
        <v>32.607321697700428</v>
      </c>
      <c r="I42" s="88">
        <f t="shared" si="4"/>
        <v>1.7550683066750936</v>
      </c>
      <c r="J42" s="87">
        <f t="shared" si="4"/>
        <v>11.857649861441976</v>
      </c>
      <c r="K42" s="89">
        <f t="shared" si="4"/>
        <v>1.3272400213914142</v>
      </c>
      <c r="L42" s="87">
        <f t="shared" si="4"/>
        <v>3.7191890709319853</v>
      </c>
      <c r="M42" s="4"/>
    </row>
    <row r="43" spans="2:13" ht="20.25" customHeight="1">
      <c r="B43" s="71" t="s">
        <v>16</v>
      </c>
      <c r="C43" s="90">
        <f t="shared" si="4"/>
        <v>100</v>
      </c>
      <c r="D43" s="91">
        <f t="shared" si="4"/>
        <v>35.348519198243913</v>
      </c>
      <c r="E43" s="92">
        <f t="shared" si="4"/>
        <v>15.19666054913815</v>
      </c>
      <c r="F43" s="91">
        <f t="shared" si="4"/>
        <v>18.737629997481019</v>
      </c>
      <c r="G43" s="92">
        <f t="shared" si="4"/>
        <v>6.2686674583468287</v>
      </c>
      <c r="H43" s="91">
        <f t="shared" si="4"/>
        <v>13.753643528014681</v>
      </c>
      <c r="I43" s="92">
        <f t="shared" si="4"/>
        <v>4.7536795134765555</v>
      </c>
      <c r="J43" s="91">
        <f t="shared" si="4"/>
        <v>4.5377667422361361</v>
      </c>
      <c r="K43" s="93">
        <f t="shared" si="4"/>
        <v>0.96441037820720432</v>
      </c>
      <c r="L43" s="85">
        <f t="shared" si="4"/>
        <v>0.43902263485551835</v>
      </c>
      <c r="M43" s="4"/>
    </row>
    <row r="44" spans="2:13" ht="20.25" customHeight="1">
      <c r="B44" s="54" t="s">
        <v>17</v>
      </c>
      <c r="C44" s="94">
        <f t="shared" si="4"/>
        <v>100</v>
      </c>
      <c r="D44" s="95">
        <f t="shared" si="4"/>
        <v>34.760289581124454</v>
      </c>
      <c r="E44" s="96">
        <f t="shared" si="4"/>
        <v>7.3503519015155518</v>
      </c>
      <c r="F44" s="95">
        <f t="shared" si="4"/>
        <v>19.912300481195938</v>
      </c>
      <c r="G44" s="96">
        <f t="shared" si="4"/>
        <v>4.3106136567532944</v>
      </c>
      <c r="H44" s="95">
        <f t="shared" si="4"/>
        <v>10.322924212839247</v>
      </c>
      <c r="I44" s="96">
        <f t="shared" si="4"/>
        <v>1.9214254530102333</v>
      </c>
      <c r="J44" s="95">
        <f t="shared" si="4"/>
        <v>17.189681393597166</v>
      </c>
      <c r="K44" s="97">
        <f t="shared" si="4"/>
        <v>1.3701850421466231</v>
      </c>
      <c r="L44" s="97">
        <f t="shared" si="4"/>
        <v>2.8622282778174908</v>
      </c>
      <c r="M44" s="4"/>
    </row>
    <row r="45" spans="2:13" ht="20.25" customHeight="1">
      <c r="B45" s="74" t="s">
        <v>18</v>
      </c>
      <c r="C45" s="86">
        <f t="shared" ref="C45:L46" si="5">C24/$C24*100</f>
        <v>100</v>
      </c>
      <c r="D45" s="87">
        <f t="shared" si="5"/>
        <v>29.723453532507619</v>
      </c>
      <c r="E45" s="88">
        <f t="shared" si="5"/>
        <v>4.6162319233717417</v>
      </c>
      <c r="F45" s="87">
        <f t="shared" si="5"/>
        <v>5.7510239226976889</v>
      </c>
      <c r="G45" s="88">
        <f t="shared" si="5"/>
        <v>3.4275979276996522</v>
      </c>
      <c r="H45" s="87">
        <f t="shared" si="5"/>
        <v>16.356458676267806</v>
      </c>
      <c r="I45" s="88">
        <f t="shared" si="5"/>
        <v>18.631591277596591</v>
      </c>
      <c r="J45" s="87">
        <f t="shared" si="5"/>
        <v>11.6545316671085</v>
      </c>
      <c r="K45" s="89">
        <f t="shared" si="5"/>
        <v>4.8733171807344293</v>
      </c>
      <c r="L45" s="89">
        <f t="shared" si="5"/>
        <v>4.9657938920159719</v>
      </c>
      <c r="M45" s="4"/>
    </row>
    <row r="46" spans="2:13" ht="20.25" customHeight="1">
      <c r="B46" s="76" t="s">
        <v>19</v>
      </c>
      <c r="C46" s="98">
        <f t="shared" si="5"/>
        <v>100</v>
      </c>
      <c r="D46" s="99">
        <f t="shared" si="5"/>
        <v>31.23395794247304</v>
      </c>
      <c r="E46" s="100">
        <f t="shared" si="5"/>
        <v>5.4361713147868924</v>
      </c>
      <c r="F46" s="99">
        <f t="shared" si="5"/>
        <v>9.9978706506600989</v>
      </c>
      <c r="G46" s="100">
        <f t="shared" si="5"/>
        <v>3.6924068553538749</v>
      </c>
      <c r="H46" s="99">
        <f t="shared" si="5"/>
        <v>14.547052865413612</v>
      </c>
      <c r="I46" s="100">
        <f t="shared" si="5"/>
        <v>13.620354277690176</v>
      </c>
      <c r="J46" s="99">
        <f t="shared" si="5"/>
        <v>13.314476122512403</v>
      </c>
      <c r="K46" s="101">
        <f>K25/$C25*100</f>
        <v>3.8227575649451548</v>
      </c>
      <c r="L46" s="101">
        <f>L25/$C25*100</f>
        <v>4.3349524061647537</v>
      </c>
      <c r="M46" s="4"/>
    </row>
    <row r="47" spans="2:13">
      <c r="B47" s="1"/>
      <c r="C47" s="4"/>
      <c r="D47" s="4"/>
      <c r="E47" s="4"/>
      <c r="F47" s="4"/>
      <c r="G47" s="4"/>
      <c r="H47" s="4"/>
      <c r="I47" s="4"/>
      <c r="J47" s="4"/>
      <c r="K47" s="4"/>
    </row>
    <row r="48" spans="2:13">
      <c r="B48" s="1"/>
      <c r="C48" s="4"/>
      <c r="D48" s="4"/>
      <c r="E48" s="4"/>
      <c r="F48" s="4"/>
      <c r="G48" s="4"/>
      <c r="H48" s="4"/>
      <c r="I48" s="4"/>
      <c r="J48" s="4"/>
      <c r="K48" s="4"/>
      <c r="L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33" customHeight="1">
      <c r="B59" s="179" t="s">
        <v>59</v>
      </c>
      <c r="C59" s="179"/>
      <c r="D59" s="179"/>
      <c r="E59" s="179"/>
      <c r="F59" s="179"/>
      <c r="G59" s="179"/>
      <c r="H59" s="179"/>
      <c r="I59" s="179"/>
      <c r="J59" s="179"/>
      <c r="K59" s="179"/>
      <c r="L59" s="179"/>
    </row>
    <row r="60" spans="2:12" ht="28.5" customHeight="1">
      <c r="B60" s="180" t="s">
        <v>56</v>
      </c>
      <c r="C60" s="180"/>
      <c r="D60" s="180"/>
      <c r="E60" s="180"/>
      <c r="F60" s="180"/>
      <c r="G60" s="180"/>
      <c r="H60" s="180"/>
      <c r="I60" s="180"/>
      <c r="J60" s="180"/>
      <c r="K60" s="180"/>
      <c r="L60" s="180"/>
    </row>
  </sheetData>
  <mergeCells count="13">
    <mergeCell ref="B26:L26"/>
    <mergeCell ref="C27:L27"/>
    <mergeCell ref="B60:L60"/>
    <mergeCell ref="B2:L2"/>
    <mergeCell ref="B3:B6"/>
    <mergeCell ref="C3:C5"/>
    <mergeCell ref="D3:D5"/>
    <mergeCell ref="E3:K3"/>
    <mergeCell ref="L3:L5"/>
    <mergeCell ref="E4:J4"/>
    <mergeCell ref="K4:K5"/>
    <mergeCell ref="C6:L6"/>
    <mergeCell ref="B59:L59"/>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59"/>
  <sheetViews>
    <sheetView workbookViewId="0">
      <selection activeCell="B2" sqref="B2:Q2"/>
    </sheetView>
  </sheetViews>
  <sheetFormatPr baseColWidth="10" defaultRowHeight="15.75"/>
  <cols>
    <col min="2" max="2" width="27.375" customWidth="1"/>
    <col min="3" max="21" width="15.875" customWidth="1"/>
  </cols>
  <sheetData>
    <row r="2" spans="2:21">
      <c r="B2" s="204" t="s">
        <v>47</v>
      </c>
      <c r="C2" s="204"/>
      <c r="D2" s="204"/>
      <c r="E2" s="204"/>
      <c r="F2" s="204"/>
      <c r="G2" s="204"/>
      <c r="H2" s="204"/>
      <c r="I2" s="204"/>
      <c r="J2" s="204"/>
      <c r="K2" s="204"/>
      <c r="L2" s="204"/>
      <c r="M2" s="204"/>
      <c r="N2" s="204"/>
      <c r="O2" s="204"/>
      <c r="P2" s="204"/>
      <c r="Q2" s="204"/>
    </row>
    <row r="3" spans="2:21">
      <c r="B3" s="182" t="s">
        <v>20</v>
      </c>
      <c r="C3" s="185" t="s">
        <v>21</v>
      </c>
      <c r="D3" s="187" t="s">
        <v>48</v>
      </c>
      <c r="E3" s="189" t="s">
        <v>23</v>
      </c>
      <c r="F3" s="190"/>
      <c r="G3" s="190"/>
      <c r="H3" s="190"/>
      <c r="I3" s="190"/>
      <c r="J3" s="190"/>
      <c r="K3" s="191"/>
      <c r="L3" s="192" t="s">
        <v>24</v>
      </c>
      <c r="O3" s="2"/>
      <c r="P3" s="2"/>
      <c r="Q3" s="2"/>
      <c r="R3" s="2"/>
      <c r="S3" s="2"/>
      <c r="T3" s="2"/>
      <c r="U3" s="2"/>
    </row>
    <row r="4" spans="2:21" ht="15.6" customHeight="1">
      <c r="B4" s="183"/>
      <c r="C4" s="186"/>
      <c r="D4" s="188"/>
      <c r="E4" s="194" t="s">
        <v>25</v>
      </c>
      <c r="F4" s="195"/>
      <c r="G4" s="195"/>
      <c r="H4" s="195"/>
      <c r="I4" s="195"/>
      <c r="J4" s="196"/>
      <c r="K4" s="197" t="s">
        <v>26</v>
      </c>
      <c r="L4" s="193"/>
      <c r="O4" s="2"/>
      <c r="P4" s="2"/>
      <c r="Q4" s="2"/>
      <c r="R4" s="2"/>
      <c r="S4" s="2"/>
      <c r="T4" s="2"/>
      <c r="U4" s="2"/>
    </row>
    <row r="5" spans="2:21" ht="87" customHeight="1">
      <c r="B5" s="183"/>
      <c r="C5" s="186"/>
      <c r="D5" s="188"/>
      <c r="E5" s="6" t="s">
        <v>27</v>
      </c>
      <c r="F5" s="7" t="s">
        <v>28</v>
      </c>
      <c r="G5" s="7" t="s">
        <v>29</v>
      </c>
      <c r="H5" s="7" t="s">
        <v>30</v>
      </c>
      <c r="I5" s="7" t="s">
        <v>31</v>
      </c>
      <c r="J5" s="7" t="s">
        <v>32</v>
      </c>
      <c r="K5" s="197"/>
      <c r="L5" s="193"/>
      <c r="N5" t="s">
        <v>35</v>
      </c>
      <c r="O5" s="2"/>
      <c r="P5" s="2"/>
      <c r="Q5" s="2"/>
      <c r="R5" s="2"/>
      <c r="S5" s="2"/>
      <c r="T5" s="2"/>
      <c r="U5" s="2"/>
    </row>
    <row r="6" spans="2:21" ht="20.25" customHeight="1">
      <c r="B6" s="184"/>
      <c r="C6" s="198" t="s">
        <v>0</v>
      </c>
      <c r="D6" s="199"/>
      <c r="E6" s="199"/>
      <c r="F6" s="199"/>
      <c r="G6" s="199"/>
      <c r="H6" s="199"/>
      <c r="I6" s="199"/>
      <c r="J6" s="199"/>
      <c r="K6" s="199"/>
      <c r="L6" s="200"/>
      <c r="O6" s="2"/>
      <c r="P6" s="2"/>
      <c r="Q6" s="2"/>
      <c r="R6" s="2"/>
      <c r="S6" s="2"/>
      <c r="T6" s="2"/>
      <c r="U6" s="2"/>
    </row>
    <row r="7" spans="2:21" ht="20.25" customHeight="1">
      <c r="B7" s="13" t="s">
        <v>1</v>
      </c>
      <c r="C7" s="14">
        <v>81695</v>
      </c>
      <c r="D7" s="15">
        <v>33330</v>
      </c>
      <c r="E7" s="16">
        <v>1285</v>
      </c>
      <c r="F7" s="16">
        <v>1863</v>
      </c>
      <c r="G7" s="16">
        <v>220</v>
      </c>
      <c r="H7" s="16">
        <v>11596</v>
      </c>
      <c r="I7" s="16">
        <v>15827</v>
      </c>
      <c r="J7" s="16">
        <v>10097</v>
      </c>
      <c r="K7" s="16">
        <v>3425</v>
      </c>
      <c r="L7" s="16">
        <v>4052</v>
      </c>
      <c r="O7" s="2"/>
      <c r="P7" s="2"/>
      <c r="Q7" s="2"/>
      <c r="R7" s="2"/>
      <c r="S7" s="2"/>
      <c r="T7" s="2"/>
      <c r="U7" s="2"/>
    </row>
    <row r="8" spans="2:21" ht="20.25" customHeight="1">
      <c r="B8" s="17" t="s">
        <v>2</v>
      </c>
      <c r="C8" s="18">
        <v>100607</v>
      </c>
      <c r="D8" s="19">
        <v>24575</v>
      </c>
      <c r="E8" s="20">
        <v>5378</v>
      </c>
      <c r="F8" s="20">
        <v>4587</v>
      </c>
      <c r="G8" s="20">
        <v>2363</v>
      </c>
      <c r="H8" s="20">
        <v>16578</v>
      </c>
      <c r="I8" s="20">
        <v>26841</v>
      </c>
      <c r="J8" s="20">
        <v>8170</v>
      </c>
      <c r="K8" s="20">
        <v>9082</v>
      </c>
      <c r="L8" s="20">
        <v>3033</v>
      </c>
      <c r="O8" s="2"/>
      <c r="P8" s="2"/>
      <c r="Q8" s="2"/>
      <c r="R8" s="2"/>
      <c r="S8" s="2"/>
      <c r="T8" s="2"/>
      <c r="U8" s="2"/>
    </row>
    <row r="9" spans="2:21" ht="20.25" customHeight="1">
      <c r="B9" s="21" t="s">
        <v>3</v>
      </c>
      <c r="C9" s="14">
        <v>47692</v>
      </c>
      <c r="D9" s="15">
        <v>10069</v>
      </c>
      <c r="E9" s="16">
        <v>1215</v>
      </c>
      <c r="F9" s="16">
        <v>12901</v>
      </c>
      <c r="G9" s="16">
        <v>89</v>
      </c>
      <c r="H9" s="16">
        <v>4714</v>
      </c>
      <c r="I9" s="16">
        <v>963</v>
      </c>
      <c r="J9" s="16">
        <v>14039</v>
      </c>
      <c r="K9" s="16">
        <v>103</v>
      </c>
      <c r="L9" s="16">
        <v>3599</v>
      </c>
    </row>
    <row r="10" spans="2:21" ht="20.25" customHeight="1">
      <c r="B10" s="17" t="s">
        <v>4</v>
      </c>
      <c r="C10" s="22">
        <v>32907</v>
      </c>
      <c r="D10" s="19">
        <v>16305</v>
      </c>
      <c r="E10" s="20">
        <v>2201</v>
      </c>
      <c r="F10" s="20">
        <v>4044</v>
      </c>
      <c r="G10" s="20">
        <v>1385</v>
      </c>
      <c r="H10" s="20">
        <v>2771</v>
      </c>
      <c r="I10" s="20">
        <v>241</v>
      </c>
      <c r="J10" s="20">
        <v>3904</v>
      </c>
      <c r="K10" s="20">
        <v>1143</v>
      </c>
      <c r="L10" s="20">
        <v>913</v>
      </c>
    </row>
    <row r="11" spans="2:21" ht="20.25" customHeight="1">
      <c r="B11" s="21" t="s">
        <v>5</v>
      </c>
      <c r="C11" s="14">
        <v>4906</v>
      </c>
      <c r="D11" s="15">
        <v>1223</v>
      </c>
      <c r="E11" s="16">
        <v>384</v>
      </c>
      <c r="F11" s="16">
        <v>536</v>
      </c>
      <c r="G11" s="16">
        <v>183</v>
      </c>
      <c r="H11" s="16">
        <v>830</v>
      </c>
      <c r="I11" s="16">
        <v>226</v>
      </c>
      <c r="J11" s="16">
        <v>504</v>
      </c>
      <c r="K11" s="16">
        <v>120</v>
      </c>
      <c r="L11" s="16">
        <v>900</v>
      </c>
    </row>
    <row r="12" spans="2:21" ht="20.25" customHeight="1">
      <c r="B12" s="17" t="s">
        <v>6</v>
      </c>
      <c r="C12" s="22">
        <v>26442</v>
      </c>
      <c r="D12" s="19">
        <v>156</v>
      </c>
      <c r="E12" s="20">
        <v>554</v>
      </c>
      <c r="F12" s="20">
        <v>5025</v>
      </c>
      <c r="G12" s="20">
        <v>892</v>
      </c>
      <c r="H12" s="20">
        <v>3404</v>
      </c>
      <c r="I12" s="20">
        <v>577</v>
      </c>
      <c r="J12" s="20">
        <v>10547</v>
      </c>
      <c r="K12" s="20">
        <v>4586</v>
      </c>
      <c r="L12" s="20">
        <v>701</v>
      </c>
    </row>
    <row r="13" spans="2:21" ht="20.25" customHeight="1">
      <c r="B13" s="21" t="s">
        <v>7</v>
      </c>
      <c r="C13" s="23">
        <v>48581</v>
      </c>
      <c r="D13" s="15">
        <v>18427</v>
      </c>
      <c r="E13" s="16">
        <v>1677</v>
      </c>
      <c r="F13" s="16">
        <v>2868</v>
      </c>
      <c r="G13" s="16">
        <v>445</v>
      </c>
      <c r="H13" s="16">
        <v>7361</v>
      </c>
      <c r="I13" s="16">
        <v>4088</v>
      </c>
      <c r="J13" s="16">
        <v>9766</v>
      </c>
      <c r="K13" s="16">
        <v>1504</v>
      </c>
      <c r="L13" s="16">
        <v>2445</v>
      </c>
    </row>
    <row r="14" spans="2:21" ht="20.25" customHeight="1">
      <c r="B14" s="17" t="s">
        <v>8</v>
      </c>
      <c r="C14" s="22">
        <v>19327</v>
      </c>
      <c r="D14" s="19">
        <v>2315</v>
      </c>
      <c r="E14" s="20">
        <v>1999</v>
      </c>
      <c r="F14" s="20">
        <v>5770</v>
      </c>
      <c r="G14" s="20">
        <v>2152</v>
      </c>
      <c r="H14" s="20">
        <v>2414</v>
      </c>
      <c r="I14" s="20">
        <v>264</v>
      </c>
      <c r="J14" s="20">
        <v>2971</v>
      </c>
      <c r="K14" s="20">
        <v>950</v>
      </c>
      <c r="L14" s="20">
        <v>492</v>
      </c>
    </row>
    <row r="15" spans="2:21" ht="20.25" customHeight="1">
      <c r="B15" s="21" t="s">
        <v>9</v>
      </c>
      <c r="C15" s="14">
        <v>56239</v>
      </c>
      <c r="D15" s="15">
        <v>17520</v>
      </c>
      <c r="E15" s="16">
        <v>2289</v>
      </c>
      <c r="F15" s="16">
        <v>3129</v>
      </c>
      <c r="G15" s="16">
        <v>4932</v>
      </c>
      <c r="H15" s="16">
        <v>12117</v>
      </c>
      <c r="I15" s="16">
        <v>7442</v>
      </c>
      <c r="J15" s="16">
        <v>4483</v>
      </c>
      <c r="K15" s="16">
        <v>1223</v>
      </c>
      <c r="L15" s="16">
        <v>3104</v>
      </c>
    </row>
    <row r="16" spans="2:21" ht="20.25" customHeight="1">
      <c r="B16" s="17" t="s">
        <v>10</v>
      </c>
      <c r="C16" s="22">
        <v>98458</v>
      </c>
      <c r="D16" s="19">
        <v>22575</v>
      </c>
      <c r="E16" s="20">
        <v>8560</v>
      </c>
      <c r="F16" s="20">
        <v>6289</v>
      </c>
      <c r="G16" s="20">
        <v>5220</v>
      </c>
      <c r="H16" s="20">
        <v>14615</v>
      </c>
      <c r="I16" s="20">
        <v>21592</v>
      </c>
      <c r="J16" s="20">
        <v>7924</v>
      </c>
      <c r="K16" s="20">
        <v>2497</v>
      </c>
      <c r="L16" s="20">
        <v>9186</v>
      </c>
    </row>
    <row r="17" spans="2:14" ht="20.25" customHeight="1">
      <c r="B17" s="21" t="s">
        <v>11</v>
      </c>
      <c r="C17" s="14">
        <v>32979</v>
      </c>
      <c r="D17" s="15">
        <v>16617</v>
      </c>
      <c r="E17" s="16">
        <v>61</v>
      </c>
      <c r="F17" s="16">
        <v>812</v>
      </c>
      <c r="G17" s="16">
        <v>93</v>
      </c>
      <c r="H17" s="16">
        <v>4842</v>
      </c>
      <c r="I17" s="16">
        <v>8965</v>
      </c>
      <c r="J17" s="16">
        <v>866</v>
      </c>
      <c r="K17" s="16">
        <v>369</v>
      </c>
      <c r="L17" s="16">
        <v>354</v>
      </c>
    </row>
    <row r="18" spans="2:14" ht="20.25" customHeight="1">
      <c r="B18" s="17" t="s">
        <v>12</v>
      </c>
      <c r="C18" s="18">
        <v>6800</v>
      </c>
      <c r="D18" s="19">
        <v>2186</v>
      </c>
      <c r="E18" s="20">
        <v>444</v>
      </c>
      <c r="F18" s="20">
        <v>317</v>
      </c>
      <c r="G18" s="20">
        <v>0</v>
      </c>
      <c r="H18" s="20">
        <v>701</v>
      </c>
      <c r="I18" s="20">
        <v>2772</v>
      </c>
      <c r="J18" s="20">
        <v>220</v>
      </c>
      <c r="K18" s="20">
        <v>47</v>
      </c>
      <c r="L18" s="20">
        <v>113</v>
      </c>
    </row>
    <row r="19" spans="2:14" ht="20.25" customHeight="1">
      <c r="B19" s="21" t="s">
        <v>13</v>
      </c>
      <c r="C19" s="14">
        <v>50905</v>
      </c>
      <c r="D19" s="15">
        <v>18914</v>
      </c>
      <c r="E19" s="16">
        <v>4374</v>
      </c>
      <c r="F19" s="16">
        <v>10257</v>
      </c>
      <c r="G19" s="16">
        <v>2966</v>
      </c>
      <c r="H19" s="16">
        <v>4723</v>
      </c>
      <c r="I19" s="16">
        <v>634</v>
      </c>
      <c r="J19" s="16">
        <v>7186</v>
      </c>
      <c r="K19" s="16">
        <v>820</v>
      </c>
      <c r="L19" s="16">
        <v>1031</v>
      </c>
    </row>
    <row r="20" spans="2:14" ht="20.25" customHeight="1">
      <c r="B20" s="17" t="s">
        <v>14</v>
      </c>
      <c r="C20" s="22">
        <v>30779</v>
      </c>
      <c r="D20" s="19">
        <v>16070</v>
      </c>
      <c r="E20" s="20">
        <v>1563</v>
      </c>
      <c r="F20" s="20">
        <v>4563</v>
      </c>
      <c r="G20" s="20">
        <v>722</v>
      </c>
      <c r="H20" s="20">
        <v>3143</v>
      </c>
      <c r="I20" s="20">
        <v>552</v>
      </c>
      <c r="J20" s="20">
        <v>3868</v>
      </c>
      <c r="K20" s="20">
        <v>30</v>
      </c>
      <c r="L20" s="20">
        <v>268</v>
      </c>
    </row>
    <row r="21" spans="2:14" ht="20.25" customHeight="1">
      <c r="B21" s="21" t="s">
        <v>15</v>
      </c>
      <c r="C21" s="23">
        <v>20448</v>
      </c>
      <c r="D21" s="24">
        <v>5085</v>
      </c>
      <c r="E21" s="25">
        <v>1228</v>
      </c>
      <c r="F21" s="25">
        <v>2322</v>
      </c>
      <c r="G21" s="25">
        <v>1319</v>
      </c>
      <c r="H21" s="26">
        <v>6483</v>
      </c>
      <c r="I21" s="27">
        <v>355</v>
      </c>
      <c r="J21" s="26">
        <v>2483</v>
      </c>
      <c r="K21" s="25">
        <v>263</v>
      </c>
      <c r="L21" s="28">
        <v>910</v>
      </c>
    </row>
    <row r="22" spans="2:14" ht="20.25" customHeight="1">
      <c r="B22" s="17" t="s">
        <v>16</v>
      </c>
      <c r="C22" s="29">
        <v>28662</v>
      </c>
      <c r="D22" s="30">
        <v>10039</v>
      </c>
      <c r="E22" s="31">
        <v>4418</v>
      </c>
      <c r="F22" s="31">
        <v>5305</v>
      </c>
      <c r="G22" s="31">
        <v>1843</v>
      </c>
      <c r="H22" s="31">
        <v>3983</v>
      </c>
      <c r="I22" s="31">
        <v>1352</v>
      </c>
      <c r="J22" s="31">
        <v>1311</v>
      </c>
      <c r="K22" s="31">
        <v>280</v>
      </c>
      <c r="L22" s="31">
        <v>131</v>
      </c>
    </row>
    <row r="23" spans="2:14" ht="20.25" customHeight="1">
      <c r="B23" s="32" t="s">
        <v>17</v>
      </c>
      <c r="C23" s="33">
        <v>210272</v>
      </c>
      <c r="D23" s="33">
        <v>73712</v>
      </c>
      <c r="E23" s="33">
        <v>15770</v>
      </c>
      <c r="F23" s="33">
        <v>42840</v>
      </c>
      <c r="G23" s="33">
        <v>9157</v>
      </c>
      <c r="H23" s="33">
        <v>21748</v>
      </c>
      <c r="I23" s="33">
        <v>4006</v>
      </c>
      <c r="J23" s="33">
        <v>33279</v>
      </c>
      <c r="K23" s="33">
        <v>3326</v>
      </c>
      <c r="L23" s="33">
        <v>6434</v>
      </c>
    </row>
    <row r="24" spans="2:14" ht="20.45" customHeight="1">
      <c r="B24" s="34" t="s">
        <v>18</v>
      </c>
      <c r="C24" s="35">
        <v>477155</v>
      </c>
      <c r="D24" s="35">
        <v>141694</v>
      </c>
      <c r="E24" s="35">
        <v>21860</v>
      </c>
      <c r="F24" s="35">
        <v>27748</v>
      </c>
      <c r="G24" s="35">
        <v>15667</v>
      </c>
      <c r="H24" s="35">
        <v>78527</v>
      </c>
      <c r="I24" s="35">
        <v>88685</v>
      </c>
      <c r="J24" s="35">
        <v>55060</v>
      </c>
      <c r="K24" s="35">
        <v>23116</v>
      </c>
      <c r="L24" s="35">
        <v>24798</v>
      </c>
    </row>
    <row r="25" spans="2:14" ht="20.25" customHeight="1">
      <c r="B25" s="36" t="s">
        <v>19</v>
      </c>
      <c r="C25" s="37">
        <v>687427</v>
      </c>
      <c r="D25" s="37">
        <v>215406</v>
      </c>
      <c r="E25" s="37">
        <v>37630</v>
      </c>
      <c r="F25" s="37">
        <v>70588</v>
      </c>
      <c r="G25" s="37">
        <v>24824</v>
      </c>
      <c r="H25" s="37">
        <v>100275</v>
      </c>
      <c r="I25" s="37">
        <v>92691</v>
      </c>
      <c r="J25" s="37">
        <v>88339</v>
      </c>
      <c r="K25" s="37">
        <v>26442</v>
      </c>
      <c r="L25" s="37">
        <v>31232</v>
      </c>
    </row>
    <row r="26" spans="2:14" ht="20.25" customHeight="1">
      <c r="B26" s="66"/>
      <c r="C26" s="67"/>
      <c r="D26" s="67"/>
      <c r="E26" s="67"/>
      <c r="F26" s="67"/>
      <c r="G26" s="67"/>
      <c r="H26" s="67"/>
      <c r="I26" s="67"/>
      <c r="J26" s="67"/>
      <c r="K26" s="67"/>
      <c r="L26" s="67"/>
    </row>
    <row r="27" spans="2:14" ht="23.25" customHeight="1">
      <c r="B27" s="65" t="s">
        <v>20</v>
      </c>
      <c r="C27" s="176" t="s">
        <v>22</v>
      </c>
      <c r="D27" s="177"/>
      <c r="E27" s="177"/>
      <c r="F27" s="177"/>
      <c r="G27" s="177"/>
      <c r="H27" s="177"/>
      <c r="I27" s="177"/>
      <c r="J27" s="177"/>
      <c r="K27" s="177"/>
      <c r="L27" s="178"/>
      <c r="M27" s="3"/>
    </row>
    <row r="28" spans="2:14" ht="20.25" customHeight="1">
      <c r="B28" s="13" t="s">
        <v>1</v>
      </c>
      <c r="C28" s="38">
        <v>100</v>
      </c>
      <c r="D28" s="39">
        <v>40.798090458412389</v>
      </c>
      <c r="E28" s="40">
        <v>1.5729236795397517</v>
      </c>
      <c r="F28" s="39">
        <v>2.2804333190525736</v>
      </c>
      <c r="G28" s="40">
        <v>0.26929432645816759</v>
      </c>
      <c r="H28" s="39">
        <v>14.194259134585959</v>
      </c>
      <c r="I28" s="40">
        <v>19.373278658424628</v>
      </c>
      <c r="J28" s="39">
        <v>12.359385519309628</v>
      </c>
      <c r="K28" s="41">
        <v>4.1924230369055637</v>
      </c>
      <c r="L28" s="41">
        <v>4.9599118673113409</v>
      </c>
      <c r="M28" s="4"/>
      <c r="N28" s="4"/>
    </row>
    <row r="29" spans="2:14" ht="20.25" customHeight="1">
      <c r="B29" s="17" t="s">
        <v>2</v>
      </c>
      <c r="C29" s="42">
        <v>100</v>
      </c>
      <c r="D29" s="43">
        <v>24.426729750414982</v>
      </c>
      <c r="E29" s="44">
        <v>5.3455524963471728</v>
      </c>
      <c r="F29" s="43">
        <v>4.5593248978699297</v>
      </c>
      <c r="G29" s="44">
        <v>2.348743129205721</v>
      </c>
      <c r="H29" s="43">
        <v>16.477978669476279</v>
      </c>
      <c r="I29" s="44">
        <v>26.679058117228422</v>
      </c>
      <c r="J29" s="43">
        <v>8.1207073066486437</v>
      </c>
      <c r="K29" s="45">
        <v>9.0272048664605844</v>
      </c>
      <c r="L29" s="43">
        <v>3.0147007663482661</v>
      </c>
      <c r="M29" s="4"/>
    </row>
    <row r="30" spans="2:14" ht="20.25" customHeight="1">
      <c r="B30" s="21" t="s">
        <v>3</v>
      </c>
      <c r="C30" s="46">
        <v>100</v>
      </c>
      <c r="D30" s="47">
        <v>21.112555564874611</v>
      </c>
      <c r="E30" s="48">
        <v>2.5475970812714919</v>
      </c>
      <c r="F30" s="47">
        <v>27.050658391344463</v>
      </c>
      <c r="G30" s="48">
        <v>0.18661410718778831</v>
      </c>
      <c r="H30" s="47">
        <v>9.884257317789146</v>
      </c>
      <c r="I30" s="48">
        <v>2.0192065755262938</v>
      </c>
      <c r="J30" s="47">
        <v>29.436802818082697</v>
      </c>
      <c r="K30" s="49">
        <v>0.21596913528474379</v>
      </c>
      <c r="L30" s="47">
        <v>7.5463390086387649</v>
      </c>
      <c r="M30" s="4"/>
    </row>
    <row r="31" spans="2:14" ht="20.25" customHeight="1">
      <c r="B31" s="17" t="s">
        <v>4</v>
      </c>
      <c r="C31" s="42">
        <v>100</v>
      </c>
      <c r="D31" s="43">
        <v>49.548728234114321</v>
      </c>
      <c r="E31" s="44">
        <v>6.6885465098611236</v>
      </c>
      <c r="F31" s="43">
        <v>12.289178594220076</v>
      </c>
      <c r="G31" s="44">
        <v>4.2088309478226522</v>
      </c>
      <c r="H31" s="43">
        <v>8.4207007627556454</v>
      </c>
      <c r="I31" s="44">
        <v>0.7323669735922449</v>
      </c>
      <c r="J31" s="43">
        <v>11.863737198772299</v>
      </c>
      <c r="K31" s="45">
        <v>3.4734251071200659</v>
      </c>
      <c r="L31" s="43">
        <v>2.7744856717415747</v>
      </c>
      <c r="M31" s="4"/>
    </row>
    <row r="32" spans="2:14" ht="20.25" customHeight="1">
      <c r="B32" s="21" t="s">
        <v>5</v>
      </c>
      <c r="C32" s="46">
        <v>100</v>
      </c>
      <c r="D32" s="47">
        <v>24.92865878516103</v>
      </c>
      <c r="E32" s="48">
        <v>7.8271504280472888</v>
      </c>
      <c r="F32" s="47">
        <v>10.925397472482674</v>
      </c>
      <c r="G32" s="48">
        <v>3.7301263758662864</v>
      </c>
      <c r="H32" s="47">
        <v>16.91805951895638</v>
      </c>
      <c r="I32" s="48">
        <v>4.6066041581736643</v>
      </c>
      <c r="J32" s="47">
        <v>10.273134936812067</v>
      </c>
      <c r="K32" s="49">
        <v>2.445984508764778</v>
      </c>
      <c r="L32" s="47">
        <v>18.344883815735834</v>
      </c>
      <c r="M32" s="4"/>
    </row>
    <row r="33" spans="2:13" ht="20.25" customHeight="1">
      <c r="B33" s="17" t="s">
        <v>6</v>
      </c>
      <c r="C33" s="42">
        <v>100</v>
      </c>
      <c r="D33" s="43">
        <v>0.58997050147492625</v>
      </c>
      <c r="E33" s="44">
        <v>2.0951516526737763</v>
      </c>
      <c r="F33" s="43">
        <v>19.003857499432723</v>
      </c>
      <c r="G33" s="44">
        <v>3.3734210725361167</v>
      </c>
      <c r="H33" s="43">
        <v>12.873458891158007</v>
      </c>
      <c r="I33" s="44">
        <v>2.1821344830194387</v>
      </c>
      <c r="J33" s="43">
        <v>39.887300506769535</v>
      </c>
      <c r="K33" s="45">
        <v>17.343619998487256</v>
      </c>
      <c r="L33" s="43">
        <v>2.6510853944482262</v>
      </c>
      <c r="M33" s="4"/>
    </row>
    <row r="34" spans="2:13" ht="20.25" customHeight="1">
      <c r="B34" s="21" t="s">
        <v>7</v>
      </c>
      <c r="C34" s="46">
        <v>100</v>
      </c>
      <c r="D34" s="47">
        <v>37.93046664333793</v>
      </c>
      <c r="E34" s="48">
        <v>3.4519668183034522</v>
      </c>
      <c r="F34" s="47">
        <v>5.9035425372059036</v>
      </c>
      <c r="G34" s="48">
        <v>0.915995965500916</v>
      </c>
      <c r="H34" s="47">
        <v>15.152014161915153</v>
      </c>
      <c r="I34" s="48">
        <v>8.414812375208415</v>
      </c>
      <c r="J34" s="47">
        <v>20.102509211420102</v>
      </c>
      <c r="K34" s="49">
        <v>3.0958605216030959</v>
      </c>
      <c r="L34" s="49">
        <v>5.0328317655050334</v>
      </c>
      <c r="M34" s="4"/>
    </row>
    <row r="35" spans="2:13" ht="20.25" customHeight="1">
      <c r="B35" s="17" t="s">
        <v>8</v>
      </c>
      <c r="C35" s="42">
        <v>100</v>
      </c>
      <c r="D35" s="43">
        <v>11.97806177885859</v>
      </c>
      <c r="E35" s="44">
        <v>10.343043410772495</v>
      </c>
      <c r="F35" s="43">
        <v>29.85460754385057</v>
      </c>
      <c r="G35" s="44">
        <v>11.134682051016712</v>
      </c>
      <c r="H35" s="43">
        <v>12.490298546075438</v>
      </c>
      <c r="I35" s="44">
        <v>1.3659647125782584</v>
      </c>
      <c r="J35" s="43">
        <v>15.372277125265175</v>
      </c>
      <c r="K35" s="45">
        <v>4.9154033217778244</v>
      </c>
      <c r="L35" s="43">
        <v>2.545661509804936</v>
      </c>
      <c r="M35" s="4"/>
    </row>
    <row r="36" spans="2:13" ht="20.25" customHeight="1">
      <c r="B36" s="21" t="s">
        <v>9</v>
      </c>
      <c r="C36" s="46">
        <v>100</v>
      </c>
      <c r="D36" s="47">
        <v>31.1527587617134</v>
      </c>
      <c r="E36" s="48">
        <v>4.0701292697238571</v>
      </c>
      <c r="F36" s="47">
        <v>5.5637546898060064</v>
      </c>
      <c r="G36" s="48">
        <v>8.7697149664823328</v>
      </c>
      <c r="H36" s="47">
        <v>21.545546684685004</v>
      </c>
      <c r="I36" s="48">
        <v>13.232809971727805</v>
      </c>
      <c r="J36" s="47">
        <v>7.9713366169384239</v>
      </c>
      <c r="K36" s="49">
        <v>2.1746474866196057</v>
      </c>
      <c r="L36" s="49">
        <v>5.5193015523035616</v>
      </c>
      <c r="M36" s="4"/>
    </row>
    <row r="37" spans="2:13" ht="20.25" customHeight="1">
      <c r="B37" s="17" t="s">
        <v>10</v>
      </c>
      <c r="C37" s="42">
        <v>100</v>
      </c>
      <c r="D37" s="43">
        <v>22.928558370066423</v>
      </c>
      <c r="E37" s="44">
        <v>8.6940624428690416</v>
      </c>
      <c r="F37" s="43">
        <v>6.3874951756078744</v>
      </c>
      <c r="G37" s="44">
        <v>5.3017530317495787</v>
      </c>
      <c r="H37" s="43">
        <v>14.843892827398482</v>
      </c>
      <c r="I37" s="44">
        <v>21.930163115236954</v>
      </c>
      <c r="J37" s="43">
        <v>8.0481017286558743</v>
      </c>
      <c r="K37" s="45">
        <v>2.536106766336915</v>
      </c>
      <c r="L37" s="43">
        <v>9.3298665420788556</v>
      </c>
      <c r="M37" s="4"/>
    </row>
    <row r="38" spans="2:13" ht="20.25" customHeight="1">
      <c r="B38" s="21" t="s">
        <v>11</v>
      </c>
      <c r="C38" s="46">
        <v>100</v>
      </c>
      <c r="D38" s="47">
        <v>50.386609660693168</v>
      </c>
      <c r="E38" s="48">
        <v>0.1849661906061433</v>
      </c>
      <c r="F38" s="47">
        <v>2.4621728979047273</v>
      </c>
      <c r="G38" s="48">
        <v>0.28199763485854634</v>
      </c>
      <c r="H38" s="47">
        <v>14.682070408441735</v>
      </c>
      <c r="I38" s="48">
        <v>27.183965553837293</v>
      </c>
      <c r="J38" s="47">
        <v>2.6259134600806573</v>
      </c>
      <c r="K38" s="49">
        <v>1.1188938415355227</v>
      </c>
      <c r="L38" s="47">
        <v>1.0734103520422087</v>
      </c>
      <c r="M38" s="4"/>
    </row>
    <row r="39" spans="2:13" ht="20.25" customHeight="1">
      <c r="B39" s="17" t="s">
        <v>12</v>
      </c>
      <c r="C39" s="42">
        <v>100</v>
      </c>
      <c r="D39" s="43">
        <v>32.147058823529413</v>
      </c>
      <c r="E39" s="44">
        <v>6.5294117647058822</v>
      </c>
      <c r="F39" s="43">
        <v>4.6617647058823524</v>
      </c>
      <c r="G39" s="44">
        <v>0</v>
      </c>
      <c r="H39" s="43">
        <v>10.308823529411764</v>
      </c>
      <c r="I39" s="44">
        <v>40.764705882352942</v>
      </c>
      <c r="J39" s="43">
        <v>3.2352941176470593</v>
      </c>
      <c r="K39" s="45">
        <v>0.69117647058823528</v>
      </c>
      <c r="L39" s="43">
        <v>1.6617647058823528</v>
      </c>
      <c r="M39" s="4"/>
    </row>
    <row r="40" spans="2:13" ht="20.25" customHeight="1">
      <c r="B40" s="21" t="s">
        <v>13</v>
      </c>
      <c r="C40" s="46">
        <v>100</v>
      </c>
      <c r="D40" s="47">
        <v>37.155485708673019</v>
      </c>
      <c r="E40" s="48">
        <v>8.5924761811216968</v>
      </c>
      <c r="F40" s="47">
        <v>20.149297711423237</v>
      </c>
      <c r="G40" s="48">
        <v>5.8265396326490517</v>
      </c>
      <c r="H40" s="47">
        <v>9.2780669875257828</v>
      </c>
      <c r="I40" s="48">
        <v>1.2454572242412336</v>
      </c>
      <c r="J40" s="47">
        <v>14.116491503781553</v>
      </c>
      <c r="K40" s="49">
        <v>1.6108437285138986</v>
      </c>
      <c r="L40" s="47">
        <v>2.0253413220705236</v>
      </c>
      <c r="M40" s="4"/>
    </row>
    <row r="41" spans="2:13" ht="20.25" customHeight="1">
      <c r="B41" s="17" t="s">
        <v>14</v>
      </c>
      <c r="C41" s="42">
        <v>100</v>
      </c>
      <c r="D41" s="43">
        <v>52.210923031937362</v>
      </c>
      <c r="E41" s="44">
        <v>5.0781376912830174</v>
      </c>
      <c r="F41" s="43">
        <v>14.825043048831995</v>
      </c>
      <c r="G41" s="44">
        <v>2.3457552227167873</v>
      </c>
      <c r="H41" s="43">
        <v>10.211507846258813</v>
      </c>
      <c r="I41" s="44">
        <v>1.793430585789012</v>
      </c>
      <c r="J41" s="43">
        <v>12.567009974333148</v>
      </c>
      <c r="K41" s="45">
        <v>9.7469053575489781E-2</v>
      </c>
      <c r="L41" s="43">
        <v>0.87072354527437545</v>
      </c>
      <c r="M41" s="4"/>
    </row>
    <row r="42" spans="2:13" ht="20.25" customHeight="1">
      <c r="B42" s="21" t="s">
        <v>15</v>
      </c>
      <c r="C42" s="46">
        <v>100</v>
      </c>
      <c r="D42" s="47">
        <v>24.867957746478872</v>
      </c>
      <c r="E42" s="48">
        <v>6.0054773082942097</v>
      </c>
      <c r="F42" s="47">
        <v>11.355633802816902</v>
      </c>
      <c r="G42" s="48">
        <v>6.4505086071987474</v>
      </c>
      <c r="H42" s="47">
        <v>31.704812206572768</v>
      </c>
      <c r="I42" s="48">
        <v>1.7361111111111112</v>
      </c>
      <c r="J42" s="47">
        <v>12.142996870109545</v>
      </c>
      <c r="K42" s="49">
        <v>1.2861893583724571</v>
      </c>
      <c r="L42" s="47">
        <v>4.4503129890453827</v>
      </c>
      <c r="M42" s="4"/>
    </row>
    <row r="43" spans="2:13" ht="20.25" customHeight="1">
      <c r="B43" s="17" t="s">
        <v>16</v>
      </c>
      <c r="C43" s="50">
        <v>100</v>
      </c>
      <c r="D43" s="51">
        <v>35.025469262438072</v>
      </c>
      <c r="E43" s="52">
        <v>15.414137185123158</v>
      </c>
      <c r="F43" s="51">
        <v>18.508827018351827</v>
      </c>
      <c r="G43" s="52">
        <v>6.4301165305980037</v>
      </c>
      <c r="H43" s="51">
        <v>13.896448259018909</v>
      </c>
      <c r="I43" s="52">
        <v>4.7170469611332075</v>
      </c>
      <c r="J43" s="51">
        <v>4.5740004186728074</v>
      </c>
      <c r="K43" s="53">
        <v>0.97690321680273529</v>
      </c>
      <c r="L43" s="45">
        <v>0.45705114786127971</v>
      </c>
      <c r="M43" s="4"/>
    </row>
    <row r="44" spans="2:13" ht="20.25" customHeight="1">
      <c r="B44" s="54" t="s">
        <v>17</v>
      </c>
      <c r="C44" s="55">
        <v>100</v>
      </c>
      <c r="D44" s="56">
        <v>35.055547100897883</v>
      </c>
      <c r="E44" s="57">
        <v>7.4998097702024049</v>
      </c>
      <c r="F44" s="56">
        <v>20.373611322477554</v>
      </c>
      <c r="G44" s="57">
        <v>4.3548356414548772</v>
      </c>
      <c r="H44" s="56">
        <v>10.342794095267083</v>
      </c>
      <c r="I44" s="57">
        <v>1.9051514229188862</v>
      </c>
      <c r="J44" s="56">
        <v>15.826643585451224</v>
      </c>
      <c r="K44" s="58">
        <v>1.5817607670065439</v>
      </c>
      <c r="L44" s="58">
        <v>3.0598462943235427</v>
      </c>
      <c r="M44" s="4"/>
    </row>
    <row r="45" spans="2:13" ht="20.25" customHeight="1">
      <c r="B45" s="34" t="s">
        <v>18</v>
      </c>
      <c r="C45" s="46">
        <v>100</v>
      </c>
      <c r="D45" s="47">
        <v>29.695591579256213</v>
      </c>
      <c r="E45" s="48">
        <v>4.5813205352558395</v>
      </c>
      <c r="F45" s="47">
        <v>5.8153011076065431</v>
      </c>
      <c r="G45" s="48">
        <v>3.2834194339365617</v>
      </c>
      <c r="H45" s="47">
        <v>16.457335666607285</v>
      </c>
      <c r="I45" s="48">
        <v>18.586203644518029</v>
      </c>
      <c r="J45" s="47">
        <v>11.539227295113747</v>
      </c>
      <c r="K45" s="49">
        <v>4.8445473693034753</v>
      </c>
      <c r="L45" s="49">
        <v>5.197053368402301</v>
      </c>
      <c r="M45" s="4"/>
    </row>
    <row r="46" spans="2:13" ht="20.25" customHeight="1">
      <c r="B46" s="36" t="s">
        <v>19</v>
      </c>
      <c r="C46" s="59">
        <v>100</v>
      </c>
      <c r="D46" s="60">
        <v>31.335109037032293</v>
      </c>
      <c r="E46" s="61">
        <v>5.4740357885273632</v>
      </c>
      <c r="F46" s="60">
        <v>10.268435775726005</v>
      </c>
      <c r="G46" s="61">
        <v>3.6111470745257312</v>
      </c>
      <c r="H46" s="60">
        <v>14.587003419999506</v>
      </c>
      <c r="I46" s="61">
        <v>13.483759002774113</v>
      </c>
      <c r="J46" s="60">
        <v>12.850673598796671</v>
      </c>
      <c r="K46" s="62">
        <v>3.8465175211331535</v>
      </c>
      <c r="L46" s="62">
        <v>4.5433187814851621</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33" customHeight="1">
      <c r="B59" s="180" t="s">
        <v>49</v>
      </c>
      <c r="C59" s="180"/>
      <c r="D59" s="180"/>
      <c r="E59" s="180"/>
      <c r="F59" s="180"/>
      <c r="G59" s="180"/>
      <c r="H59" s="180"/>
      <c r="I59" s="180"/>
      <c r="J59" s="180"/>
      <c r="K59" s="180"/>
      <c r="L59" s="180"/>
    </row>
  </sheetData>
  <mergeCells count="11">
    <mergeCell ref="B59:L59"/>
    <mergeCell ref="C6:L6"/>
    <mergeCell ref="C27:L27"/>
    <mergeCell ref="B2:Q2"/>
    <mergeCell ref="C3:C5"/>
    <mergeCell ref="D3:D5"/>
    <mergeCell ref="E3:K3"/>
    <mergeCell ref="L3:L5"/>
    <mergeCell ref="E4:J4"/>
    <mergeCell ref="K4:K5"/>
    <mergeCell ref="B3:B6"/>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59"/>
  <sheetViews>
    <sheetView zoomScale="80" zoomScaleNormal="80" workbookViewId="0">
      <selection activeCell="B2" sqref="B2:L2"/>
    </sheetView>
  </sheetViews>
  <sheetFormatPr baseColWidth="10" defaultRowHeight="15.75"/>
  <cols>
    <col min="2" max="2" width="27.375" customWidth="1"/>
    <col min="3" max="21" width="15.875" customWidth="1"/>
  </cols>
  <sheetData>
    <row r="2" spans="2:21" ht="18.600000000000001" customHeight="1">
      <c r="B2" s="181" t="s">
        <v>40</v>
      </c>
      <c r="C2" s="181"/>
      <c r="D2" s="181"/>
      <c r="E2" s="181"/>
      <c r="F2" s="181"/>
      <c r="G2" s="181"/>
      <c r="H2" s="181"/>
      <c r="I2" s="181"/>
      <c r="J2" s="181"/>
      <c r="K2" s="181"/>
      <c r="L2" s="181"/>
      <c r="M2" s="68"/>
      <c r="N2" s="68"/>
      <c r="O2" s="68"/>
      <c r="P2" s="68"/>
      <c r="Q2" s="68"/>
    </row>
    <row r="3" spans="2:21" ht="15.6" customHeight="1">
      <c r="B3" s="182" t="s">
        <v>20</v>
      </c>
      <c r="C3" s="185" t="s">
        <v>21</v>
      </c>
      <c r="D3" s="187" t="s">
        <v>33</v>
      </c>
      <c r="E3" s="189" t="s">
        <v>23</v>
      </c>
      <c r="F3" s="190"/>
      <c r="G3" s="190"/>
      <c r="H3" s="190"/>
      <c r="I3" s="190"/>
      <c r="J3" s="190"/>
      <c r="K3" s="191"/>
      <c r="L3" s="192" t="s">
        <v>24</v>
      </c>
      <c r="O3" s="2"/>
      <c r="P3" s="2"/>
      <c r="Q3" s="2"/>
      <c r="R3" s="2"/>
      <c r="S3" s="2"/>
      <c r="T3" s="2"/>
      <c r="U3" s="2"/>
    </row>
    <row r="4" spans="2:21" ht="15.6" customHeight="1">
      <c r="B4" s="183"/>
      <c r="C4" s="186"/>
      <c r="D4" s="188"/>
      <c r="E4" s="194" t="s">
        <v>25</v>
      </c>
      <c r="F4" s="195"/>
      <c r="G4" s="195"/>
      <c r="H4" s="195"/>
      <c r="I4" s="195"/>
      <c r="J4" s="196"/>
      <c r="K4" s="197" t="s">
        <v>26</v>
      </c>
      <c r="L4" s="193"/>
      <c r="O4" s="2"/>
      <c r="P4" s="2"/>
      <c r="Q4" s="2"/>
      <c r="R4" s="2"/>
      <c r="S4" s="2"/>
      <c r="T4" s="2"/>
      <c r="U4" s="2"/>
    </row>
    <row r="5" spans="2:21" ht="87" customHeight="1">
      <c r="B5" s="183"/>
      <c r="C5" s="186"/>
      <c r="D5" s="188"/>
      <c r="E5" s="6" t="s">
        <v>27</v>
      </c>
      <c r="F5" s="7" t="s">
        <v>28</v>
      </c>
      <c r="G5" s="7" t="s">
        <v>29</v>
      </c>
      <c r="H5" s="7" t="s">
        <v>30</v>
      </c>
      <c r="I5" s="7" t="s">
        <v>31</v>
      </c>
      <c r="J5" s="7" t="s">
        <v>32</v>
      </c>
      <c r="K5" s="197"/>
      <c r="L5" s="193"/>
      <c r="N5" t="s">
        <v>35</v>
      </c>
      <c r="O5" s="2"/>
      <c r="P5" s="2"/>
      <c r="Q5" s="2"/>
      <c r="R5" s="2"/>
      <c r="S5" s="2"/>
      <c r="T5" s="2"/>
      <c r="U5" s="2"/>
    </row>
    <row r="6" spans="2:21" ht="20.25" customHeight="1">
      <c r="B6" s="184"/>
      <c r="C6" s="198" t="s">
        <v>0</v>
      </c>
      <c r="D6" s="199"/>
      <c r="E6" s="199"/>
      <c r="F6" s="199"/>
      <c r="G6" s="199"/>
      <c r="H6" s="199"/>
      <c r="I6" s="199"/>
      <c r="J6" s="199"/>
      <c r="K6" s="199"/>
      <c r="L6" s="200"/>
      <c r="O6" s="2"/>
      <c r="P6" s="2"/>
      <c r="Q6" s="2"/>
      <c r="R6" s="2"/>
      <c r="S6" s="2"/>
      <c r="T6" s="2"/>
      <c r="U6" s="2"/>
    </row>
    <row r="7" spans="2:21" ht="20.25" customHeight="1">
      <c r="B7" s="13" t="s">
        <v>1</v>
      </c>
      <c r="C7" s="14">
        <v>79807</v>
      </c>
      <c r="D7" s="15">
        <v>31777</v>
      </c>
      <c r="E7" s="16">
        <v>1294</v>
      </c>
      <c r="F7" s="16">
        <v>1889</v>
      </c>
      <c r="G7" s="16">
        <v>205</v>
      </c>
      <c r="H7" s="16">
        <v>11291</v>
      </c>
      <c r="I7" s="16">
        <v>15691</v>
      </c>
      <c r="J7" s="16">
        <v>10133</v>
      </c>
      <c r="K7" s="16">
        <v>3377</v>
      </c>
      <c r="L7" s="16">
        <v>4150</v>
      </c>
      <c r="O7" s="2"/>
      <c r="P7" s="2"/>
      <c r="Q7" s="2"/>
      <c r="R7" s="2"/>
      <c r="S7" s="2"/>
      <c r="T7" s="2"/>
      <c r="U7" s="2"/>
    </row>
    <row r="8" spans="2:21" ht="20.25" customHeight="1">
      <c r="B8" s="17" t="s">
        <v>2</v>
      </c>
      <c r="C8" s="18">
        <v>95064</v>
      </c>
      <c r="D8" s="19">
        <v>22287</v>
      </c>
      <c r="E8" s="20">
        <v>5200</v>
      </c>
      <c r="F8" s="20">
        <v>4491</v>
      </c>
      <c r="G8" s="20">
        <v>2120</v>
      </c>
      <c r="H8" s="20">
        <v>15720</v>
      </c>
      <c r="I8" s="20">
        <v>25500</v>
      </c>
      <c r="J8" s="20">
        <v>7930</v>
      </c>
      <c r="K8" s="20">
        <v>8798</v>
      </c>
      <c r="L8" s="20">
        <v>3018</v>
      </c>
      <c r="O8" s="2"/>
      <c r="P8" s="2"/>
      <c r="Q8" s="2"/>
      <c r="R8" s="2"/>
      <c r="S8" s="2"/>
      <c r="T8" s="2"/>
      <c r="U8" s="2"/>
    </row>
    <row r="9" spans="2:21" ht="20.25" customHeight="1">
      <c r="B9" s="21" t="s">
        <v>3</v>
      </c>
      <c r="C9" s="14">
        <v>47557</v>
      </c>
      <c r="D9" s="15">
        <v>10075</v>
      </c>
      <c r="E9" s="16">
        <v>1592</v>
      </c>
      <c r="F9" s="16">
        <v>12619</v>
      </c>
      <c r="G9" s="16">
        <v>104</v>
      </c>
      <c r="H9" s="16">
        <v>4469</v>
      </c>
      <c r="I9" s="16">
        <v>947</v>
      </c>
      <c r="J9" s="16">
        <v>13971</v>
      </c>
      <c r="K9" s="16">
        <v>101</v>
      </c>
      <c r="L9" s="16">
        <v>3679</v>
      </c>
    </row>
    <row r="10" spans="2:21" ht="20.25" customHeight="1">
      <c r="B10" s="17" t="s">
        <v>4</v>
      </c>
      <c r="C10" s="22">
        <v>32269</v>
      </c>
      <c r="D10" s="19">
        <v>16252</v>
      </c>
      <c r="E10" s="20">
        <v>2246</v>
      </c>
      <c r="F10" s="20">
        <v>3899</v>
      </c>
      <c r="G10" s="20">
        <v>1327</v>
      </c>
      <c r="H10" s="20">
        <v>2620</v>
      </c>
      <c r="I10" s="20">
        <v>233</v>
      </c>
      <c r="J10" s="20">
        <v>3684</v>
      </c>
      <c r="K10" s="20">
        <v>1080</v>
      </c>
      <c r="L10" s="20">
        <v>928</v>
      </c>
    </row>
    <row r="11" spans="2:21" ht="20.25" customHeight="1">
      <c r="B11" s="21" t="s">
        <v>5</v>
      </c>
      <c r="C11" s="14">
        <v>4860</v>
      </c>
      <c r="D11" s="15">
        <v>1232</v>
      </c>
      <c r="E11" s="16">
        <v>303</v>
      </c>
      <c r="F11" s="16">
        <v>607</v>
      </c>
      <c r="G11" s="16">
        <v>176</v>
      </c>
      <c r="H11" s="16">
        <v>851</v>
      </c>
      <c r="I11" s="16">
        <v>195</v>
      </c>
      <c r="J11" s="16">
        <v>465</v>
      </c>
      <c r="K11" s="16">
        <v>112</v>
      </c>
      <c r="L11" s="16">
        <v>919</v>
      </c>
    </row>
    <row r="12" spans="2:21" ht="20.25" customHeight="1">
      <c r="B12" s="17" t="s">
        <v>6</v>
      </c>
      <c r="C12" s="22">
        <v>24428</v>
      </c>
      <c r="D12" s="19">
        <v>182</v>
      </c>
      <c r="E12" s="20">
        <v>576</v>
      </c>
      <c r="F12" s="20">
        <v>4529</v>
      </c>
      <c r="G12" s="20">
        <v>852</v>
      </c>
      <c r="H12" s="20">
        <v>3170</v>
      </c>
      <c r="I12" s="20">
        <v>513</v>
      </c>
      <c r="J12" s="20">
        <v>9996</v>
      </c>
      <c r="K12" s="20">
        <v>3952</v>
      </c>
      <c r="L12" s="20">
        <v>658</v>
      </c>
    </row>
    <row r="13" spans="2:21" ht="20.25" customHeight="1">
      <c r="B13" s="21" t="s">
        <v>7</v>
      </c>
      <c r="C13" s="23">
        <v>46769</v>
      </c>
      <c r="D13" s="15">
        <v>17526</v>
      </c>
      <c r="E13" s="16">
        <v>1625</v>
      </c>
      <c r="F13" s="16">
        <v>2660</v>
      </c>
      <c r="G13" s="16">
        <v>339</v>
      </c>
      <c r="H13" s="16">
        <v>7176</v>
      </c>
      <c r="I13" s="16">
        <v>4118</v>
      </c>
      <c r="J13" s="16">
        <v>9083</v>
      </c>
      <c r="K13" s="16">
        <v>1728</v>
      </c>
      <c r="L13" s="16">
        <v>2514</v>
      </c>
    </row>
    <row r="14" spans="2:21" ht="20.25" customHeight="1">
      <c r="B14" s="17" t="s">
        <v>8</v>
      </c>
      <c r="C14" s="22">
        <v>19187</v>
      </c>
      <c r="D14" s="19">
        <v>2253</v>
      </c>
      <c r="E14" s="20">
        <v>1962</v>
      </c>
      <c r="F14" s="20">
        <v>5448</v>
      </c>
      <c r="G14" s="20">
        <v>2161</v>
      </c>
      <c r="H14" s="20">
        <v>2319</v>
      </c>
      <c r="I14" s="20">
        <v>256</v>
      </c>
      <c r="J14" s="20">
        <v>3258</v>
      </c>
      <c r="K14" s="20">
        <v>996</v>
      </c>
      <c r="L14" s="20">
        <v>534</v>
      </c>
    </row>
    <row r="15" spans="2:21" ht="20.25" customHeight="1">
      <c r="B15" s="21" t="s">
        <v>9</v>
      </c>
      <c r="C15" s="14">
        <v>53082</v>
      </c>
      <c r="D15" s="15">
        <v>16221</v>
      </c>
      <c r="E15" s="16">
        <v>2177</v>
      </c>
      <c r="F15" s="16">
        <v>2860</v>
      </c>
      <c r="G15" s="16">
        <v>4723</v>
      </c>
      <c r="H15" s="16">
        <v>11702</v>
      </c>
      <c r="I15" s="16">
        <v>6991</v>
      </c>
      <c r="J15" s="16">
        <v>4020</v>
      </c>
      <c r="K15" s="16">
        <v>1093</v>
      </c>
      <c r="L15" s="16">
        <v>3295</v>
      </c>
    </row>
    <row r="16" spans="2:21" ht="20.25" customHeight="1">
      <c r="B16" s="17" t="s">
        <v>10</v>
      </c>
      <c r="C16" s="22">
        <v>94620</v>
      </c>
      <c r="D16" s="19">
        <v>22832</v>
      </c>
      <c r="E16" s="20">
        <v>7990</v>
      </c>
      <c r="F16" s="20">
        <v>5551</v>
      </c>
      <c r="G16" s="20">
        <v>4611</v>
      </c>
      <c r="H16" s="20">
        <v>13953</v>
      </c>
      <c r="I16" s="20">
        <v>20655</v>
      </c>
      <c r="J16" s="20">
        <v>7408</v>
      </c>
      <c r="K16" s="20">
        <v>2399</v>
      </c>
      <c r="L16" s="20">
        <v>9221</v>
      </c>
    </row>
    <row r="17" spans="2:14" ht="20.25" customHeight="1">
      <c r="B17" s="21" t="s">
        <v>11</v>
      </c>
      <c r="C17" s="14">
        <v>32186</v>
      </c>
      <c r="D17" s="15">
        <v>15763</v>
      </c>
      <c r="E17" s="16">
        <v>76</v>
      </c>
      <c r="F17" s="16">
        <v>688</v>
      </c>
      <c r="G17" s="16">
        <v>96</v>
      </c>
      <c r="H17" s="16">
        <v>4948</v>
      </c>
      <c r="I17" s="16">
        <v>9056</v>
      </c>
      <c r="J17" s="16">
        <v>855</v>
      </c>
      <c r="K17" s="16">
        <v>271</v>
      </c>
      <c r="L17" s="16">
        <v>433</v>
      </c>
    </row>
    <row r="18" spans="2:14" ht="20.25" customHeight="1">
      <c r="B18" s="17" t="s">
        <v>12</v>
      </c>
      <c r="C18" s="18">
        <v>6425</v>
      </c>
      <c r="D18" s="19">
        <v>2130</v>
      </c>
      <c r="E18" s="20">
        <v>428</v>
      </c>
      <c r="F18" s="20">
        <v>329</v>
      </c>
      <c r="G18" s="20">
        <v>0</v>
      </c>
      <c r="H18" s="20">
        <v>667</v>
      </c>
      <c r="I18" s="20">
        <v>2498</v>
      </c>
      <c r="J18" s="20">
        <v>180</v>
      </c>
      <c r="K18" s="20">
        <v>56</v>
      </c>
      <c r="L18" s="20">
        <v>137</v>
      </c>
    </row>
    <row r="19" spans="2:14" ht="20.25" customHeight="1">
      <c r="B19" s="21" t="s">
        <v>13</v>
      </c>
      <c r="C19" s="14">
        <v>50203</v>
      </c>
      <c r="D19" s="15">
        <v>18412</v>
      </c>
      <c r="E19" s="16">
        <v>4189</v>
      </c>
      <c r="F19" s="16">
        <v>10576</v>
      </c>
      <c r="G19" s="16">
        <v>2961</v>
      </c>
      <c r="H19" s="16">
        <v>4642</v>
      </c>
      <c r="I19" s="16">
        <v>705</v>
      </c>
      <c r="J19" s="16">
        <v>6915</v>
      </c>
      <c r="K19" s="16">
        <v>644</v>
      </c>
      <c r="L19" s="16">
        <v>1159</v>
      </c>
    </row>
    <row r="20" spans="2:14" ht="20.25" customHeight="1">
      <c r="B20" s="17" t="s">
        <v>14</v>
      </c>
      <c r="C20" s="22">
        <v>30516</v>
      </c>
      <c r="D20" s="19">
        <v>15775</v>
      </c>
      <c r="E20" s="20">
        <v>1602</v>
      </c>
      <c r="F20" s="20">
        <v>4509</v>
      </c>
      <c r="G20" s="20">
        <v>704</v>
      </c>
      <c r="H20" s="20">
        <v>3174</v>
      </c>
      <c r="I20" s="20">
        <v>554</v>
      </c>
      <c r="J20" s="20">
        <v>3740</v>
      </c>
      <c r="K20" s="20">
        <v>37</v>
      </c>
      <c r="L20" s="20">
        <v>421</v>
      </c>
    </row>
    <row r="21" spans="2:14" ht="20.25" customHeight="1">
      <c r="B21" s="21" t="s">
        <v>15</v>
      </c>
      <c r="C21" s="23">
        <v>19553</v>
      </c>
      <c r="D21" s="24">
        <v>4832</v>
      </c>
      <c r="E21" s="25">
        <v>1234</v>
      </c>
      <c r="F21" s="25">
        <v>2208</v>
      </c>
      <c r="G21" s="25">
        <v>1236</v>
      </c>
      <c r="H21" s="26">
        <v>6326</v>
      </c>
      <c r="I21" s="27">
        <v>330</v>
      </c>
      <c r="J21" s="26">
        <v>2156</v>
      </c>
      <c r="K21" s="25">
        <v>306</v>
      </c>
      <c r="L21" s="28">
        <v>925</v>
      </c>
    </row>
    <row r="22" spans="2:14" ht="20.25" customHeight="1">
      <c r="B22" s="17" t="s">
        <v>16</v>
      </c>
      <c r="C22" s="29">
        <v>28776</v>
      </c>
      <c r="D22" s="30">
        <v>9987</v>
      </c>
      <c r="E22" s="31">
        <v>4454</v>
      </c>
      <c r="F22" s="31">
        <v>5250</v>
      </c>
      <c r="G22" s="31">
        <v>1853</v>
      </c>
      <c r="H22" s="31">
        <v>4055</v>
      </c>
      <c r="I22" s="31">
        <v>1429</v>
      </c>
      <c r="J22" s="31">
        <v>1354</v>
      </c>
      <c r="K22" s="31">
        <v>280</v>
      </c>
      <c r="L22" s="31">
        <v>114</v>
      </c>
    </row>
    <row r="23" spans="2:14" ht="20.25" customHeight="1">
      <c r="B23" s="32" t="s">
        <v>17</v>
      </c>
      <c r="C23" s="33">
        <v>208508</v>
      </c>
      <c r="D23" s="33">
        <v>72754</v>
      </c>
      <c r="E23" s="33">
        <v>16045</v>
      </c>
      <c r="F23" s="33">
        <v>42301</v>
      </c>
      <c r="G23" s="33">
        <v>9110</v>
      </c>
      <c r="H23" s="33">
        <v>21279</v>
      </c>
      <c r="I23" s="33">
        <v>4124</v>
      </c>
      <c r="J23" s="33">
        <v>32922</v>
      </c>
      <c r="K23" s="33">
        <v>3138</v>
      </c>
      <c r="L23" s="33">
        <v>6835</v>
      </c>
    </row>
    <row r="24" spans="2:14" ht="20.45" customHeight="1">
      <c r="B24" s="34" t="s">
        <v>18</v>
      </c>
      <c r="C24" s="35">
        <v>456794</v>
      </c>
      <c r="D24" s="35">
        <v>134782</v>
      </c>
      <c r="E24" s="35">
        <v>20903</v>
      </c>
      <c r="F24" s="35">
        <v>25812</v>
      </c>
      <c r="G24" s="35">
        <v>14358</v>
      </c>
      <c r="H24" s="35">
        <v>75804</v>
      </c>
      <c r="I24" s="35">
        <v>85547</v>
      </c>
      <c r="J24" s="35">
        <v>52226</v>
      </c>
      <c r="K24" s="35">
        <v>22092</v>
      </c>
      <c r="L24" s="35">
        <v>25270</v>
      </c>
    </row>
    <row r="25" spans="2:14" ht="20.25" customHeight="1">
      <c r="B25" s="36" t="s">
        <v>19</v>
      </c>
      <c r="C25" s="37">
        <v>665302</v>
      </c>
      <c r="D25" s="37">
        <v>207536</v>
      </c>
      <c r="E25" s="37">
        <v>36948</v>
      </c>
      <c r="F25" s="37">
        <v>68113</v>
      </c>
      <c r="G25" s="37">
        <v>23468</v>
      </c>
      <c r="H25" s="37">
        <v>97083</v>
      </c>
      <c r="I25" s="37">
        <v>89671</v>
      </c>
      <c r="J25" s="37">
        <v>85148</v>
      </c>
      <c r="K25" s="37">
        <v>25230</v>
      </c>
      <c r="L25" s="37">
        <v>32105</v>
      </c>
    </row>
    <row r="26" spans="2:14" ht="20.25" customHeight="1">
      <c r="B26" s="205"/>
      <c r="C26" s="206"/>
      <c r="D26" s="206"/>
      <c r="E26" s="206"/>
      <c r="F26" s="206"/>
      <c r="G26" s="206"/>
      <c r="H26" s="206"/>
      <c r="I26" s="206"/>
      <c r="J26" s="206"/>
      <c r="K26" s="206"/>
      <c r="L26" s="207"/>
    </row>
    <row r="27" spans="2:14" ht="23.25" customHeight="1">
      <c r="B27" s="65" t="s">
        <v>20</v>
      </c>
      <c r="C27" s="176" t="s">
        <v>22</v>
      </c>
      <c r="D27" s="177"/>
      <c r="E27" s="177"/>
      <c r="F27" s="177"/>
      <c r="G27" s="177"/>
      <c r="H27" s="177"/>
      <c r="I27" s="177"/>
      <c r="J27" s="177"/>
      <c r="K27" s="177"/>
      <c r="L27" s="178"/>
      <c r="M27" s="3"/>
    </row>
    <row r="28" spans="2:14" ht="20.25" customHeight="1">
      <c r="B28" s="13" t="s">
        <v>1</v>
      </c>
      <c r="C28" s="38">
        <v>100</v>
      </c>
      <c r="D28" s="39">
        <v>39.817309258586342</v>
      </c>
      <c r="E28" s="40">
        <v>1.6214116556191811</v>
      </c>
      <c r="F28" s="39">
        <v>2.3669602917037356</v>
      </c>
      <c r="G28" s="40">
        <v>0.25686969814677912</v>
      </c>
      <c r="H28" s="39">
        <v>14.147881764757479</v>
      </c>
      <c r="I28" s="40">
        <v>19.661182603029808</v>
      </c>
      <c r="J28" s="39">
        <v>12.696881225957624</v>
      </c>
      <c r="K28" s="41">
        <v>4.2314583933740151</v>
      </c>
      <c r="L28" s="41">
        <v>5.2000451088250399</v>
      </c>
      <c r="M28" s="4"/>
      <c r="N28" s="4"/>
    </row>
    <row r="29" spans="2:14" ht="20.25" customHeight="1">
      <c r="B29" s="17" t="s">
        <v>2</v>
      </c>
      <c r="C29" s="42">
        <v>100</v>
      </c>
      <c r="D29" s="43">
        <v>23.444206008583691</v>
      </c>
      <c r="E29" s="44">
        <v>5.4699991584616674</v>
      </c>
      <c r="F29" s="43">
        <v>4.7241858116637214</v>
      </c>
      <c r="G29" s="44">
        <v>2.2300765799882183</v>
      </c>
      <c r="H29" s="43">
        <v>16.536228225195657</v>
      </c>
      <c r="I29" s="44">
        <v>26.824034334763947</v>
      </c>
      <c r="J29" s="43">
        <v>8.3417487166540436</v>
      </c>
      <c r="K29" s="45">
        <v>9.2548178069511078</v>
      </c>
      <c r="L29" s="43">
        <v>3.1747033577379451</v>
      </c>
      <c r="M29" s="4"/>
    </row>
    <row r="30" spans="2:14" ht="20.25" customHeight="1">
      <c r="B30" s="21" t="s">
        <v>3</v>
      </c>
      <c r="C30" s="46">
        <v>100</v>
      </c>
      <c r="D30" s="47">
        <v>21.185104190760562</v>
      </c>
      <c r="E30" s="48">
        <v>3.347561873120676</v>
      </c>
      <c r="F30" s="47">
        <v>26.534474420169481</v>
      </c>
      <c r="G30" s="48">
        <v>0.21868494648527032</v>
      </c>
      <c r="H30" s="47">
        <v>9.3971444792564718</v>
      </c>
      <c r="I30" s="48">
        <v>1.9912946569379901</v>
      </c>
      <c r="J30" s="47">
        <v>29.377378724477992</v>
      </c>
      <c r="K30" s="49">
        <v>0.21237672687511827</v>
      </c>
      <c r="L30" s="47">
        <v>7.7359799819164365</v>
      </c>
      <c r="M30" s="4"/>
    </row>
    <row r="31" spans="2:14" ht="20.25" customHeight="1">
      <c r="B31" s="17" t="s">
        <v>4</v>
      </c>
      <c r="C31" s="42">
        <v>100</v>
      </c>
      <c r="D31" s="43">
        <v>50.364126561095787</v>
      </c>
      <c r="E31" s="44">
        <v>6.9602404784777958</v>
      </c>
      <c r="F31" s="43">
        <v>12.082803929467909</v>
      </c>
      <c r="G31" s="44">
        <v>4.1123059282903096</v>
      </c>
      <c r="H31" s="43">
        <v>8.1192475750720501</v>
      </c>
      <c r="I31" s="44">
        <v>0.72205522327930838</v>
      </c>
      <c r="J31" s="43">
        <v>11.41652979639902</v>
      </c>
      <c r="K31" s="45">
        <v>3.3468654126251196</v>
      </c>
      <c r="L31" s="43">
        <v>2.8758250952926958</v>
      </c>
      <c r="M31" s="4"/>
    </row>
    <row r="32" spans="2:14" ht="20.25" customHeight="1">
      <c r="B32" s="21" t="s">
        <v>5</v>
      </c>
      <c r="C32" s="46">
        <v>100</v>
      </c>
      <c r="D32" s="47">
        <v>25.349794238683128</v>
      </c>
      <c r="E32" s="48">
        <v>6.2345679012345681</v>
      </c>
      <c r="F32" s="47">
        <v>12.489711934156379</v>
      </c>
      <c r="G32" s="48">
        <v>3.6213991769547325</v>
      </c>
      <c r="H32" s="47">
        <v>17.510288065843621</v>
      </c>
      <c r="I32" s="48">
        <v>4.0123456790123457</v>
      </c>
      <c r="J32" s="47">
        <v>9.5679012345679002</v>
      </c>
      <c r="K32" s="49">
        <v>2.3045267489711936</v>
      </c>
      <c r="L32" s="47">
        <v>18.909465020576132</v>
      </c>
      <c r="M32" s="4"/>
    </row>
    <row r="33" spans="2:13" ht="20.25" customHeight="1">
      <c r="B33" s="17" t="s">
        <v>6</v>
      </c>
      <c r="C33" s="42">
        <v>100</v>
      </c>
      <c r="D33" s="43">
        <v>0.74504666775831008</v>
      </c>
      <c r="E33" s="44">
        <v>2.3579498935647614</v>
      </c>
      <c r="F33" s="43">
        <v>18.540199770754874</v>
      </c>
      <c r="G33" s="44">
        <v>3.4878008842312105</v>
      </c>
      <c r="H33" s="43">
        <v>12.976911740625512</v>
      </c>
      <c r="I33" s="44">
        <v>2.1000491239561159</v>
      </c>
      <c r="J33" s="43">
        <v>40.920255444571801</v>
      </c>
      <c r="K33" s="45">
        <v>16.178156214180447</v>
      </c>
      <c r="L33" s="43">
        <v>2.6936302603569677</v>
      </c>
      <c r="M33" s="4"/>
    </row>
    <row r="34" spans="2:13" ht="20.25" customHeight="1">
      <c r="B34" s="21" t="s">
        <v>7</v>
      </c>
      <c r="C34" s="46">
        <v>100</v>
      </c>
      <c r="D34" s="47">
        <v>37.473540165494242</v>
      </c>
      <c r="E34" s="48">
        <v>3.4745237229788963</v>
      </c>
      <c r="F34" s="47">
        <v>5.6875280634608396</v>
      </c>
      <c r="G34" s="48">
        <v>0.72483910282452058</v>
      </c>
      <c r="H34" s="47">
        <v>15.343496760674805</v>
      </c>
      <c r="I34" s="48">
        <v>8.8049776561397515</v>
      </c>
      <c r="J34" s="47">
        <v>19.420983985118347</v>
      </c>
      <c r="K34" s="49">
        <v>3.6947550728046354</v>
      </c>
      <c r="L34" s="49">
        <v>5.3753554705039663</v>
      </c>
      <c r="M34" s="4"/>
    </row>
    <row r="35" spans="2:13" ht="20.25" customHeight="1">
      <c r="B35" s="17" t="s">
        <v>8</v>
      </c>
      <c r="C35" s="42">
        <v>100</v>
      </c>
      <c r="D35" s="43">
        <v>11.742325532912909</v>
      </c>
      <c r="E35" s="44">
        <v>10.225673633189139</v>
      </c>
      <c r="F35" s="43">
        <v>28.394225256684212</v>
      </c>
      <c r="G35" s="44">
        <v>11.26283421066347</v>
      </c>
      <c r="H35" s="43">
        <v>12.086308438004899</v>
      </c>
      <c r="I35" s="44">
        <v>1.3342367227810497</v>
      </c>
      <c r="J35" s="43">
        <v>16.9802470422682</v>
      </c>
      <c r="K35" s="45">
        <v>5.1910147495700212</v>
      </c>
      <c r="L35" s="43">
        <v>2.7831344139260956</v>
      </c>
      <c r="M35" s="4"/>
    </row>
    <row r="36" spans="2:13" ht="20.25" customHeight="1">
      <c r="B36" s="21" t="s">
        <v>9</v>
      </c>
      <c r="C36" s="46">
        <v>100</v>
      </c>
      <c r="D36" s="47">
        <v>30.558381372216569</v>
      </c>
      <c r="E36" s="48">
        <v>4.1012019140198186</v>
      </c>
      <c r="F36" s="47">
        <v>5.3878904336686633</v>
      </c>
      <c r="G36" s="48">
        <v>8.897554726649334</v>
      </c>
      <c r="H36" s="47">
        <v>22.04513771146528</v>
      </c>
      <c r="I36" s="48">
        <v>13.170189518104067</v>
      </c>
      <c r="J36" s="47">
        <v>7.5731886515202893</v>
      </c>
      <c r="K36" s="49">
        <v>2.0590784069929544</v>
      </c>
      <c r="L36" s="49">
        <v>6.2073772653630233</v>
      </c>
      <c r="M36" s="4"/>
    </row>
    <row r="37" spans="2:13" ht="20.25" customHeight="1">
      <c r="B37" s="17" t="s">
        <v>10</v>
      </c>
      <c r="C37" s="42">
        <v>100</v>
      </c>
      <c r="D37" s="43">
        <v>24.130205030648909</v>
      </c>
      <c r="E37" s="44">
        <v>8.44430352990911</v>
      </c>
      <c r="F37" s="43">
        <v>5.8666243923060666</v>
      </c>
      <c r="G37" s="44">
        <v>4.8731769181991123</v>
      </c>
      <c r="H37" s="43">
        <v>14.746353836398225</v>
      </c>
      <c r="I37" s="44">
        <v>21.829422954977808</v>
      </c>
      <c r="J37" s="43">
        <v>7.8292115831748044</v>
      </c>
      <c r="K37" s="45">
        <v>2.5354047770027477</v>
      </c>
      <c r="L37" s="43">
        <v>9.7452969773832159</v>
      </c>
      <c r="M37" s="4"/>
    </row>
    <row r="38" spans="2:13" ht="20.25" customHeight="1">
      <c r="B38" s="21" t="s">
        <v>11</v>
      </c>
      <c r="C38" s="46">
        <v>100</v>
      </c>
      <c r="D38" s="47">
        <v>48.974709501025295</v>
      </c>
      <c r="E38" s="48">
        <v>0.23612750885478156</v>
      </c>
      <c r="F38" s="47">
        <v>2.1375753433169704</v>
      </c>
      <c r="G38" s="48">
        <v>0.29826632697446093</v>
      </c>
      <c r="H38" s="47">
        <v>15.373143602808675</v>
      </c>
      <c r="I38" s="48">
        <v>28.136456844590818</v>
      </c>
      <c r="J38" s="47">
        <v>2.6564344746162929</v>
      </c>
      <c r="K38" s="49">
        <v>0.84198098552165546</v>
      </c>
      <c r="L38" s="47">
        <v>1.3453054122910582</v>
      </c>
      <c r="M38" s="4"/>
    </row>
    <row r="39" spans="2:13" ht="20.25" customHeight="1">
      <c r="B39" s="17" t="s">
        <v>12</v>
      </c>
      <c r="C39" s="42">
        <v>100</v>
      </c>
      <c r="D39" s="43">
        <v>33.151750972762642</v>
      </c>
      <c r="E39" s="44">
        <v>6.6614785992217902</v>
      </c>
      <c r="F39" s="43">
        <v>5.1206225680933848</v>
      </c>
      <c r="G39" s="44">
        <v>0</v>
      </c>
      <c r="H39" s="43">
        <v>10.381322957198444</v>
      </c>
      <c r="I39" s="44">
        <v>38.879377431906612</v>
      </c>
      <c r="J39" s="43">
        <v>2.8015564202334633</v>
      </c>
      <c r="K39" s="45">
        <v>0.87159533073929962</v>
      </c>
      <c r="L39" s="43">
        <v>2.132295719844358</v>
      </c>
      <c r="M39" s="4"/>
    </row>
    <row r="40" spans="2:13" ht="20.25" customHeight="1">
      <c r="B40" s="21" t="s">
        <v>13</v>
      </c>
      <c r="C40" s="46">
        <v>100</v>
      </c>
      <c r="D40" s="47">
        <v>36.675099097663491</v>
      </c>
      <c r="E40" s="48">
        <v>8.3441228611835943</v>
      </c>
      <c r="F40" s="47">
        <v>21.066470131267057</v>
      </c>
      <c r="G40" s="48">
        <v>5.8980539011612851</v>
      </c>
      <c r="H40" s="47">
        <v>9.2464593749377535</v>
      </c>
      <c r="I40" s="48">
        <v>1.4042985478955441</v>
      </c>
      <c r="J40" s="47">
        <v>13.774077246379699</v>
      </c>
      <c r="K40" s="49">
        <v>1.2827918650279864</v>
      </c>
      <c r="L40" s="47">
        <v>2.3086269744835968</v>
      </c>
      <c r="M40" s="4"/>
    </row>
    <row r="41" spans="2:13" ht="20.25" customHeight="1">
      <c r="B41" s="17" t="s">
        <v>14</v>
      </c>
      <c r="C41" s="42">
        <v>100</v>
      </c>
      <c r="D41" s="43">
        <v>51.69419321011928</v>
      </c>
      <c r="E41" s="44">
        <v>5.2497050727487222</v>
      </c>
      <c r="F41" s="43">
        <v>14.775855289028705</v>
      </c>
      <c r="G41" s="44">
        <v>2.3069864988858302</v>
      </c>
      <c r="H41" s="43">
        <v>10.401101061738105</v>
      </c>
      <c r="I41" s="44">
        <v>1.8154410800891334</v>
      </c>
      <c r="J41" s="43">
        <v>12.255865775330973</v>
      </c>
      <c r="K41" s="45">
        <v>0.12124786996985189</v>
      </c>
      <c r="L41" s="43">
        <v>1.3796041420893956</v>
      </c>
      <c r="M41" s="4"/>
    </row>
    <row r="42" spans="2:13" ht="20.25" customHeight="1">
      <c r="B42" s="21" t="s">
        <v>15</v>
      </c>
      <c r="C42" s="46">
        <v>100</v>
      </c>
      <c r="D42" s="47">
        <v>24.712320360047052</v>
      </c>
      <c r="E42" s="48">
        <v>6.3110520124789034</v>
      </c>
      <c r="F42" s="47">
        <v>11.292384800286401</v>
      </c>
      <c r="G42" s="48">
        <v>6.3212806218994526</v>
      </c>
      <c r="H42" s="47">
        <v>32.353091597197356</v>
      </c>
      <c r="I42" s="48">
        <v>1.6877205543906304</v>
      </c>
      <c r="J42" s="47">
        <v>11.02644095535212</v>
      </c>
      <c r="K42" s="49">
        <v>1.5649772413440393</v>
      </c>
      <c r="L42" s="47">
        <v>4.7307318570040406</v>
      </c>
      <c r="M42" s="4"/>
    </row>
    <row r="43" spans="2:13" ht="20.25" customHeight="1">
      <c r="B43" s="17" t="s">
        <v>16</v>
      </c>
      <c r="C43" s="50">
        <v>100</v>
      </c>
      <c r="D43" s="51">
        <v>34.706005004170144</v>
      </c>
      <c r="E43" s="52">
        <v>15.478176257992772</v>
      </c>
      <c r="F43" s="51">
        <v>18.24437030859049</v>
      </c>
      <c r="G43" s="52">
        <v>6.4393939393939394</v>
      </c>
      <c r="H43" s="51">
        <v>14.091604114539894</v>
      </c>
      <c r="I43" s="52">
        <v>4.9659438420906312</v>
      </c>
      <c r="J43" s="51">
        <v>4.7053099805393384</v>
      </c>
      <c r="K43" s="53">
        <v>0.97303308312482617</v>
      </c>
      <c r="L43" s="45">
        <v>0.396163469557965</v>
      </c>
      <c r="M43" s="4"/>
    </row>
    <row r="44" spans="2:13" ht="20.25" customHeight="1">
      <c r="B44" s="54" t="s">
        <v>17</v>
      </c>
      <c r="C44" s="55">
        <v>100</v>
      </c>
      <c r="D44" s="56">
        <v>34.892665988834956</v>
      </c>
      <c r="E44" s="57">
        <v>7.6951483875918436</v>
      </c>
      <c r="F44" s="56">
        <v>20.287470984326742</v>
      </c>
      <c r="G44" s="57">
        <v>4.3691369156099524</v>
      </c>
      <c r="H44" s="56">
        <v>10.205363822970821</v>
      </c>
      <c r="I44" s="57">
        <v>1.9778617606998294</v>
      </c>
      <c r="J44" s="56">
        <v>15.78932223224049</v>
      </c>
      <c r="K44" s="58">
        <v>1.5049782262551077</v>
      </c>
      <c r="L44" s="58">
        <v>3.2780516814702549</v>
      </c>
      <c r="M44" s="4"/>
    </row>
    <row r="45" spans="2:13" ht="20.25" customHeight="1">
      <c r="B45" s="34" t="s">
        <v>18</v>
      </c>
      <c r="C45" s="46">
        <v>100</v>
      </c>
      <c r="D45" s="47">
        <v>29.506079326786256</v>
      </c>
      <c r="E45" s="48">
        <v>4.5760233278020293</v>
      </c>
      <c r="F45" s="47">
        <v>5.650687180654737</v>
      </c>
      <c r="G45" s="48">
        <v>3.1432111630187789</v>
      </c>
      <c r="H45" s="47">
        <v>16.594788898277997</v>
      </c>
      <c r="I45" s="48">
        <v>18.727697824402249</v>
      </c>
      <c r="J45" s="47">
        <v>11.433162432080982</v>
      </c>
      <c r="K45" s="49">
        <v>4.8363157134288102</v>
      </c>
      <c r="L45" s="49">
        <v>5.532034133548164</v>
      </c>
      <c r="M45" s="4"/>
    </row>
    <row r="46" spans="2:13" ht="20.25" customHeight="1">
      <c r="B46" s="36" t="s">
        <v>19</v>
      </c>
      <c r="C46" s="59">
        <v>100</v>
      </c>
      <c r="D46" s="60">
        <v>31.194254639246537</v>
      </c>
      <c r="E46" s="61">
        <v>5.5535681540112609</v>
      </c>
      <c r="F46" s="60">
        <v>10.237906995620035</v>
      </c>
      <c r="G46" s="61">
        <v>3.5274206300296704</v>
      </c>
      <c r="H46" s="60">
        <v>14.592320480022606</v>
      </c>
      <c r="I46" s="61">
        <v>13.478239957192372</v>
      </c>
      <c r="J46" s="60">
        <v>12.798398321363832</v>
      </c>
      <c r="K46" s="62">
        <v>3.7922627618735549</v>
      </c>
      <c r="L46" s="62">
        <v>4.8256280606401303</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ht="27" customHeight="1">
      <c r="B59" s="180" t="s">
        <v>41</v>
      </c>
      <c r="C59" s="180"/>
      <c r="D59" s="180"/>
      <c r="E59" s="180"/>
      <c r="F59" s="180"/>
      <c r="G59" s="180"/>
      <c r="H59" s="180"/>
      <c r="I59" s="180"/>
      <c r="J59" s="180"/>
      <c r="K59" s="180"/>
      <c r="L59" s="180"/>
    </row>
  </sheetData>
  <mergeCells count="12">
    <mergeCell ref="B2:L2"/>
    <mergeCell ref="B3:B6"/>
    <mergeCell ref="B26:L26"/>
    <mergeCell ref="B59:L59"/>
    <mergeCell ref="C6:L6"/>
    <mergeCell ref="C27:L27"/>
    <mergeCell ref="C3:C5"/>
    <mergeCell ref="D3:D5"/>
    <mergeCell ref="E3:K3"/>
    <mergeCell ref="L3:L5"/>
    <mergeCell ref="E4:J4"/>
    <mergeCell ref="K4:K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59"/>
  <sheetViews>
    <sheetView zoomScaleNormal="100" workbookViewId="0">
      <selection activeCell="B2" sqref="B2:Q2"/>
    </sheetView>
  </sheetViews>
  <sheetFormatPr baseColWidth="10" defaultRowHeight="15.75"/>
  <cols>
    <col min="2" max="2" width="26" customWidth="1"/>
    <col min="3" max="21" width="15.875" customWidth="1"/>
  </cols>
  <sheetData>
    <row r="2" spans="2:21">
      <c r="B2" s="204" t="s">
        <v>38</v>
      </c>
      <c r="C2" s="204"/>
      <c r="D2" s="204"/>
      <c r="E2" s="204"/>
      <c r="F2" s="204"/>
      <c r="G2" s="204"/>
      <c r="H2" s="204"/>
      <c r="I2" s="204"/>
      <c r="J2" s="204"/>
      <c r="K2" s="204"/>
      <c r="L2" s="204"/>
      <c r="M2" s="204"/>
      <c r="N2" s="204"/>
      <c r="O2" s="204"/>
      <c r="P2" s="204"/>
      <c r="Q2" s="204"/>
    </row>
    <row r="3" spans="2:21" ht="15.6" customHeight="1">
      <c r="B3" s="182" t="s">
        <v>20</v>
      </c>
      <c r="C3" s="185" t="s">
        <v>21</v>
      </c>
      <c r="D3" s="187" t="s">
        <v>33</v>
      </c>
      <c r="E3" s="189" t="s">
        <v>23</v>
      </c>
      <c r="F3" s="190"/>
      <c r="G3" s="190"/>
      <c r="H3" s="190"/>
      <c r="I3" s="190"/>
      <c r="J3" s="190"/>
      <c r="K3" s="191"/>
      <c r="L3" s="192" t="s">
        <v>24</v>
      </c>
      <c r="O3" s="2"/>
      <c r="P3" s="2"/>
      <c r="Q3" s="2"/>
      <c r="R3" s="2"/>
      <c r="S3" s="2"/>
      <c r="T3" s="2"/>
      <c r="U3" s="2"/>
    </row>
    <row r="4" spans="2:21" ht="15.6" customHeight="1">
      <c r="B4" s="183"/>
      <c r="C4" s="186"/>
      <c r="D4" s="188"/>
      <c r="E4" s="194" t="s">
        <v>25</v>
      </c>
      <c r="F4" s="195"/>
      <c r="G4" s="195"/>
      <c r="H4" s="195"/>
      <c r="I4" s="195"/>
      <c r="J4" s="196"/>
      <c r="K4" s="197" t="s">
        <v>26</v>
      </c>
      <c r="L4" s="193"/>
      <c r="O4" s="2"/>
      <c r="P4" s="2"/>
      <c r="Q4" s="2"/>
      <c r="R4" s="2"/>
      <c r="S4" s="2"/>
      <c r="T4" s="2"/>
      <c r="U4" s="2"/>
    </row>
    <row r="5" spans="2:21" ht="87" customHeight="1">
      <c r="B5" s="183"/>
      <c r="C5" s="186"/>
      <c r="D5" s="188"/>
      <c r="E5" s="6" t="s">
        <v>27</v>
      </c>
      <c r="F5" s="7" t="s">
        <v>28</v>
      </c>
      <c r="G5" s="7" t="s">
        <v>29</v>
      </c>
      <c r="H5" s="7" t="s">
        <v>30</v>
      </c>
      <c r="I5" s="7" t="s">
        <v>31</v>
      </c>
      <c r="J5" s="7" t="s">
        <v>32</v>
      </c>
      <c r="K5" s="197"/>
      <c r="L5" s="193"/>
      <c r="N5" t="s">
        <v>35</v>
      </c>
      <c r="O5" s="2"/>
      <c r="P5" s="2"/>
      <c r="Q5" s="2"/>
      <c r="R5" s="2"/>
      <c r="S5" s="2"/>
      <c r="T5" s="2"/>
      <c r="U5" s="2"/>
    </row>
    <row r="6" spans="2:21" ht="20.25" customHeight="1">
      <c r="B6" s="184"/>
      <c r="C6" s="198" t="s">
        <v>0</v>
      </c>
      <c r="D6" s="199"/>
      <c r="E6" s="199"/>
      <c r="F6" s="199"/>
      <c r="G6" s="199"/>
      <c r="H6" s="199"/>
      <c r="I6" s="199"/>
      <c r="J6" s="199"/>
      <c r="K6" s="199"/>
      <c r="L6" s="200"/>
      <c r="O6" s="2"/>
      <c r="P6" s="2"/>
      <c r="Q6" s="2"/>
      <c r="R6" s="2"/>
      <c r="S6" s="2"/>
      <c r="T6" s="2"/>
      <c r="U6" s="2"/>
    </row>
    <row r="7" spans="2:21" ht="20.25" customHeight="1">
      <c r="B7" s="13" t="s">
        <v>1</v>
      </c>
      <c r="C7" s="14">
        <v>76748</v>
      </c>
      <c r="D7" s="15">
        <v>30071</v>
      </c>
      <c r="E7" s="16">
        <v>1262</v>
      </c>
      <c r="F7" s="16">
        <v>1858</v>
      </c>
      <c r="G7" s="16">
        <v>209</v>
      </c>
      <c r="H7" s="16">
        <v>11057</v>
      </c>
      <c r="I7" s="16">
        <v>14916</v>
      </c>
      <c r="J7" s="16">
        <v>9967</v>
      </c>
      <c r="K7" s="16">
        <v>3231</v>
      </c>
      <c r="L7" s="16">
        <v>4177</v>
      </c>
      <c r="O7" s="2"/>
      <c r="P7" s="2"/>
      <c r="Q7" s="2"/>
      <c r="R7" s="2"/>
      <c r="S7" s="2"/>
      <c r="T7" s="2"/>
      <c r="U7" s="2"/>
    </row>
    <row r="8" spans="2:21" ht="20.25" customHeight="1">
      <c r="B8" s="17" t="s">
        <v>2</v>
      </c>
      <c r="C8" s="18">
        <v>92329</v>
      </c>
      <c r="D8" s="19">
        <v>21517</v>
      </c>
      <c r="E8" s="20">
        <v>4994</v>
      </c>
      <c r="F8" s="20">
        <v>4356</v>
      </c>
      <c r="G8" s="20">
        <v>1998</v>
      </c>
      <c r="H8" s="20">
        <v>15238</v>
      </c>
      <c r="I8" s="20">
        <v>24756</v>
      </c>
      <c r="J8" s="20">
        <v>7876</v>
      </c>
      <c r="K8" s="20">
        <v>8551</v>
      </c>
      <c r="L8" s="20">
        <v>3043</v>
      </c>
      <c r="O8" s="2"/>
      <c r="P8" s="2"/>
      <c r="Q8" s="2"/>
      <c r="R8" s="2"/>
      <c r="S8" s="2"/>
      <c r="T8" s="2"/>
      <c r="U8" s="2"/>
    </row>
    <row r="9" spans="2:21" ht="20.25" customHeight="1">
      <c r="B9" s="21" t="s">
        <v>3</v>
      </c>
      <c r="C9" s="14">
        <v>47462</v>
      </c>
      <c r="D9" s="15">
        <v>10370</v>
      </c>
      <c r="E9" s="16">
        <v>1624</v>
      </c>
      <c r="F9" s="16">
        <v>13147</v>
      </c>
      <c r="G9" s="16">
        <v>72</v>
      </c>
      <c r="H9" s="16">
        <v>4400</v>
      </c>
      <c r="I9" s="16">
        <v>986</v>
      </c>
      <c r="J9" s="16">
        <v>13081</v>
      </c>
      <c r="K9" s="16">
        <v>96</v>
      </c>
      <c r="L9" s="16">
        <v>3686</v>
      </c>
    </row>
    <row r="10" spans="2:21" ht="20.25" customHeight="1">
      <c r="B10" s="17" t="s">
        <v>4</v>
      </c>
      <c r="C10" s="22">
        <v>31395</v>
      </c>
      <c r="D10" s="19">
        <v>15547</v>
      </c>
      <c r="E10" s="20">
        <v>2256</v>
      </c>
      <c r="F10" s="20">
        <v>3904</v>
      </c>
      <c r="G10" s="20">
        <v>1304</v>
      </c>
      <c r="H10" s="20">
        <v>2507</v>
      </c>
      <c r="I10" s="20">
        <v>233</v>
      </c>
      <c r="J10" s="20">
        <v>3531</v>
      </c>
      <c r="K10" s="20">
        <v>1122</v>
      </c>
      <c r="L10" s="20">
        <v>991</v>
      </c>
    </row>
    <row r="11" spans="2:21" ht="20.25" customHeight="1">
      <c r="B11" s="21" t="s">
        <v>5</v>
      </c>
      <c r="C11" s="14">
        <v>4304</v>
      </c>
      <c r="D11" s="15">
        <v>1010</v>
      </c>
      <c r="E11" s="16">
        <v>255</v>
      </c>
      <c r="F11" s="16">
        <v>338</v>
      </c>
      <c r="G11" s="16">
        <v>162</v>
      </c>
      <c r="H11" s="16">
        <v>785</v>
      </c>
      <c r="I11" s="16">
        <v>206</v>
      </c>
      <c r="J11" s="16">
        <v>426</v>
      </c>
      <c r="K11" s="16">
        <v>140</v>
      </c>
      <c r="L11" s="16">
        <v>982</v>
      </c>
    </row>
    <row r="12" spans="2:21" ht="20.25" customHeight="1">
      <c r="B12" s="17" t="s">
        <v>6</v>
      </c>
      <c r="C12" s="22">
        <v>24153</v>
      </c>
      <c r="D12" s="19">
        <v>182</v>
      </c>
      <c r="E12" s="20">
        <v>563</v>
      </c>
      <c r="F12" s="20">
        <v>4358</v>
      </c>
      <c r="G12" s="20">
        <v>790</v>
      </c>
      <c r="H12" s="20">
        <v>3101</v>
      </c>
      <c r="I12" s="20">
        <v>539</v>
      </c>
      <c r="J12" s="20">
        <v>10087</v>
      </c>
      <c r="K12" s="20">
        <v>3801</v>
      </c>
      <c r="L12" s="20">
        <v>732</v>
      </c>
    </row>
    <row r="13" spans="2:21" ht="20.25" customHeight="1">
      <c r="B13" s="21" t="s">
        <v>7</v>
      </c>
      <c r="C13" s="23">
        <v>44984</v>
      </c>
      <c r="D13" s="15">
        <v>16539</v>
      </c>
      <c r="E13" s="16">
        <v>1592</v>
      </c>
      <c r="F13" s="16">
        <v>2643</v>
      </c>
      <c r="G13" s="16">
        <v>340</v>
      </c>
      <c r="H13" s="16">
        <v>6752</v>
      </c>
      <c r="I13" s="16">
        <v>3998</v>
      </c>
      <c r="J13" s="16">
        <v>9041</v>
      </c>
      <c r="K13" s="16">
        <v>1572</v>
      </c>
      <c r="L13" s="16">
        <v>2507</v>
      </c>
    </row>
    <row r="14" spans="2:21" ht="20.25" customHeight="1">
      <c r="B14" s="17" t="s">
        <v>8</v>
      </c>
      <c r="C14" s="22">
        <v>18696</v>
      </c>
      <c r="D14" s="19">
        <v>2201</v>
      </c>
      <c r="E14" s="20">
        <v>1941</v>
      </c>
      <c r="F14" s="20">
        <v>5481</v>
      </c>
      <c r="G14" s="20">
        <v>2069</v>
      </c>
      <c r="H14" s="20">
        <v>2253</v>
      </c>
      <c r="I14" s="20">
        <v>231</v>
      </c>
      <c r="J14" s="20">
        <v>2944</v>
      </c>
      <c r="K14" s="20">
        <v>1006</v>
      </c>
      <c r="L14" s="20">
        <v>570</v>
      </c>
    </row>
    <row r="15" spans="2:21" ht="20.25" customHeight="1">
      <c r="B15" s="21" t="s">
        <v>9</v>
      </c>
      <c r="C15" s="14">
        <v>50097</v>
      </c>
      <c r="D15" s="15">
        <v>15043</v>
      </c>
      <c r="E15" s="16">
        <v>2015</v>
      </c>
      <c r="F15" s="16">
        <v>2808</v>
      </c>
      <c r="G15" s="16">
        <v>4246</v>
      </c>
      <c r="H15" s="16">
        <v>11073</v>
      </c>
      <c r="I15" s="16">
        <v>6789</v>
      </c>
      <c r="J15" s="16">
        <v>3760</v>
      </c>
      <c r="K15" s="16">
        <v>1137</v>
      </c>
      <c r="L15" s="16">
        <v>3226</v>
      </c>
    </row>
    <row r="16" spans="2:21" ht="20.25" customHeight="1">
      <c r="B16" s="17" t="s">
        <v>10</v>
      </c>
      <c r="C16" s="22">
        <v>90918</v>
      </c>
      <c r="D16" s="19">
        <v>22700</v>
      </c>
      <c r="E16" s="20">
        <v>7633</v>
      </c>
      <c r="F16" s="20">
        <v>4996</v>
      </c>
      <c r="G16" s="20">
        <v>4151</v>
      </c>
      <c r="H16" s="20">
        <v>13038</v>
      </c>
      <c r="I16" s="20">
        <v>19368</v>
      </c>
      <c r="J16" s="20">
        <v>6833</v>
      </c>
      <c r="K16" s="20">
        <v>2978</v>
      </c>
      <c r="L16" s="20">
        <v>9221</v>
      </c>
    </row>
    <row r="17" spans="2:14" ht="20.25" customHeight="1">
      <c r="B17" s="21" t="s">
        <v>11</v>
      </c>
      <c r="C17" s="14">
        <v>31238</v>
      </c>
      <c r="D17" s="15">
        <v>15175</v>
      </c>
      <c r="E17" s="16">
        <v>57</v>
      </c>
      <c r="F17" s="16">
        <v>588</v>
      </c>
      <c r="G17" s="16">
        <v>84</v>
      </c>
      <c r="H17" s="16">
        <v>4889</v>
      </c>
      <c r="I17" s="16">
        <v>8982</v>
      </c>
      <c r="J17" s="16">
        <v>774</v>
      </c>
      <c r="K17" s="16">
        <v>262</v>
      </c>
      <c r="L17" s="16">
        <v>427</v>
      </c>
    </row>
    <row r="18" spans="2:14" ht="20.25" customHeight="1">
      <c r="B18" s="17" t="s">
        <v>12</v>
      </c>
      <c r="C18" s="18">
        <v>6244</v>
      </c>
      <c r="D18" s="19">
        <v>2002</v>
      </c>
      <c r="E18" s="20">
        <v>437</v>
      </c>
      <c r="F18" s="20">
        <v>299</v>
      </c>
      <c r="G18" s="20">
        <v>0</v>
      </c>
      <c r="H18" s="20">
        <v>664</v>
      </c>
      <c r="I18" s="20">
        <v>2443</v>
      </c>
      <c r="J18" s="20">
        <v>176</v>
      </c>
      <c r="K18" s="20">
        <v>62</v>
      </c>
      <c r="L18" s="20">
        <v>161</v>
      </c>
    </row>
    <row r="19" spans="2:14" ht="20.25" customHeight="1">
      <c r="B19" s="21" t="s">
        <v>13</v>
      </c>
      <c r="C19" s="14">
        <v>49837</v>
      </c>
      <c r="D19" s="15">
        <v>18493</v>
      </c>
      <c r="E19" s="16">
        <v>4217</v>
      </c>
      <c r="F19" s="16">
        <v>9999</v>
      </c>
      <c r="G19" s="16">
        <v>2857</v>
      </c>
      <c r="H19" s="16">
        <v>4616</v>
      </c>
      <c r="I19" s="16">
        <v>614</v>
      </c>
      <c r="J19" s="16">
        <v>7455</v>
      </c>
      <c r="K19" s="16">
        <v>493</v>
      </c>
      <c r="L19" s="16">
        <v>1093</v>
      </c>
    </row>
    <row r="20" spans="2:14" ht="20.25" customHeight="1">
      <c r="B20" s="17" t="s">
        <v>14</v>
      </c>
      <c r="C20" s="22">
        <v>30302</v>
      </c>
      <c r="D20" s="19">
        <v>15399</v>
      </c>
      <c r="E20" s="20">
        <v>1675</v>
      </c>
      <c r="F20" s="20">
        <v>4540</v>
      </c>
      <c r="G20" s="20">
        <v>725</v>
      </c>
      <c r="H20" s="20">
        <v>3150</v>
      </c>
      <c r="I20" s="20">
        <v>563</v>
      </c>
      <c r="J20" s="20">
        <v>3784</v>
      </c>
      <c r="K20" s="20">
        <v>89</v>
      </c>
      <c r="L20" s="20">
        <v>377</v>
      </c>
    </row>
    <row r="21" spans="2:14" ht="20.25" customHeight="1">
      <c r="B21" s="21" t="s">
        <v>15</v>
      </c>
      <c r="C21" s="23">
        <v>18076</v>
      </c>
      <c r="D21" s="24">
        <v>4696</v>
      </c>
      <c r="E21" s="25">
        <v>1153</v>
      </c>
      <c r="F21" s="25">
        <v>1880</v>
      </c>
      <c r="G21" s="25">
        <v>1091</v>
      </c>
      <c r="H21" s="26">
        <v>5432</v>
      </c>
      <c r="I21" s="27">
        <v>307</v>
      </c>
      <c r="J21" s="26">
        <v>2193</v>
      </c>
      <c r="K21" s="25">
        <v>341</v>
      </c>
      <c r="L21" s="28">
        <v>983</v>
      </c>
    </row>
    <row r="22" spans="2:14" ht="20.25" customHeight="1">
      <c r="B22" s="17" t="s">
        <v>16</v>
      </c>
      <c r="C22" s="29">
        <v>28294</v>
      </c>
      <c r="D22" s="30">
        <v>9784</v>
      </c>
      <c r="E22" s="31">
        <v>4513</v>
      </c>
      <c r="F22" s="31">
        <v>5033</v>
      </c>
      <c r="G22" s="31">
        <v>1860</v>
      </c>
      <c r="H22" s="31">
        <v>4067</v>
      </c>
      <c r="I22" s="31">
        <v>1303</v>
      </c>
      <c r="J22" s="31">
        <v>1334</v>
      </c>
      <c r="K22" s="31">
        <v>277</v>
      </c>
      <c r="L22" s="31">
        <v>123</v>
      </c>
    </row>
    <row r="23" spans="2:14" ht="20.25" customHeight="1">
      <c r="B23" s="32" t="s">
        <v>17</v>
      </c>
      <c r="C23" s="33">
        <v>205986</v>
      </c>
      <c r="D23" s="33">
        <v>71794</v>
      </c>
      <c r="E23" s="33">
        <v>16226</v>
      </c>
      <c r="F23" s="33">
        <v>42104</v>
      </c>
      <c r="G23" s="33">
        <v>8887</v>
      </c>
      <c r="H23" s="33">
        <v>20993</v>
      </c>
      <c r="I23" s="33">
        <v>3930</v>
      </c>
      <c r="J23" s="33">
        <v>32129</v>
      </c>
      <c r="K23" s="33">
        <v>3083</v>
      </c>
      <c r="L23" s="33">
        <v>6840</v>
      </c>
    </row>
    <row r="24" spans="2:14" ht="20.25" customHeight="1">
      <c r="B24" s="34" t="s">
        <v>18</v>
      </c>
      <c r="C24" s="35">
        <v>439091</v>
      </c>
      <c r="D24" s="35">
        <v>128935</v>
      </c>
      <c r="E24" s="35">
        <v>19961</v>
      </c>
      <c r="F24" s="35">
        <v>24124</v>
      </c>
      <c r="G24" s="35">
        <v>13071</v>
      </c>
      <c r="H24" s="35">
        <v>72029</v>
      </c>
      <c r="I24" s="35">
        <v>82304</v>
      </c>
      <c r="J24" s="35">
        <v>51133</v>
      </c>
      <c r="K24" s="35">
        <v>22075</v>
      </c>
      <c r="L24" s="35">
        <v>25459</v>
      </c>
    </row>
    <row r="25" spans="2:14" ht="20.25" customHeight="1">
      <c r="B25" s="36" t="s">
        <v>19</v>
      </c>
      <c r="C25" s="37">
        <v>645077</v>
      </c>
      <c r="D25" s="37">
        <v>200729</v>
      </c>
      <c r="E25" s="37">
        <v>36187</v>
      </c>
      <c r="F25" s="37">
        <v>66228</v>
      </c>
      <c r="G25" s="37">
        <v>21958</v>
      </c>
      <c r="H25" s="37">
        <v>93022</v>
      </c>
      <c r="I25" s="37">
        <v>86234</v>
      </c>
      <c r="J25" s="37">
        <v>83262</v>
      </c>
      <c r="K25" s="37">
        <v>25158</v>
      </c>
      <c r="L25" s="37">
        <v>32299</v>
      </c>
    </row>
    <row r="26" spans="2:14" ht="20.25" customHeight="1">
      <c r="B26" s="66"/>
      <c r="C26" s="67"/>
      <c r="D26" s="67"/>
      <c r="E26" s="67"/>
      <c r="F26" s="67"/>
      <c r="G26" s="67"/>
      <c r="H26" s="67"/>
      <c r="I26" s="67"/>
      <c r="J26" s="67"/>
      <c r="K26" s="67"/>
      <c r="L26" s="67"/>
    </row>
    <row r="27" spans="2:14" ht="23.25" customHeight="1">
      <c r="B27" s="65" t="s">
        <v>20</v>
      </c>
      <c r="C27" s="176" t="s">
        <v>22</v>
      </c>
      <c r="D27" s="177"/>
      <c r="E27" s="177"/>
      <c r="F27" s="177"/>
      <c r="G27" s="177"/>
      <c r="H27" s="177"/>
      <c r="I27" s="177"/>
      <c r="J27" s="177"/>
      <c r="K27" s="177"/>
      <c r="L27" s="178"/>
      <c r="M27" s="3"/>
    </row>
    <row r="28" spans="2:14" ht="20.25" customHeight="1">
      <c r="B28" s="13" t="s">
        <v>1</v>
      </c>
      <c r="C28" s="38">
        <v>100</v>
      </c>
      <c r="D28" s="39">
        <v>39.181477041747016</v>
      </c>
      <c r="E28" s="40">
        <v>1.6443425235836764</v>
      </c>
      <c r="F28" s="39">
        <v>2.4209099911398342</v>
      </c>
      <c r="G28" s="40">
        <v>0.27231979986449162</v>
      </c>
      <c r="H28" s="39">
        <v>14.406890081826237</v>
      </c>
      <c r="I28" s="40">
        <v>19.4350341376974</v>
      </c>
      <c r="J28" s="39">
        <v>12.986657632772189</v>
      </c>
      <c r="K28" s="41">
        <v>4.2098816907280971</v>
      </c>
      <c r="L28" s="41">
        <v>5.4424871006410598</v>
      </c>
      <c r="M28" s="4"/>
      <c r="N28" s="4"/>
    </row>
    <row r="29" spans="2:14" ht="20.25" customHeight="1">
      <c r="B29" s="17" t="s">
        <v>2</v>
      </c>
      <c r="C29" s="42">
        <v>100</v>
      </c>
      <c r="D29" s="43">
        <v>23.304703830865709</v>
      </c>
      <c r="E29" s="44">
        <v>5.4089181080700532</v>
      </c>
      <c r="F29" s="43">
        <v>4.7179109488892976</v>
      </c>
      <c r="G29" s="44">
        <v>2.1640004765566614</v>
      </c>
      <c r="H29" s="43">
        <v>16.504023654539743</v>
      </c>
      <c r="I29" s="44">
        <v>26.812810709527884</v>
      </c>
      <c r="J29" s="43">
        <v>8.5303642409210543</v>
      </c>
      <c r="K29" s="45">
        <v>9.2614454830010082</v>
      </c>
      <c r="L29" s="43">
        <v>3.2958225476285894</v>
      </c>
      <c r="M29" s="4"/>
    </row>
    <row r="30" spans="2:14" ht="20.25" customHeight="1">
      <c r="B30" s="21" t="s">
        <v>3</v>
      </c>
      <c r="C30" s="46">
        <v>100</v>
      </c>
      <c r="D30" s="47">
        <v>21.849058193923561</v>
      </c>
      <c r="E30" s="48">
        <v>3.421684716194008</v>
      </c>
      <c r="F30" s="47">
        <v>27.70005478066664</v>
      </c>
      <c r="G30" s="48">
        <v>0.15170030761451267</v>
      </c>
      <c r="H30" s="47">
        <v>9.2705743542202175</v>
      </c>
      <c r="I30" s="48">
        <v>2.0774514348320761</v>
      </c>
      <c r="J30" s="47">
        <v>27.560996165353334</v>
      </c>
      <c r="K30" s="49">
        <v>0.20226707681935022</v>
      </c>
      <c r="L30" s="47">
        <v>7.7662129703763014</v>
      </c>
      <c r="M30" s="4"/>
    </row>
    <row r="31" spans="2:14" ht="20.25" customHeight="1">
      <c r="B31" s="17" t="s">
        <v>4</v>
      </c>
      <c r="C31" s="42">
        <v>100</v>
      </c>
      <c r="D31" s="43">
        <v>49.520624303232999</v>
      </c>
      <c r="E31" s="44">
        <v>7.1858576206402294</v>
      </c>
      <c r="F31" s="43">
        <v>12.435101130753305</v>
      </c>
      <c r="G31" s="44">
        <v>4.153527631788501</v>
      </c>
      <c r="H31" s="43">
        <v>7.9853479853479845</v>
      </c>
      <c r="I31" s="44">
        <v>0.74215639433030733</v>
      </c>
      <c r="J31" s="43">
        <v>11.247013855709508</v>
      </c>
      <c r="K31" s="45">
        <v>3.5738174868609653</v>
      </c>
      <c r="L31" s="43">
        <v>3.1565535913362002</v>
      </c>
      <c r="M31" s="4"/>
    </row>
    <row r="32" spans="2:14" ht="20.25" customHeight="1">
      <c r="B32" s="21" t="s">
        <v>5</v>
      </c>
      <c r="C32" s="46">
        <v>100</v>
      </c>
      <c r="D32" s="47">
        <v>23.466542750929367</v>
      </c>
      <c r="E32" s="48">
        <v>5.9247211895910787</v>
      </c>
      <c r="F32" s="47">
        <v>7.8531598513011156</v>
      </c>
      <c r="G32" s="48">
        <v>3.7639405204460972</v>
      </c>
      <c r="H32" s="47">
        <v>18.238847583643121</v>
      </c>
      <c r="I32" s="48">
        <v>4.7862453531598517</v>
      </c>
      <c r="J32" s="47">
        <v>9.8977695167286246</v>
      </c>
      <c r="K32" s="49">
        <v>3.2527881040892193</v>
      </c>
      <c r="L32" s="47">
        <v>22.815985130111525</v>
      </c>
      <c r="M32" s="4"/>
    </row>
    <row r="33" spans="2:13" ht="20.25" customHeight="1">
      <c r="B33" s="17" t="s">
        <v>6</v>
      </c>
      <c r="C33" s="42">
        <v>100</v>
      </c>
      <c r="D33" s="43">
        <v>0.7535295822465119</v>
      </c>
      <c r="E33" s="44">
        <v>2.3309733780482755</v>
      </c>
      <c r="F33" s="43">
        <v>18.043307249617023</v>
      </c>
      <c r="G33" s="44">
        <v>3.2708152196414519</v>
      </c>
      <c r="H33" s="43">
        <v>12.838984805200182</v>
      </c>
      <c r="I33" s="44">
        <v>2.2316068397300541</v>
      </c>
      <c r="J33" s="43">
        <v>41.762928000662441</v>
      </c>
      <c r="K33" s="45">
        <v>15.737175506148304</v>
      </c>
      <c r="L33" s="43">
        <v>3.0306794187057511</v>
      </c>
      <c r="M33" s="4"/>
    </row>
    <row r="34" spans="2:13" ht="20.25" customHeight="1">
      <c r="B34" s="21" t="s">
        <v>7</v>
      </c>
      <c r="C34" s="46">
        <v>100</v>
      </c>
      <c r="D34" s="47">
        <v>36.766405833185132</v>
      </c>
      <c r="E34" s="48">
        <v>3.539036101725058</v>
      </c>
      <c r="F34" s="47">
        <v>5.8754223723990755</v>
      </c>
      <c r="G34" s="48">
        <v>0.75582429308198473</v>
      </c>
      <c r="H34" s="47">
        <v>15.009781255557531</v>
      </c>
      <c r="I34" s="48">
        <v>8.8876044815934563</v>
      </c>
      <c r="J34" s="47">
        <v>20.098257158100658</v>
      </c>
      <c r="K34" s="49">
        <v>3.4945758491908236</v>
      </c>
      <c r="L34" s="49">
        <v>5.5730926551662812</v>
      </c>
      <c r="M34" s="4"/>
    </row>
    <row r="35" spans="2:13" ht="20.25" customHeight="1">
      <c r="B35" s="17" t="s">
        <v>8</v>
      </c>
      <c r="C35" s="42">
        <v>100</v>
      </c>
      <c r="D35" s="43">
        <v>11.772571673085151</v>
      </c>
      <c r="E35" s="44">
        <v>10.381899871630296</v>
      </c>
      <c r="F35" s="43">
        <v>29.316431322207958</v>
      </c>
      <c r="G35" s="44">
        <v>11.066538296961918</v>
      </c>
      <c r="H35" s="43">
        <v>12.050706033376123</v>
      </c>
      <c r="I35" s="44">
        <v>1.235558408215661</v>
      </c>
      <c r="J35" s="43">
        <v>15.746683782627299</v>
      </c>
      <c r="K35" s="45">
        <v>5.3808301240907142</v>
      </c>
      <c r="L35" s="43">
        <v>3.0487804878048781</v>
      </c>
      <c r="M35" s="4"/>
    </row>
    <row r="36" spans="2:13" ht="20.25" customHeight="1">
      <c r="B36" s="21" t="s">
        <v>9</v>
      </c>
      <c r="C36" s="46">
        <v>100</v>
      </c>
      <c r="D36" s="47">
        <v>30.027746172425495</v>
      </c>
      <c r="E36" s="48">
        <v>4.0221969379403957</v>
      </c>
      <c r="F36" s="47">
        <v>5.6051260554524225</v>
      </c>
      <c r="G36" s="48">
        <v>8.4755574186079006</v>
      </c>
      <c r="H36" s="47">
        <v>22.103119947302233</v>
      </c>
      <c r="I36" s="48">
        <v>13.551709683214563</v>
      </c>
      <c r="J36" s="47">
        <v>7.5054394474719039</v>
      </c>
      <c r="K36" s="49">
        <v>2.2695969818552011</v>
      </c>
      <c r="L36" s="49">
        <v>6.4395073557298845</v>
      </c>
      <c r="M36" s="4"/>
    </row>
    <row r="37" spans="2:13" ht="20.25" customHeight="1">
      <c r="B37" s="17" t="s">
        <v>10</v>
      </c>
      <c r="C37" s="42">
        <v>100</v>
      </c>
      <c r="D37" s="43">
        <v>24.967553179788382</v>
      </c>
      <c r="E37" s="44">
        <v>8.3954772432301628</v>
      </c>
      <c r="F37" s="43">
        <v>5.4950614839745704</v>
      </c>
      <c r="G37" s="44">
        <v>4.5656525660485272</v>
      </c>
      <c r="H37" s="43">
        <v>14.340394641325149</v>
      </c>
      <c r="I37" s="44">
        <v>21.302712334191249</v>
      </c>
      <c r="J37" s="43">
        <v>7.5155634747794711</v>
      </c>
      <c r="K37" s="45">
        <v>3.2754790030577006</v>
      </c>
      <c r="L37" s="43">
        <v>10.142106073604786</v>
      </c>
      <c r="M37" s="4"/>
    </row>
    <row r="38" spans="2:13" ht="20.25" customHeight="1">
      <c r="B38" s="21" t="s">
        <v>11</v>
      </c>
      <c r="C38" s="46">
        <v>100</v>
      </c>
      <c r="D38" s="47">
        <v>48.578654203214036</v>
      </c>
      <c r="E38" s="48">
        <v>0.18247006850630643</v>
      </c>
      <c r="F38" s="47">
        <v>1.8823228119597926</v>
      </c>
      <c r="G38" s="48">
        <v>0.26890325885139893</v>
      </c>
      <c r="H38" s="47">
        <v>15.650809911005826</v>
      </c>
      <c r="I38" s="48">
        <v>28.753441321467442</v>
      </c>
      <c r="J38" s="47">
        <v>2.4777514565593188</v>
      </c>
      <c r="K38" s="49">
        <v>0.83872206927460136</v>
      </c>
      <c r="L38" s="47">
        <v>1.3669248991612779</v>
      </c>
      <c r="M38" s="4"/>
    </row>
    <row r="39" spans="2:13" ht="20.25" customHeight="1">
      <c r="B39" s="17" t="s">
        <v>12</v>
      </c>
      <c r="C39" s="42">
        <v>100</v>
      </c>
      <c r="D39" s="43">
        <v>32.062780269058294</v>
      </c>
      <c r="E39" s="44">
        <v>6.9987187700192184</v>
      </c>
      <c r="F39" s="43">
        <v>4.7885970531710438</v>
      </c>
      <c r="G39" s="44">
        <v>0</v>
      </c>
      <c r="H39" s="43">
        <v>10.634208840486867</v>
      </c>
      <c r="I39" s="44">
        <v>39.125560538116595</v>
      </c>
      <c r="J39" s="43">
        <v>2.8187059577194105</v>
      </c>
      <c r="K39" s="45">
        <v>0.99295323510570144</v>
      </c>
      <c r="L39" s="43">
        <v>2.5784753363228701</v>
      </c>
      <c r="M39" s="4"/>
    </row>
    <row r="40" spans="2:13" ht="20.25" customHeight="1">
      <c r="B40" s="21" t="s">
        <v>13</v>
      </c>
      <c r="C40" s="46">
        <v>100</v>
      </c>
      <c r="D40" s="47">
        <v>37.106968718020752</v>
      </c>
      <c r="E40" s="48">
        <v>8.4615847663382624</v>
      </c>
      <c r="F40" s="47">
        <v>20.063406705861105</v>
      </c>
      <c r="G40" s="48">
        <v>5.7326885647209904</v>
      </c>
      <c r="H40" s="47">
        <v>9.2621947549009782</v>
      </c>
      <c r="I40" s="48">
        <v>1.2320163733772098</v>
      </c>
      <c r="J40" s="47">
        <v>14.958765575777033</v>
      </c>
      <c r="K40" s="49">
        <v>0.98922487308626128</v>
      </c>
      <c r="L40" s="47">
        <v>2.1931496679174107</v>
      </c>
      <c r="M40" s="4"/>
    </row>
    <row r="41" spans="2:13" ht="20.25" customHeight="1">
      <c r="B41" s="17" t="s">
        <v>14</v>
      </c>
      <c r="C41" s="42">
        <v>100</v>
      </c>
      <c r="D41" s="43">
        <v>50.818427826546099</v>
      </c>
      <c r="E41" s="44">
        <v>5.5276879413900071</v>
      </c>
      <c r="F41" s="43">
        <v>14.98250940531978</v>
      </c>
      <c r="G41" s="44">
        <v>2.392581347765824</v>
      </c>
      <c r="H41" s="43">
        <v>10.395353442017029</v>
      </c>
      <c r="I41" s="44">
        <v>1.8579631707478055</v>
      </c>
      <c r="J41" s="43">
        <v>12.487624579235694</v>
      </c>
      <c r="K41" s="45">
        <v>0.29370998613952876</v>
      </c>
      <c r="L41" s="43">
        <v>1.2441423008382284</v>
      </c>
      <c r="M41" s="4"/>
    </row>
    <row r="42" spans="2:13" ht="20.25" customHeight="1">
      <c r="B42" s="21" t="s">
        <v>15</v>
      </c>
      <c r="C42" s="46">
        <v>100</v>
      </c>
      <c r="D42" s="47">
        <v>25.979198937818097</v>
      </c>
      <c r="E42" s="48">
        <v>6.3786235892896652</v>
      </c>
      <c r="F42" s="47">
        <v>10.400531090949325</v>
      </c>
      <c r="G42" s="48">
        <v>6.0356273511838898</v>
      </c>
      <c r="H42" s="47">
        <v>30.050896215976984</v>
      </c>
      <c r="I42" s="48">
        <v>1.6983845983624697</v>
      </c>
      <c r="J42" s="47">
        <v>12.132108873644611</v>
      </c>
      <c r="K42" s="49">
        <v>1.8864793095817658</v>
      </c>
      <c r="L42" s="47">
        <v>5.4381500331931845</v>
      </c>
      <c r="M42" s="4"/>
    </row>
    <row r="43" spans="2:13" ht="20.25" customHeight="1">
      <c r="B43" s="17" t="s">
        <v>16</v>
      </c>
      <c r="C43" s="50">
        <v>100</v>
      </c>
      <c r="D43" s="51">
        <v>34.579769562451403</v>
      </c>
      <c r="E43" s="52">
        <v>15.950378172050611</v>
      </c>
      <c r="F43" s="51">
        <v>17.788223651657596</v>
      </c>
      <c r="G43" s="52">
        <v>6.5738319078249798</v>
      </c>
      <c r="H43" s="51">
        <v>14.374072241464622</v>
      </c>
      <c r="I43" s="52">
        <v>4.6052166537075001</v>
      </c>
      <c r="J43" s="51">
        <v>4.7147805188379159</v>
      </c>
      <c r="K43" s="53">
        <v>0.97900614971372024</v>
      </c>
      <c r="L43" s="45">
        <v>0.43472114229165199</v>
      </c>
      <c r="M43" s="4"/>
    </row>
    <row r="44" spans="2:13" ht="20.25" customHeight="1">
      <c r="B44" s="54" t="s">
        <v>17</v>
      </c>
      <c r="C44" s="55">
        <v>100</v>
      </c>
      <c r="D44" s="56">
        <v>34.853825017234179</v>
      </c>
      <c r="E44" s="57">
        <v>7.8772343751517093</v>
      </c>
      <c r="F44" s="56">
        <v>20.440224092899516</v>
      </c>
      <c r="G44" s="57">
        <v>4.3143708795743398</v>
      </c>
      <c r="H44" s="56">
        <v>10.191469323157884</v>
      </c>
      <c r="I44" s="57">
        <v>1.9078966531706039</v>
      </c>
      <c r="J44" s="56">
        <v>15.597661977027567</v>
      </c>
      <c r="K44" s="58">
        <v>1.4967036594720029</v>
      </c>
      <c r="L44" s="58">
        <v>3.320614022312196</v>
      </c>
      <c r="M44" s="4"/>
    </row>
    <row r="45" spans="2:13" ht="20.25" customHeight="1">
      <c r="B45" s="34" t="s">
        <v>18</v>
      </c>
      <c r="C45" s="46">
        <v>100</v>
      </c>
      <c r="D45" s="47">
        <v>29.364072595430102</v>
      </c>
      <c r="E45" s="48">
        <v>4.5459824956557977</v>
      </c>
      <c r="F45" s="47">
        <v>5.4940775374580673</v>
      </c>
      <c r="G45" s="48">
        <v>2.9768316818153866</v>
      </c>
      <c r="H45" s="47">
        <v>16.404116686518282</v>
      </c>
      <c r="I45" s="48">
        <v>18.744178313834716</v>
      </c>
      <c r="J45" s="47">
        <v>11.645194276357293</v>
      </c>
      <c r="K45" s="49">
        <v>5.0274316713391984</v>
      </c>
      <c r="L45" s="49">
        <v>5.7981147415911511</v>
      </c>
      <c r="M45" s="4"/>
    </row>
    <row r="46" spans="2:13" ht="20.25" customHeight="1">
      <c r="B46" s="36" t="s">
        <v>19</v>
      </c>
      <c r="C46" s="59">
        <v>100</v>
      </c>
      <c r="D46" s="60">
        <v>31.117060443947004</v>
      </c>
      <c r="E46" s="61">
        <v>5.6097179096448953</v>
      </c>
      <c r="F46" s="60">
        <v>10.266681341917321</v>
      </c>
      <c r="G46" s="61">
        <v>3.4039347240716999</v>
      </c>
      <c r="H46" s="60">
        <v>14.42029401141259</v>
      </c>
      <c r="I46" s="61">
        <v>13.368016531359823</v>
      </c>
      <c r="J46" s="60">
        <v>12.907296338266594</v>
      </c>
      <c r="K46" s="62">
        <v>3.8999995349392398</v>
      </c>
      <c r="L46" s="62">
        <v>5.0069991644408338</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c r="B59" s="208" t="s">
        <v>51</v>
      </c>
      <c r="C59" s="208"/>
      <c r="D59" s="208"/>
      <c r="E59" s="208"/>
      <c r="F59" s="208"/>
      <c r="G59" s="208"/>
      <c r="H59" s="208"/>
      <c r="I59" s="208"/>
      <c r="J59" s="208"/>
      <c r="K59" s="208"/>
      <c r="L59" s="208"/>
    </row>
  </sheetData>
  <mergeCells count="11">
    <mergeCell ref="B59:L59"/>
    <mergeCell ref="C6:L6"/>
    <mergeCell ref="C27:L27"/>
    <mergeCell ref="B2:Q2"/>
    <mergeCell ref="C3:C5"/>
    <mergeCell ref="D3:D5"/>
    <mergeCell ref="E3:K3"/>
    <mergeCell ref="L3:L5"/>
    <mergeCell ref="E4:J4"/>
    <mergeCell ref="K4:K5"/>
    <mergeCell ref="B3:B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U59"/>
  <sheetViews>
    <sheetView zoomScaleNormal="100" workbookViewId="0">
      <selection activeCell="B2" sqref="B2:Q2"/>
    </sheetView>
  </sheetViews>
  <sheetFormatPr baseColWidth="10" defaultRowHeight="15.75"/>
  <cols>
    <col min="2" max="2" width="26" customWidth="1"/>
    <col min="3" max="21" width="15.875" customWidth="1"/>
  </cols>
  <sheetData>
    <row r="2" spans="2:21">
      <c r="B2" s="204" t="s">
        <v>34</v>
      </c>
      <c r="C2" s="204"/>
      <c r="D2" s="204"/>
      <c r="E2" s="204"/>
      <c r="F2" s="204"/>
      <c r="G2" s="204"/>
      <c r="H2" s="204"/>
      <c r="I2" s="204"/>
      <c r="J2" s="204"/>
      <c r="K2" s="204"/>
      <c r="L2" s="204"/>
      <c r="M2" s="204"/>
      <c r="N2" s="204"/>
      <c r="O2" s="204"/>
      <c r="P2" s="204"/>
      <c r="Q2" s="204"/>
    </row>
    <row r="3" spans="2:21">
      <c r="B3" s="182" t="s">
        <v>20</v>
      </c>
      <c r="C3" s="185" t="s">
        <v>21</v>
      </c>
      <c r="D3" s="187" t="s">
        <v>33</v>
      </c>
      <c r="E3" s="189" t="s">
        <v>23</v>
      </c>
      <c r="F3" s="190"/>
      <c r="G3" s="190"/>
      <c r="H3" s="190"/>
      <c r="I3" s="190"/>
      <c r="J3" s="190"/>
      <c r="K3" s="191"/>
      <c r="L3" s="192" t="s">
        <v>24</v>
      </c>
      <c r="O3" s="2"/>
      <c r="P3" s="2"/>
      <c r="Q3" s="2"/>
      <c r="R3" s="2"/>
      <c r="S3" s="2"/>
      <c r="T3" s="2"/>
      <c r="U3" s="2"/>
    </row>
    <row r="4" spans="2:21">
      <c r="B4" s="183"/>
      <c r="C4" s="186"/>
      <c r="D4" s="188"/>
      <c r="E4" s="194" t="s">
        <v>25</v>
      </c>
      <c r="F4" s="195"/>
      <c r="G4" s="195"/>
      <c r="H4" s="195"/>
      <c r="I4" s="195"/>
      <c r="J4" s="196"/>
      <c r="K4" s="197" t="s">
        <v>26</v>
      </c>
      <c r="L4" s="193"/>
      <c r="O4" s="2"/>
      <c r="P4" s="2"/>
      <c r="Q4" s="2"/>
      <c r="R4" s="2"/>
      <c r="S4" s="2"/>
      <c r="T4" s="2"/>
      <c r="U4" s="2"/>
    </row>
    <row r="5" spans="2:21" ht="87" customHeight="1">
      <c r="B5" s="183"/>
      <c r="C5" s="186"/>
      <c r="D5" s="188"/>
      <c r="E5" s="6" t="s">
        <v>27</v>
      </c>
      <c r="F5" s="7" t="s">
        <v>28</v>
      </c>
      <c r="G5" s="7" t="s">
        <v>29</v>
      </c>
      <c r="H5" s="7" t="s">
        <v>30</v>
      </c>
      <c r="I5" s="7" t="s">
        <v>31</v>
      </c>
      <c r="J5" s="7" t="s">
        <v>32</v>
      </c>
      <c r="K5" s="197"/>
      <c r="L5" s="193"/>
      <c r="N5" t="s">
        <v>35</v>
      </c>
      <c r="O5" s="2"/>
      <c r="P5" s="2"/>
      <c r="Q5" s="2"/>
      <c r="R5" s="2"/>
      <c r="S5" s="2"/>
      <c r="T5" s="2"/>
      <c r="U5" s="2"/>
    </row>
    <row r="6" spans="2:21" ht="20.25" customHeight="1">
      <c r="B6" s="184"/>
      <c r="C6" s="198" t="s">
        <v>0</v>
      </c>
      <c r="D6" s="199"/>
      <c r="E6" s="199"/>
      <c r="F6" s="199"/>
      <c r="G6" s="199"/>
      <c r="H6" s="199"/>
      <c r="I6" s="199"/>
      <c r="J6" s="199"/>
      <c r="K6" s="199"/>
      <c r="L6" s="200"/>
      <c r="O6" s="2"/>
      <c r="P6" s="2"/>
      <c r="Q6" s="2"/>
      <c r="R6" s="2"/>
      <c r="S6" s="2"/>
      <c r="T6" s="2"/>
      <c r="U6" s="2"/>
    </row>
    <row r="7" spans="2:21" ht="20.25" customHeight="1">
      <c r="B7" s="13" t="s">
        <v>1</v>
      </c>
      <c r="C7" s="14">
        <f>SUM(D7:L7)</f>
        <v>71936</v>
      </c>
      <c r="D7" s="15">
        <v>27714</v>
      </c>
      <c r="E7" s="16">
        <v>1240</v>
      </c>
      <c r="F7" s="16">
        <v>1931</v>
      </c>
      <c r="G7" s="16">
        <v>178</v>
      </c>
      <c r="H7" s="16">
        <v>10510</v>
      </c>
      <c r="I7" s="16">
        <v>13887</v>
      </c>
      <c r="J7" s="16">
        <v>9218</v>
      </c>
      <c r="K7" s="16">
        <v>3210</v>
      </c>
      <c r="L7" s="16">
        <v>4048</v>
      </c>
      <c r="O7" s="2"/>
      <c r="P7" s="2"/>
      <c r="Q7" s="2"/>
      <c r="R7" s="2"/>
      <c r="S7" s="2"/>
      <c r="T7" s="2"/>
      <c r="U7" s="2"/>
    </row>
    <row r="8" spans="2:21" ht="20.25" customHeight="1">
      <c r="B8" s="17" t="s">
        <v>2</v>
      </c>
      <c r="C8" s="18">
        <f t="shared" ref="C8:C22" si="0">SUM(D8:L8)</f>
        <v>88291</v>
      </c>
      <c r="D8" s="19">
        <v>20264</v>
      </c>
      <c r="E8" s="20">
        <v>4797</v>
      </c>
      <c r="F8" s="20">
        <v>4007</v>
      </c>
      <c r="G8" s="20">
        <v>1876</v>
      </c>
      <c r="H8" s="20">
        <v>14610</v>
      </c>
      <c r="I8" s="20">
        <v>23744</v>
      </c>
      <c r="J8" s="20">
        <v>7745</v>
      </c>
      <c r="K8" s="20">
        <v>8052</v>
      </c>
      <c r="L8" s="20">
        <v>3196</v>
      </c>
      <c r="O8" s="2"/>
      <c r="P8" s="2"/>
      <c r="Q8" s="2"/>
      <c r="R8" s="2"/>
      <c r="S8" s="2"/>
      <c r="T8" s="2"/>
      <c r="U8" s="2"/>
    </row>
    <row r="9" spans="2:21" ht="20.25" customHeight="1">
      <c r="B9" s="21" t="s">
        <v>3</v>
      </c>
      <c r="C9" s="14">
        <f t="shared" si="0"/>
        <v>46331</v>
      </c>
      <c r="D9" s="15">
        <v>10425</v>
      </c>
      <c r="E9" s="16">
        <v>1707</v>
      </c>
      <c r="F9" s="16">
        <v>13191</v>
      </c>
      <c r="G9" s="16">
        <v>59</v>
      </c>
      <c r="H9" s="16">
        <v>4402</v>
      </c>
      <c r="I9" s="16">
        <v>968</v>
      </c>
      <c r="J9" s="16">
        <v>11950</v>
      </c>
      <c r="K9" s="16">
        <v>89</v>
      </c>
      <c r="L9" s="16">
        <v>3540</v>
      </c>
    </row>
    <row r="10" spans="2:21" ht="20.25" customHeight="1">
      <c r="B10" s="17" t="s">
        <v>4</v>
      </c>
      <c r="C10" s="22">
        <f t="shared" si="0"/>
        <v>30524</v>
      </c>
      <c r="D10" s="19">
        <v>15029</v>
      </c>
      <c r="E10" s="20">
        <v>2226</v>
      </c>
      <c r="F10" s="20">
        <v>3941</v>
      </c>
      <c r="G10" s="20">
        <v>1301</v>
      </c>
      <c r="H10" s="20">
        <v>2399</v>
      </c>
      <c r="I10" s="20">
        <v>226</v>
      </c>
      <c r="J10" s="20">
        <v>3324</v>
      </c>
      <c r="K10" s="20">
        <v>1099</v>
      </c>
      <c r="L10" s="20">
        <v>979</v>
      </c>
    </row>
    <row r="11" spans="2:21" ht="20.25" customHeight="1">
      <c r="B11" s="21" t="s">
        <v>5</v>
      </c>
      <c r="C11" s="14">
        <f t="shared" si="0"/>
        <v>4120</v>
      </c>
      <c r="D11" s="15">
        <v>936</v>
      </c>
      <c r="E11" s="16">
        <v>239</v>
      </c>
      <c r="F11" s="16">
        <v>371</v>
      </c>
      <c r="G11" s="16">
        <v>160</v>
      </c>
      <c r="H11" s="16">
        <v>755</v>
      </c>
      <c r="I11" s="16">
        <v>175</v>
      </c>
      <c r="J11" s="16">
        <v>350</v>
      </c>
      <c r="K11" s="16">
        <v>92</v>
      </c>
      <c r="L11" s="16">
        <v>1042</v>
      </c>
    </row>
    <row r="12" spans="2:21" ht="20.25" customHeight="1">
      <c r="B12" s="17" t="s">
        <v>6</v>
      </c>
      <c r="C12" s="22">
        <f t="shared" si="0"/>
        <v>21803</v>
      </c>
      <c r="D12" s="19">
        <v>190</v>
      </c>
      <c r="E12" s="20">
        <v>527</v>
      </c>
      <c r="F12" s="20">
        <v>3625</v>
      </c>
      <c r="G12" s="20">
        <v>790</v>
      </c>
      <c r="H12" s="20">
        <v>2984</v>
      </c>
      <c r="I12" s="20">
        <v>432</v>
      </c>
      <c r="J12" s="20">
        <v>9312</v>
      </c>
      <c r="K12" s="20">
        <v>3206</v>
      </c>
      <c r="L12" s="20">
        <v>737</v>
      </c>
    </row>
    <row r="13" spans="2:21" ht="20.25" customHeight="1">
      <c r="B13" s="21" t="s">
        <v>7</v>
      </c>
      <c r="C13" s="23">
        <f t="shared" si="0"/>
        <v>42371</v>
      </c>
      <c r="D13" s="15">
        <v>14986</v>
      </c>
      <c r="E13" s="16">
        <v>1349</v>
      </c>
      <c r="F13" s="16">
        <v>2388</v>
      </c>
      <c r="G13" s="16">
        <v>291</v>
      </c>
      <c r="H13" s="16">
        <v>6439</v>
      </c>
      <c r="I13" s="16">
        <v>3806</v>
      </c>
      <c r="J13" s="16">
        <v>9114</v>
      </c>
      <c r="K13" s="16">
        <v>1423</v>
      </c>
      <c r="L13" s="16">
        <v>2575</v>
      </c>
    </row>
    <row r="14" spans="2:21" ht="20.25" customHeight="1">
      <c r="B14" s="17" t="s">
        <v>8</v>
      </c>
      <c r="C14" s="22">
        <f t="shared" si="0"/>
        <v>18133</v>
      </c>
      <c r="D14" s="19">
        <v>2167</v>
      </c>
      <c r="E14" s="20">
        <v>1914</v>
      </c>
      <c r="F14" s="20">
        <v>5380</v>
      </c>
      <c r="G14" s="20">
        <v>2019</v>
      </c>
      <c r="H14" s="20">
        <v>2152</v>
      </c>
      <c r="I14" s="20">
        <v>249</v>
      </c>
      <c r="J14" s="20">
        <v>2801</v>
      </c>
      <c r="K14" s="20">
        <v>924</v>
      </c>
      <c r="L14" s="20">
        <v>527</v>
      </c>
    </row>
    <row r="15" spans="2:21" ht="20.25" customHeight="1">
      <c r="B15" s="21" t="s">
        <v>9</v>
      </c>
      <c r="C15" s="14">
        <f t="shared" si="0"/>
        <v>46314</v>
      </c>
      <c r="D15" s="15">
        <v>13864</v>
      </c>
      <c r="E15" s="16">
        <v>1907</v>
      </c>
      <c r="F15" s="16">
        <v>2669</v>
      </c>
      <c r="G15" s="16">
        <v>3940</v>
      </c>
      <c r="H15" s="16">
        <v>10137</v>
      </c>
      <c r="I15" s="16">
        <v>5835</v>
      </c>
      <c r="J15" s="16">
        <v>3869</v>
      </c>
      <c r="K15" s="16">
        <v>1016</v>
      </c>
      <c r="L15" s="16">
        <v>3077</v>
      </c>
    </row>
    <row r="16" spans="2:21" ht="20.25" customHeight="1">
      <c r="B16" s="17" t="s">
        <v>10</v>
      </c>
      <c r="C16" s="22">
        <f t="shared" si="0"/>
        <v>86925</v>
      </c>
      <c r="D16" s="19">
        <v>21539</v>
      </c>
      <c r="E16" s="20">
        <v>7206</v>
      </c>
      <c r="F16" s="20">
        <v>5120</v>
      </c>
      <c r="G16" s="20">
        <v>3759</v>
      </c>
      <c r="H16" s="20">
        <v>12929</v>
      </c>
      <c r="I16" s="20">
        <v>18822</v>
      </c>
      <c r="J16" s="20">
        <v>5218</v>
      </c>
      <c r="K16" s="20">
        <v>3109</v>
      </c>
      <c r="L16" s="20">
        <v>9223</v>
      </c>
    </row>
    <row r="17" spans="2:14" ht="20.25" customHeight="1">
      <c r="B17" s="21" t="s">
        <v>11</v>
      </c>
      <c r="C17" s="14">
        <f t="shared" si="0"/>
        <v>29217</v>
      </c>
      <c r="D17" s="15">
        <v>14065</v>
      </c>
      <c r="E17" s="16">
        <v>74</v>
      </c>
      <c r="F17" s="16">
        <v>615</v>
      </c>
      <c r="G17" s="16">
        <v>97</v>
      </c>
      <c r="H17" s="16">
        <v>4516</v>
      </c>
      <c r="I17" s="16">
        <v>8236</v>
      </c>
      <c r="J17" s="16">
        <v>840</v>
      </c>
      <c r="K17" s="16">
        <v>296</v>
      </c>
      <c r="L17" s="16">
        <v>478</v>
      </c>
    </row>
    <row r="18" spans="2:14" ht="20.25" customHeight="1">
      <c r="B18" s="17" t="s">
        <v>12</v>
      </c>
      <c r="C18" s="18">
        <f t="shared" si="0"/>
        <v>5923</v>
      </c>
      <c r="D18" s="19">
        <v>1893</v>
      </c>
      <c r="E18" s="20">
        <v>428</v>
      </c>
      <c r="F18" s="20">
        <v>321</v>
      </c>
      <c r="G18" s="20">
        <v>0</v>
      </c>
      <c r="H18" s="20">
        <v>639</v>
      </c>
      <c r="I18" s="20">
        <v>2215</v>
      </c>
      <c r="J18" s="20">
        <v>187</v>
      </c>
      <c r="K18" s="20">
        <v>88</v>
      </c>
      <c r="L18" s="20">
        <v>152</v>
      </c>
    </row>
    <row r="19" spans="2:14" ht="20.25" customHeight="1">
      <c r="B19" s="21" t="s">
        <v>13</v>
      </c>
      <c r="C19" s="14">
        <f t="shared" si="0"/>
        <v>48462</v>
      </c>
      <c r="D19" s="15">
        <v>18049</v>
      </c>
      <c r="E19" s="16">
        <v>4116</v>
      </c>
      <c r="F19" s="16">
        <v>9764</v>
      </c>
      <c r="G19" s="16">
        <v>2680</v>
      </c>
      <c r="H19" s="16">
        <v>4373</v>
      </c>
      <c r="I19" s="16">
        <v>581</v>
      </c>
      <c r="J19" s="16">
        <v>7068</v>
      </c>
      <c r="K19" s="16">
        <v>667</v>
      </c>
      <c r="L19" s="16">
        <v>1164</v>
      </c>
    </row>
    <row r="20" spans="2:14" ht="20.25" customHeight="1">
      <c r="B20" s="17" t="s">
        <v>14</v>
      </c>
      <c r="C20" s="22">
        <f t="shared" si="0"/>
        <v>29702</v>
      </c>
      <c r="D20" s="19">
        <v>15310</v>
      </c>
      <c r="E20" s="20">
        <v>1609</v>
      </c>
      <c r="F20" s="20">
        <v>4497</v>
      </c>
      <c r="G20" s="20">
        <v>672</v>
      </c>
      <c r="H20" s="20">
        <v>2972</v>
      </c>
      <c r="I20" s="20">
        <v>588</v>
      </c>
      <c r="J20" s="20">
        <v>3653</v>
      </c>
      <c r="K20" s="20">
        <v>38</v>
      </c>
      <c r="L20" s="20">
        <v>363</v>
      </c>
    </row>
    <row r="21" spans="2:14" ht="20.25" customHeight="1">
      <c r="B21" s="21" t="s">
        <v>15</v>
      </c>
      <c r="C21" s="23">
        <f t="shared" si="0"/>
        <v>17029</v>
      </c>
      <c r="D21" s="24">
        <v>4263</v>
      </c>
      <c r="E21" s="25">
        <v>1112</v>
      </c>
      <c r="F21" s="25">
        <v>1941</v>
      </c>
      <c r="G21" s="25">
        <v>1109</v>
      </c>
      <c r="H21" s="26">
        <v>4948</v>
      </c>
      <c r="I21" s="27">
        <v>293</v>
      </c>
      <c r="J21" s="26">
        <v>2074</v>
      </c>
      <c r="K21" s="25">
        <v>457</v>
      </c>
      <c r="L21" s="28">
        <v>832</v>
      </c>
    </row>
    <row r="22" spans="2:14" ht="20.25" customHeight="1">
      <c r="B22" s="17" t="s">
        <v>16</v>
      </c>
      <c r="C22" s="29">
        <f t="shared" si="0"/>
        <v>27519</v>
      </c>
      <c r="D22" s="30">
        <v>9573</v>
      </c>
      <c r="E22" s="31">
        <v>4304</v>
      </c>
      <c r="F22" s="31">
        <v>4432</v>
      </c>
      <c r="G22" s="31">
        <v>1807</v>
      </c>
      <c r="H22" s="31">
        <v>4062</v>
      </c>
      <c r="I22" s="31">
        <v>1290</v>
      </c>
      <c r="J22" s="31">
        <v>1636</v>
      </c>
      <c r="K22" s="31">
        <v>271</v>
      </c>
      <c r="L22" s="31">
        <v>144</v>
      </c>
    </row>
    <row r="23" spans="2:14" ht="20.25" customHeight="1">
      <c r="B23" s="32" t="s">
        <v>17</v>
      </c>
      <c r="C23" s="33">
        <f>C9+C10+C14+C19+C20+C22</f>
        <v>200671</v>
      </c>
      <c r="D23" s="33">
        <f>D9+D10+D14+D19+D20+D22</f>
        <v>70553</v>
      </c>
      <c r="E23" s="33">
        <f t="shared" ref="E23:L23" si="1">E9+E10+E14+E19+E20+E22</f>
        <v>15876</v>
      </c>
      <c r="F23" s="33">
        <f t="shared" si="1"/>
        <v>41205</v>
      </c>
      <c r="G23" s="33">
        <f t="shared" si="1"/>
        <v>8538</v>
      </c>
      <c r="H23" s="33">
        <f t="shared" si="1"/>
        <v>20360</v>
      </c>
      <c r="I23" s="33">
        <f t="shared" si="1"/>
        <v>3902</v>
      </c>
      <c r="J23" s="33">
        <f t="shared" si="1"/>
        <v>30432</v>
      </c>
      <c r="K23" s="33">
        <f t="shared" si="1"/>
        <v>3088</v>
      </c>
      <c r="L23" s="33">
        <f t="shared" si="1"/>
        <v>6717</v>
      </c>
    </row>
    <row r="24" spans="2:14" ht="20.25" customHeight="1">
      <c r="B24" s="34" t="s">
        <v>18</v>
      </c>
      <c r="C24" s="35">
        <f>C7+C8+C11+C12+C13+C15+C16+C17+C18+C21</f>
        <v>413929</v>
      </c>
      <c r="D24" s="35">
        <f t="shared" ref="D24:L24" si="2">D7+D8+D11+D12+D13+D15+D16+D17+D18+D21</f>
        <v>119714</v>
      </c>
      <c r="E24" s="35">
        <f t="shared" si="2"/>
        <v>18879</v>
      </c>
      <c r="F24" s="35">
        <f t="shared" si="2"/>
        <v>22988</v>
      </c>
      <c r="G24" s="35">
        <f t="shared" si="2"/>
        <v>12200</v>
      </c>
      <c r="H24" s="35">
        <f t="shared" si="2"/>
        <v>68467</v>
      </c>
      <c r="I24" s="35">
        <f t="shared" si="2"/>
        <v>77445</v>
      </c>
      <c r="J24" s="35">
        <f t="shared" si="2"/>
        <v>47927</v>
      </c>
      <c r="K24" s="35">
        <f t="shared" si="2"/>
        <v>20949</v>
      </c>
      <c r="L24" s="35">
        <f t="shared" si="2"/>
        <v>25360</v>
      </c>
    </row>
    <row r="25" spans="2:14" ht="20.25" customHeight="1">
      <c r="B25" s="36" t="s">
        <v>19</v>
      </c>
      <c r="C25" s="37">
        <f>SUM(C7:C22)</f>
        <v>614600</v>
      </c>
      <c r="D25" s="37">
        <f>SUM(D7:D22)</f>
        <v>190267</v>
      </c>
      <c r="E25" s="37">
        <f t="shared" ref="E25:L25" si="3">SUM(E7:E22)</f>
        <v>34755</v>
      </c>
      <c r="F25" s="37">
        <f t="shared" si="3"/>
        <v>64193</v>
      </c>
      <c r="G25" s="37">
        <f t="shared" si="3"/>
        <v>20738</v>
      </c>
      <c r="H25" s="37">
        <f t="shared" si="3"/>
        <v>88827</v>
      </c>
      <c r="I25" s="37">
        <f t="shared" si="3"/>
        <v>81347</v>
      </c>
      <c r="J25" s="37">
        <f t="shared" si="3"/>
        <v>78359</v>
      </c>
      <c r="K25" s="37">
        <f t="shared" si="3"/>
        <v>24037</v>
      </c>
      <c r="L25" s="37">
        <f t="shared" si="3"/>
        <v>32077</v>
      </c>
    </row>
    <row r="26" spans="2:14" ht="20.25" customHeight="1">
      <c r="B26" s="66"/>
      <c r="C26" s="67"/>
      <c r="D26" s="67"/>
      <c r="E26" s="67"/>
      <c r="F26" s="67"/>
      <c r="G26" s="67"/>
      <c r="H26" s="67"/>
      <c r="I26" s="67"/>
      <c r="J26" s="67"/>
      <c r="K26" s="67"/>
      <c r="L26" s="67"/>
    </row>
    <row r="27" spans="2:14" ht="23.25" customHeight="1">
      <c r="B27" s="65" t="s">
        <v>20</v>
      </c>
      <c r="C27" s="176" t="s">
        <v>22</v>
      </c>
      <c r="D27" s="177"/>
      <c r="E27" s="177"/>
      <c r="F27" s="177"/>
      <c r="G27" s="177"/>
      <c r="H27" s="177"/>
      <c r="I27" s="177"/>
      <c r="J27" s="177"/>
      <c r="K27" s="177"/>
      <c r="L27" s="178"/>
      <c r="M27" s="3"/>
    </row>
    <row r="28" spans="2:14" ht="20.25" customHeight="1">
      <c r="B28" s="13" t="s">
        <v>1</v>
      </c>
      <c r="C28" s="38">
        <v>100</v>
      </c>
      <c r="D28" s="39">
        <v>38.525911921708186</v>
      </c>
      <c r="E28" s="40">
        <v>1.7237544483985765</v>
      </c>
      <c r="F28" s="39">
        <v>2.684330516014235</v>
      </c>
      <c r="G28" s="40">
        <v>0.24744217081850534</v>
      </c>
      <c r="H28" s="39">
        <v>14.610209074733097</v>
      </c>
      <c r="I28" s="40">
        <v>19.304659697508896</v>
      </c>
      <c r="J28" s="39">
        <v>12.814168149466193</v>
      </c>
      <c r="K28" s="41">
        <v>4.4622998220640575</v>
      </c>
      <c r="L28" s="41">
        <v>5.6272241992882561</v>
      </c>
      <c r="M28" s="4"/>
      <c r="N28" s="4"/>
    </row>
    <row r="29" spans="2:14" ht="20.25" customHeight="1">
      <c r="B29" s="17" t="s">
        <v>2</v>
      </c>
      <c r="C29" s="42">
        <v>100</v>
      </c>
      <c r="D29" s="43">
        <v>22.951376697511638</v>
      </c>
      <c r="E29" s="44">
        <v>5.4331698587625015</v>
      </c>
      <c r="F29" s="43">
        <v>4.5384014225685521</v>
      </c>
      <c r="G29" s="44">
        <v>2.1247918813922144</v>
      </c>
      <c r="H29" s="43">
        <v>16.547552978219752</v>
      </c>
      <c r="I29" s="44">
        <v>26.892888289859666</v>
      </c>
      <c r="J29" s="43">
        <v>8.7721285295216962</v>
      </c>
      <c r="K29" s="45">
        <v>9.1198423395363069</v>
      </c>
      <c r="L29" s="43">
        <v>3.6198480026276743</v>
      </c>
      <c r="M29" s="4"/>
    </row>
    <row r="30" spans="2:14" ht="20.25" customHeight="1">
      <c r="B30" s="21" t="s">
        <v>3</v>
      </c>
      <c r="C30" s="46">
        <v>100</v>
      </c>
      <c r="D30" s="47">
        <v>22.501133150590316</v>
      </c>
      <c r="E30" s="48">
        <v>3.684358205089465</v>
      </c>
      <c r="F30" s="47">
        <v>28.471217975005935</v>
      </c>
      <c r="G30" s="48">
        <v>0.12734454253091881</v>
      </c>
      <c r="H30" s="47">
        <v>9.5011979020526223</v>
      </c>
      <c r="I30" s="48">
        <v>2.089313850337787</v>
      </c>
      <c r="J30" s="47">
        <v>25.792665817703046</v>
      </c>
      <c r="K30" s="49">
        <v>0.19209600483477585</v>
      </c>
      <c r="L30" s="47">
        <v>7.6406725518551291</v>
      </c>
      <c r="M30" s="4"/>
    </row>
    <row r="31" spans="2:14" ht="20.25" customHeight="1">
      <c r="B31" s="17" t="s">
        <v>4</v>
      </c>
      <c r="C31" s="42">
        <v>100</v>
      </c>
      <c r="D31" s="43">
        <v>49.23666622985192</v>
      </c>
      <c r="E31" s="44">
        <v>7.2926221989254358</v>
      </c>
      <c r="F31" s="43">
        <v>12.911151880487484</v>
      </c>
      <c r="G31" s="44">
        <v>4.2622198925435724</v>
      </c>
      <c r="H31" s="43">
        <v>7.8593893329838824</v>
      </c>
      <c r="I31" s="44">
        <v>0.74040099593762287</v>
      </c>
      <c r="J31" s="43">
        <v>10.889791639365745</v>
      </c>
      <c r="K31" s="45">
        <v>3.600445551041803</v>
      </c>
      <c r="L31" s="43">
        <v>3.2073122788625339</v>
      </c>
      <c r="M31" s="4"/>
    </row>
    <row r="32" spans="2:14" ht="20.25" customHeight="1">
      <c r="B32" s="21" t="s">
        <v>5</v>
      </c>
      <c r="C32" s="46">
        <v>100</v>
      </c>
      <c r="D32" s="47">
        <v>22.718446601941746</v>
      </c>
      <c r="E32" s="48">
        <v>5.8009708737864072</v>
      </c>
      <c r="F32" s="47">
        <v>9.0048543689320386</v>
      </c>
      <c r="G32" s="48">
        <v>3.8834951456310676</v>
      </c>
      <c r="H32" s="47">
        <v>18.325242718446603</v>
      </c>
      <c r="I32" s="48">
        <v>4.2475728155339807</v>
      </c>
      <c r="J32" s="47">
        <v>8.4951456310679614</v>
      </c>
      <c r="K32" s="49">
        <v>2.233009708737864</v>
      </c>
      <c r="L32" s="47">
        <v>25.291262135922331</v>
      </c>
      <c r="M32" s="4"/>
    </row>
    <row r="33" spans="2:13" ht="20.25" customHeight="1">
      <c r="B33" s="17" t="s">
        <v>6</v>
      </c>
      <c r="C33" s="42">
        <v>100</v>
      </c>
      <c r="D33" s="43">
        <v>0.87143971013163324</v>
      </c>
      <c r="E33" s="44">
        <v>2.4170985644177407</v>
      </c>
      <c r="F33" s="43">
        <v>16.62615236435353</v>
      </c>
      <c r="G33" s="44">
        <v>3.623354584231528</v>
      </c>
      <c r="H33" s="43">
        <v>13.686189973856807</v>
      </c>
      <c r="I33" s="44">
        <v>1.981378709351924</v>
      </c>
      <c r="J33" s="43">
        <v>42.709718846030363</v>
      </c>
      <c r="K33" s="45">
        <v>14.70439847727377</v>
      </c>
      <c r="L33" s="43">
        <v>3.3802687703527039</v>
      </c>
      <c r="M33" s="4"/>
    </row>
    <row r="34" spans="2:13" ht="20.25" customHeight="1">
      <c r="B34" s="21" t="s">
        <v>7</v>
      </c>
      <c r="C34" s="46">
        <v>100</v>
      </c>
      <c r="D34" s="47">
        <v>35.36853036274811</v>
      </c>
      <c r="E34" s="48">
        <v>3.1837813598923792</v>
      </c>
      <c r="F34" s="47">
        <v>5.6359302353024479</v>
      </c>
      <c r="G34" s="48">
        <v>0.68679049349791133</v>
      </c>
      <c r="H34" s="47">
        <v>15.196714734134195</v>
      </c>
      <c r="I34" s="48">
        <v>8.9825588256118571</v>
      </c>
      <c r="J34" s="47">
        <v>21.509995043779945</v>
      </c>
      <c r="K34" s="49">
        <v>3.3584291142526728</v>
      </c>
      <c r="L34" s="49">
        <v>6.0772698307804864</v>
      </c>
      <c r="M34" s="4"/>
    </row>
    <row r="35" spans="2:13" ht="20.25" customHeight="1">
      <c r="B35" s="17" t="s">
        <v>8</v>
      </c>
      <c r="C35" s="42">
        <v>100</v>
      </c>
      <c r="D35" s="43">
        <v>11.950587326972922</v>
      </c>
      <c r="E35" s="44">
        <v>10.555341090828875</v>
      </c>
      <c r="F35" s="43">
        <v>29.669663045276568</v>
      </c>
      <c r="G35" s="44">
        <v>11.134395852864943</v>
      </c>
      <c r="H35" s="43">
        <v>11.867865218110627</v>
      </c>
      <c r="I35" s="44">
        <v>1.3731870071141012</v>
      </c>
      <c r="J35" s="43">
        <v>15.446975128219268</v>
      </c>
      <c r="K35" s="45">
        <v>5.0956819059173881</v>
      </c>
      <c r="L35" s="43">
        <v>2.9063034246953072</v>
      </c>
      <c r="M35" s="4"/>
    </row>
    <row r="36" spans="2:13" ht="20.25" customHeight="1">
      <c r="B36" s="21" t="s">
        <v>9</v>
      </c>
      <c r="C36" s="46">
        <v>100</v>
      </c>
      <c r="D36" s="47">
        <v>29.934792935181587</v>
      </c>
      <c r="E36" s="48">
        <v>4.1175454506196827</v>
      </c>
      <c r="F36" s="47">
        <v>5.7628362914021682</v>
      </c>
      <c r="G36" s="48">
        <v>8.5071468670380437</v>
      </c>
      <c r="H36" s="47">
        <v>21.887550200803211</v>
      </c>
      <c r="I36" s="48">
        <v>12.598782225676903</v>
      </c>
      <c r="J36" s="47">
        <v>8.3538454894848204</v>
      </c>
      <c r="K36" s="49">
        <v>2.1937211210433132</v>
      </c>
      <c r="L36" s="49">
        <v>6.6437794187502703</v>
      </c>
      <c r="M36" s="4"/>
    </row>
    <row r="37" spans="2:13" ht="20.25" customHeight="1">
      <c r="B37" s="17" t="s">
        <v>10</v>
      </c>
      <c r="C37" s="42">
        <v>100</v>
      </c>
      <c r="D37" s="43">
        <v>24.778832326718437</v>
      </c>
      <c r="E37" s="44">
        <v>8.289905090595342</v>
      </c>
      <c r="F37" s="43">
        <v>5.8901351740005747</v>
      </c>
      <c r="G37" s="44">
        <v>4.3244176013805005</v>
      </c>
      <c r="H37" s="43">
        <v>14.873741731377624</v>
      </c>
      <c r="I37" s="44">
        <v>21.653149266609145</v>
      </c>
      <c r="J37" s="43">
        <v>6.0028760425654299</v>
      </c>
      <c r="K37" s="45">
        <v>3.5766465343687091</v>
      </c>
      <c r="L37" s="43">
        <v>10.61029623238424</v>
      </c>
      <c r="M37" s="4"/>
    </row>
    <row r="38" spans="2:13" ht="20.25" customHeight="1">
      <c r="B38" s="21" t="s">
        <v>11</v>
      </c>
      <c r="C38" s="46">
        <v>100</v>
      </c>
      <c r="D38" s="47">
        <v>48.139781633980213</v>
      </c>
      <c r="E38" s="48">
        <v>0.25327720162918849</v>
      </c>
      <c r="F38" s="47">
        <v>2.1049389054317693</v>
      </c>
      <c r="G38" s="48">
        <v>0.3319984940274498</v>
      </c>
      <c r="H38" s="47">
        <v>15.456754629154259</v>
      </c>
      <c r="I38" s="48">
        <v>28.189068008351303</v>
      </c>
      <c r="J38" s="47">
        <v>2.8750385049799774</v>
      </c>
      <c r="K38" s="49">
        <v>1.0131088065167539</v>
      </c>
      <c r="L38" s="47">
        <v>1.6360338159290821</v>
      </c>
      <c r="M38" s="4"/>
    </row>
    <row r="39" spans="2:13" ht="20.25" customHeight="1">
      <c r="B39" s="17" t="s">
        <v>12</v>
      </c>
      <c r="C39" s="42">
        <v>100</v>
      </c>
      <c r="D39" s="43">
        <v>31.960155326692551</v>
      </c>
      <c r="E39" s="44">
        <v>7.2260678710113115</v>
      </c>
      <c r="F39" s="43">
        <v>5.4195509032584841</v>
      </c>
      <c r="G39" s="44">
        <v>0</v>
      </c>
      <c r="H39" s="43">
        <v>10.788451798075299</v>
      </c>
      <c r="I39" s="44">
        <v>37.396589566098257</v>
      </c>
      <c r="J39" s="43">
        <v>3.1571838595306434</v>
      </c>
      <c r="K39" s="45">
        <v>1.4857335809555969</v>
      </c>
      <c r="L39" s="43">
        <v>2.5662670943778489</v>
      </c>
      <c r="M39" s="4"/>
    </row>
    <row r="40" spans="2:13" ht="20.25" customHeight="1">
      <c r="B40" s="21" t="s">
        <v>13</v>
      </c>
      <c r="C40" s="46">
        <v>100</v>
      </c>
      <c r="D40" s="47">
        <v>37.243613552886799</v>
      </c>
      <c r="E40" s="48">
        <v>8.4932524452148073</v>
      </c>
      <c r="F40" s="47">
        <v>20.147744624654369</v>
      </c>
      <c r="G40" s="48">
        <v>5.5301060624819449</v>
      </c>
      <c r="H40" s="47">
        <v>9.0235648549378897</v>
      </c>
      <c r="I40" s="48">
        <v>1.1988774710082126</v>
      </c>
      <c r="J40" s="47">
        <v>14.584623003590441</v>
      </c>
      <c r="K40" s="49">
        <v>1.3763360983863646</v>
      </c>
      <c r="L40" s="47">
        <v>2.4018818868391731</v>
      </c>
      <c r="M40" s="4"/>
    </row>
    <row r="41" spans="2:13" ht="20.25" customHeight="1">
      <c r="B41" s="17" t="s">
        <v>14</v>
      </c>
      <c r="C41" s="42">
        <v>100</v>
      </c>
      <c r="D41" s="43">
        <v>51.545350481449063</v>
      </c>
      <c r="E41" s="44">
        <v>5.4171436266918054</v>
      </c>
      <c r="F41" s="43">
        <v>15.140394586223149</v>
      </c>
      <c r="G41" s="44">
        <v>2.2624739074809779</v>
      </c>
      <c r="H41" s="43">
        <v>10.006060197966466</v>
      </c>
      <c r="I41" s="44">
        <v>1.9796646690458557</v>
      </c>
      <c r="J41" s="43">
        <v>12.298835095279779</v>
      </c>
      <c r="K41" s="45">
        <v>0.12793751262541242</v>
      </c>
      <c r="L41" s="43">
        <v>1.2221399232374923</v>
      </c>
      <c r="M41" s="4"/>
    </row>
    <row r="42" spans="2:13" ht="20.25" customHeight="1">
      <c r="B42" s="21" t="s">
        <v>15</v>
      </c>
      <c r="C42" s="46">
        <v>100</v>
      </c>
      <c r="D42" s="47">
        <v>25.033765928709851</v>
      </c>
      <c r="E42" s="48">
        <v>6.5300369957131954</v>
      </c>
      <c r="F42" s="47">
        <v>11.398203065359093</v>
      </c>
      <c r="G42" s="48">
        <v>6.5124199894297963</v>
      </c>
      <c r="H42" s="47">
        <v>29.056315696752598</v>
      </c>
      <c r="I42" s="48">
        <v>1.7205942803452934</v>
      </c>
      <c r="J42" s="47">
        <v>12.179223677256445</v>
      </c>
      <c r="K42" s="49">
        <v>2.6836572905044336</v>
      </c>
      <c r="L42" s="47">
        <v>4.8857830759292975</v>
      </c>
      <c r="M42" s="4"/>
    </row>
    <row r="43" spans="2:13" ht="20.25" customHeight="1">
      <c r="B43" s="17" t="s">
        <v>16</v>
      </c>
      <c r="C43" s="50">
        <v>100</v>
      </c>
      <c r="D43" s="51">
        <v>34.786874523056795</v>
      </c>
      <c r="E43" s="52">
        <v>15.640103201424472</v>
      </c>
      <c r="F43" s="51">
        <v>16.105236382135978</v>
      </c>
      <c r="G43" s="52">
        <v>6.5663723245757479</v>
      </c>
      <c r="H43" s="51">
        <v>14.760710781641775</v>
      </c>
      <c r="I43" s="52">
        <v>4.6876703368581705</v>
      </c>
      <c r="J43" s="51">
        <v>5.9449834659689671</v>
      </c>
      <c r="K43" s="53">
        <v>0.98477415603764673</v>
      </c>
      <c r="L43" s="45">
        <v>0.52327482830044691</v>
      </c>
      <c r="M43" s="4"/>
    </row>
    <row r="44" spans="2:13" ht="20.25" customHeight="1">
      <c r="B44" s="54" t="s">
        <v>17</v>
      </c>
      <c r="C44" s="55">
        <v>100</v>
      </c>
      <c r="D44" s="56">
        <v>35.158543087939961</v>
      </c>
      <c r="E44" s="57">
        <v>7.9114570615584716</v>
      </c>
      <c r="F44" s="56">
        <v>20.533609739324564</v>
      </c>
      <c r="G44" s="57">
        <v>4.254725396295429</v>
      </c>
      <c r="H44" s="56">
        <v>10.145960303182822</v>
      </c>
      <c r="I44" s="57">
        <v>1.9444762820736428</v>
      </c>
      <c r="J44" s="56">
        <v>15.165121018981317</v>
      </c>
      <c r="K44" s="58">
        <v>1.5388372011900076</v>
      </c>
      <c r="L44" s="58">
        <v>3.3472699094537823</v>
      </c>
      <c r="M44" s="4"/>
    </row>
    <row r="45" spans="2:13" ht="20.25" customHeight="1">
      <c r="B45" s="34" t="s">
        <v>18</v>
      </c>
      <c r="C45" s="46">
        <v>100</v>
      </c>
      <c r="D45" s="47">
        <v>28.92138506845377</v>
      </c>
      <c r="E45" s="48">
        <v>4.560927115519811</v>
      </c>
      <c r="F45" s="47">
        <v>5.5536094354345797</v>
      </c>
      <c r="G45" s="48">
        <v>2.9473653694232587</v>
      </c>
      <c r="H45" s="47">
        <v>16.540759405598546</v>
      </c>
      <c r="I45" s="48">
        <v>18.709730412703628</v>
      </c>
      <c r="J45" s="47">
        <v>11.578555742651519</v>
      </c>
      <c r="K45" s="49">
        <v>5.061012879020315</v>
      </c>
      <c r="L45" s="49">
        <v>6.1266545711945772</v>
      </c>
      <c r="M45" s="4"/>
    </row>
    <row r="46" spans="2:13" ht="20.25" customHeight="1">
      <c r="B46" s="36" t="s">
        <v>19</v>
      </c>
      <c r="C46" s="59">
        <v>100</v>
      </c>
      <c r="D46" s="60">
        <v>30.957858769931661</v>
      </c>
      <c r="E46" s="61">
        <v>5.6548974943052395</v>
      </c>
      <c r="F46" s="60">
        <v>10.444679466319558</v>
      </c>
      <c r="G46" s="61">
        <v>3.3742271396029935</v>
      </c>
      <c r="H46" s="60">
        <v>14.452814838919622</v>
      </c>
      <c r="I46" s="61">
        <v>13.235763097949887</v>
      </c>
      <c r="J46" s="60">
        <v>12.749593231369996</v>
      </c>
      <c r="K46" s="62">
        <v>3.9109990237552879</v>
      </c>
      <c r="L46" s="62">
        <v>5.2191669378457535</v>
      </c>
      <c r="M46" s="4"/>
    </row>
    <row r="47" spans="2:13">
      <c r="B47" s="1"/>
      <c r="C47" s="4"/>
      <c r="D47" s="4"/>
      <c r="E47" s="4"/>
      <c r="F47" s="4"/>
      <c r="G47" s="4"/>
      <c r="H47" s="4"/>
      <c r="I47" s="4"/>
      <c r="J47" s="4"/>
      <c r="K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3" spans="2:12">
      <c r="C53" s="5"/>
    </row>
    <row r="59" spans="2:12">
      <c r="B59" s="208" t="s">
        <v>52</v>
      </c>
      <c r="C59" s="208"/>
      <c r="D59" s="208"/>
      <c r="E59" s="208"/>
      <c r="F59" s="208"/>
      <c r="G59" s="208"/>
      <c r="H59" s="208"/>
      <c r="I59" s="208"/>
      <c r="J59" s="208"/>
      <c r="K59" s="208"/>
      <c r="L59" s="208"/>
    </row>
  </sheetData>
  <mergeCells count="11">
    <mergeCell ref="B59:L59"/>
    <mergeCell ref="B2:Q2"/>
    <mergeCell ref="C27:L27"/>
    <mergeCell ref="C3:C5"/>
    <mergeCell ref="D3:D5"/>
    <mergeCell ref="E3:K3"/>
    <mergeCell ref="L3:L5"/>
    <mergeCell ref="E4:J4"/>
    <mergeCell ref="K4:K5"/>
    <mergeCell ref="C6:L6"/>
    <mergeCell ref="B3:B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B3022-1BDD-423B-BBFF-3612DD81E783}">
  <sheetPr>
    <tabColor rgb="FF002060"/>
  </sheetPr>
  <dimension ref="B2:U61"/>
  <sheetViews>
    <sheetView workbookViewId="0">
      <selection activeCell="B2" sqref="B2:L2"/>
    </sheetView>
  </sheetViews>
  <sheetFormatPr baseColWidth="10" defaultColWidth="9.125" defaultRowHeight="15.75"/>
  <cols>
    <col min="2" max="2" width="24.875" customWidth="1"/>
    <col min="3" max="21" width="15.25" customWidth="1"/>
  </cols>
  <sheetData>
    <row r="2" spans="2:21" ht="15.4" customHeight="1">
      <c r="B2" s="181" t="s">
        <v>79</v>
      </c>
      <c r="C2" s="181"/>
      <c r="D2" s="181"/>
      <c r="E2" s="181"/>
      <c r="F2" s="181"/>
      <c r="G2" s="181"/>
      <c r="H2" s="181"/>
      <c r="I2" s="181"/>
      <c r="J2" s="181"/>
      <c r="K2" s="181"/>
      <c r="L2" s="181"/>
      <c r="M2" s="68"/>
      <c r="N2" s="68"/>
      <c r="O2" s="68"/>
      <c r="P2" s="68"/>
      <c r="Q2" s="68"/>
    </row>
    <row r="3" spans="2:21" ht="15" customHeight="1">
      <c r="B3" s="182" t="s">
        <v>20</v>
      </c>
      <c r="C3" s="185" t="s">
        <v>21</v>
      </c>
      <c r="D3" s="187" t="s">
        <v>48</v>
      </c>
      <c r="E3" s="189" t="s">
        <v>23</v>
      </c>
      <c r="F3" s="190"/>
      <c r="G3" s="190"/>
      <c r="H3" s="190"/>
      <c r="I3" s="190"/>
      <c r="J3" s="190"/>
      <c r="K3" s="191"/>
      <c r="L3" s="192" t="s">
        <v>24</v>
      </c>
      <c r="O3" s="2"/>
      <c r="P3" s="2"/>
      <c r="Q3" s="2"/>
      <c r="R3" s="2"/>
      <c r="S3" s="2"/>
      <c r="T3" s="2"/>
      <c r="U3" s="2"/>
    </row>
    <row r="4" spans="2:21">
      <c r="B4" s="183"/>
      <c r="C4" s="186"/>
      <c r="D4" s="188"/>
      <c r="E4" s="194" t="s">
        <v>25</v>
      </c>
      <c r="F4" s="195"/>
      <c r="G4" s="195"/>
      <c r="H4" s="195"/>
      <c r="I4" s="195"/>
      <c r="J4" s="196"/>
      <c r="K4" s="197" t="s">
        <v>26</v>
      </c>
      <c r="L4" s="193"/>
      <c r="O4" s="2"/>
      <c r="P4" s="2"/>
      <c r="Q4" s="2"/>
      <c r="R4" s="2"/>
      <c r="S4" s="2"/>
      <c r="T4" s="2"/>
      <c r="U4" s="2"/>
    </row>
    <row r="5" spans="2:21" ht="87" customHeight="1">
      <c r="B5" s="183"/>
      <c r="C5" s="210"/>
      <c r="D5" s="211"/>
      <c r="E5" s="63" t="s">
        <v>27</v>
      </c>
      <c r="F5" s="64" t="s">
        <v>28</v>
      </c>
      <c r="G5" s="64" t="s">
        <v>29</v>
      </c>
      <c r="H5" s="64" t="s">
        <v>30</v>
      </c>
      <c r="I5" s="64" t="s">
        <v>31</v>
      </c>
      <c r="J5" s="64" t="s">
        <v>32</v>
      </c>
      <c r="K5" s="213"/>
      <c r="L5" s="212"/>
      <c r="O5" s="2"/>
      <c r="P5" s="2"/>
      <c r="Q5" s="2"/>
      <c r="R5" s="2"/>
      <c r="S5" s="2"/>
      <c r="T5" s="2"/>
      <c r="U5" s="2"/>
    </row>
    <row r="6" spans="2:21" ht="20.25" customHeight="1">
      <c r="B6" s="184"/>
      <c r="C6" s="214" t="s">
        <v>0</v>
      </c>
      <c r="D6" s="215"/>
      <c r="E6" s="215"/>
      <c r="F6" s="215"/>
      <c r="G6" s="215"/>
      <c r="H6" s="215"/>
      <c r="I6" s="215"/>
      <c r="J6" s="215"/>
      <c r="K6" s="215"/>
      <c r="L6" s="216"/>
      <c r="O6" s="2"/>
      <c r="P6" s="2"/>
      <c r="Q6" s="2"/>
      <c r="R6" s="2"/>
      <c r="S6" s="2"/>
      <c r="T6" s="2"/>
      <c r="U6" s="2"/>
    </row>
    <row r="7" spans="2:21" ht="14.65" customHeight="1">
      <c r="B7" s="223" t="s">
        <v>1</v>
      </c>
      <c r="C7" s="14">
        <v>363463</v>
      </c>
      <c r="D7" s="15">
        <v>166030</v>
      </c>
      <c r="E7" s="16">
        <v>3093</v>
      </c>
      <c r="F7" s="16">
        <v>5368</v>
      </c>
      <c r="G7" s="16">
        <v>716</v>
      </c>
      <c r="H7" s="16">
        <v>65203</v>
      </c>
      <c r="I7" s="16">
        <v>92868</v>
      </c>
      <c r="J7" s="16">
        <v>17502</v>
      </c>
      <c r="K7" s="16">
        <v>3295</v>
      </c>
      <c r="L7" s="16">
        <v>9388</v>
      </c>
      <c r="O7" s="2"/>
      <c r="P7" s="2"/>
      <c r="Q7" s="2"/>
      <c r="R7" s="2"/>
      <c r="S7" s="2"/>
      <c r="T7" s="2"/>
      <c r="U7" s="2"/>
    </row>
    <row r="8" spans="2:21" ht="14.65" customHeight="1">
      <c r="B8" s="224" t="s">
        <v>2</v>
      </c>
      <c r="C8" s="18">
        <v>425514</v>
      </c>
      <c r="D8" s="19">
        <v>134143</v>
      </c>
      <c r="E8" s="20">
        <v>15615</v>
      </c>
      <c r="F8" s="20">
        <v>10132</v>
      </c>
      <c r="G8" s="20">
        <v>9488</v>
      </c>
      <c r="H8" s="20">
        <v>63668</v>
      </c>
      <c r="I8" s="20">
        <v>150267</v>
      </c>
      <c r="J8" s="20">
        <v>19623</v>
      </c>
      <c r="K8" s="20">
        <v>11557</v>
      </c>
      <c r="L8" s="20">
        <v>11021</v>
      </c>
      <c r="O8" s="2"/>
      <c r="P8" s="2"/>
      <c r="Q8" s="2"/>
      <c r="R8" s="2"/>
      <c r="S8" s="2"/>
      <c r="T8" s="2"/>
      <c r="U8" s="2"/>
    </row>
    <row r="9" spans="2:21" ht="14.65" customHeight="1">
      <c r="B9" s="225" t="s">
        <v>3</v>
      </c>
      <c r="C9" s="14">
        <v>121360</v>
      </c>
      <c r="D9" s="15">
        <v>25772</v>
      </c>
      <c r="E9" s="16">
        <v>3236</v>
      </c>
      <c r="F9" s="16">
        <v>31073</v>
      </c>
      <c r="G9" s="16">
        <v>219</v>
      </c>
      <c r="H9" s="16">
        <v>12096</v>
      </c>
      <c r="I9" s="16">
        <v>2748</v>
      </c>
      <c r="J9" s="16">
        <v>37149</v>
      </c>
      <c r="K9" s="16">
        <v>85</v>
      </c>
      <c r="L9" s="16">
        <v>8982</v>
      </c>
    </row>
    <row r="10" spans="2:21" ht="14.65" customHeight="1">
      <c r="B10" s="224" t="s">
        <v>4</v>
      </c>
      <c r="C10" s="22">
        <v>80075</v>
      </c>
      <c r="D10" s="19">
        <v>39943</v>
      </c>
      <c r="E10" s="20">
        <v>5408</v>
      </c>
      <c r="F10" s="20">
        <v>8042</v>
      </c>
      <c r="G10" s="20">
        <v>3042</v>
      </c>
      <c r="H10" s="20">
        <v>7365</v>
      </c>
      <c r="I10" s="20">
        <v>611</v>
      </c>
      <c r="J10" s="20">
        <v>11493</v>
      </c>
      <c r="K10" s="20">
        <v>1696</v>
      </c>
      <c r="L10" s="20">
        <v>2475</v>
      </c>
    </row>
    <row r="11" spans="2:21" ht="14.65" customHeight="1">
      <c r="B11" s="225" t="s">
        <v>5</v>
      </c>
      <c r="C11" s="14">
        <v>21647</v>
      </c>
      <c r="D11" s="15">
        <v>8504</v>
      </c>
      <c r="E11" s="16">
        <v>1637</v>
      </c>
      <c r="F11" s="16">
        <v>1464</v>
      </c>
      <c r="G11" s="16">
        <v>688</v>
      </c>
      <c r="H11" s="16">
        <v>4554</v>
      </c>
      <c r="I11" s="16">
        <v>1072</v>
      </c>
      <c r="J11" s="16">
        <v>1325</v>
      </c>
      <c r="K11" s="16">
        <v>910</v>
      </c>
      <c r="L11" s="16">
        <v>1493</v>
      </c>
    </row>
    <row r="12" spans="2:21" ht="14.65" customHeight="1">
      <c r="B12" s="224" t="s">
        <v>6</v>
      </c>
      <c r="C12" s="22">
        <v>56898</v>
      </c>
      <c r="D12" s="19">
        <v>405</v>
      </c>
      <c r="E12" s="20">
        <v>1295</v>
      </c>
      <c r="F12" s="20">
        <v>11669</v>
      </c>
      <c r="G12" s="20">
        <v>2244</v>
      </c>
      <c r="H12" s="20">
        <v>7871</v>
      </c>
      <c r="I12" s="20">
        <v>1606</v>
      </c>
      <c r="J12" s="20">
        <v>22105</v>
      </c>
      <c r="K12" s="20">
        <v>8009</v>
      </c>
      <c r="L12" s="20">
        <v>1694</v>
      </c>
    </row>
    <row r="13" spans="2:21" ht="14.65" customHeight="1">
      <c r="B13" s="225" t="s">
        <v>7</v>
      </c>
      <c r="C13" s="23">
        <v>205452</v>
      </c>
      <c r="D13" s="15">
        <v>102662</v>
      </c>
      <c r="E13" s="16">
        <v>4807</v>
      </c>
      <c r="F13" s="16">
        <v>7341</v>
      </c>
      <c r="G13" s="16">
        <v>2002</v>
      </c>
      <c r="H13" s="16">
        <v>38613</v>
      </c>
      <c r="I13" s="16">
        <v>27547</v>
      </c>
      <c r="J13" s="16">
        <v>16685</v>
      </c>
      <c r="K13" s="16">
        <v>1554</v>
      </c>
      <c r="L13" s="16">
        <v>4241</v>
      </c>
    </row>
    <row r="14" spans="2:21" ht="14.65" customHeight="1">
      <c r="B14" s="224" t="s">
        <v>8</v>
      </c>
      <c r="C14" s="22">
        <v>49361</v>
      </c>
      <c r="D14" s="19">
        <v>6028</v>
      </c>
      <c r="E14" s="20">
        <v>4780</v>
      </c>
      <c r="F14" s="20">
        <v>14922</v>
      </c>
      <c r="G14" s="20">
        <v>5264</v>
      </c>
      <c r="H14" s="20">
        <v>6416</v>
      </c>
      <c r="I14" s="20">
        <v>820</v>
      </c>
      <c r="J14" s="20">
        <v>7765</v>
      </c>
      <c r="K14" s="20">
        <v>2197</v>
      </c>
      <c r="L14" s="20">
        <v>1169</v>
      </c>
    </row>
    <row r="15" spans="2:21" ht="14.65" customHeight="1">
      <c r="B15" s="225" t="s">
        <v>9</v>
      </c>
      <c r="C15" s="14">
        <v>252475</v>
      </c>
      <c r="D15" s="15">
        <v>84773</v>
      </c>
      <c r="E15" s="16">
        <v>10963</v>
      </c>
      <c r="F15" s="16">
        <v>13172</v>
      </c>
      <c r="G15" s="16">
        <v>22529</v>
      </c>
      <c r="H15" s="16">
        <v>61875</v>
      </c>
      <c r="I15" s="16">
        <v>37934</v>
      </c>
      <c r="J15" s="16">
        <v>11360</v>
      </c>
      <c r="K15" s="16">
        <v>1926</v>
      </c>
      <c r="L15" s="16">
        <v>7943</v>
      </c>
    </row>
    <row r="16" spans="2:21" ht="14.65" customHeight="1">
      <c r="B16" s="224" t="s">
        <v>10</v>
      </c>
      <c r="C16" s="22">
        <v>546851</v>
      </c>
      <c r="D16" s="19">
        <v>155582</v>
      </c>
      <c r="E16" s="20">
        <v>44439</v>
      </c>
      <c r="F16" s="20">
        <v>28360</v>
      </c>
      <c r="G16" s="20">
        <v>24407</v>
      </c>
      <c r="H16" s="20">
        <v>87733</v>
      </c>
      <c r="I16" s="20">
        <v>133128</v>
      </c>
      <c r="J16" s="20">
        <v>31364</v>
      </c>
      <c r="K16" s="20">
        <v>4725</v>
      </c>
      <c r="L16" s="20">
        <v>37113</v>
      </c>
    </row>
    <row r="17" spans="2:14" ht="14.65" customHeight="1">
      <c r="B17" s="225" t="s">
        <v>11</v>
      </c>
      <c r="C17" s="14">
        <v>129327</v>
      </c>
      <c r="D17" s="15">
        <v>65044</v>
      </c>
      <c r="E17" s="16">
        <v>321</v>
      </c>
      <c r="F17" s="16">
        <v>3027</v>
      </c>
      <c r="G17" s="16">
        <v>286</v>
      </c>
      <c r="H17" s="16">
        <v>20799</v>
      </c>
      <c r="I17" s="16">
        <v>37541</v>
      </c>
      <c r="J17" s="16">
        <v>1078</v>
      </c>
      <c r="K17" s="16">
        <v>394</v>
      </c>
      <c r="L17" s="16">
        <v>837</v>
      </c>
    </row>
    <row r="18" spans="2:14" ht="14.65" customHeight="1">
      <c r="B18" s="224" t="s">
        <v>12</v>
      </c>
      <c r="C18" s="18">
        <v>27602</v>
      </c>
      <c r="D18" s="19">
        <v>9005</v>
      </c>
      <c r="E18" s="20">
        <v>1174</v>
      </c>
      <c r="F18" s="20">
        <v>710</v>
      </c>
      <c r="G18" s="20">
        <v>0</v>
      </c>
      <c r="H18" s="20">
        <v>2955</v>
      </c>
      <c r="I18" s="20">
        <v>12455</v>
      </c>
      <c r="J18" s="20">
        <v>953</v>
      </c>
      <c r="K18" s="20">
        <v>83</v>
      </c>
      <c r="L18" s="20">
        <v>267</v>
      </c>
    </row>
    <row r="19" spans="2:14" ht="14.65" customHeight="1">
      <c r="B19" s="225" t="s">
        <v>13</v>
      </c>
      <c r="C19" s="14">
        <v>134626</v>
      </c>
      <c r="D19" s="15">
        <v>49093</v>
      </c>
      <c r="E19" s="16">
        <v>11077</v>
      </c>
      <c r="F19" s="16">
        <v>24766</v>
      </c>
      <c r="G19" s="16">
        <v>7327</v>
      </c>
      <c r="H19" s="16">
        <v>14428</v>
      </c>
      <c r="I19" s="16">
        <v>2946</v>
      </c>
      <c r="J19" s="16">
        <v>19815</v>
      </c>
      <c r="K19" s="16">
        <v>1999</v>
      </c>
      <c r="L19" s="16">
        <v>3175</v>
      </c>
    </row>
    <row r="20" spans="2:14" ht="14.65" customHeight="1">
      <c r="B20" s="224" t="s">
        <v>14</v>
      </c>
      <c r="C20" s="22">
        <v>64489</v>
      </c>
      <c r="D20" s="19">
        <v>33141</v>
      </c>
      <c r="E20" s="20">
        <v>3020</v>
      </c>
      <c r="F20" s="20">
        <v>9460</v>
      </c>
      <c r="G20" s="20">
        <v>1400</v>
      </c>
      <c r="H20" s="20">
        <v>7099</v>
      </c>
      <c r="I20" s="20">
        <v>1487</v>
      </c>
      <c r="J20" s="20">
        <v>7798</v>
      </c>
      <c r="K20" s="20">
        <v>138</v>
      </c>
      <c r="L20" s="20">
        <v>946</v>
      </c>
    </row>
    <row r="21" spans="2:14" ht="14.65" customHeight="1">
      <c r="B21" s="225" t="s">
        <v>15</v>
      </c>
      <c r="C21" s="23">
        <v>87646</v>
      </c>
      <c r="D21" s="24">
        <v>21819</v>
      </c>
      <c r="E21" s="25">
        <v>5753</v>
      </c>
      <c r="F21" s="25">
        <v>7633</v>
      </c>
      <c r="G21" s="25">
        <v>5341</v>
      </c>
      <c r="H21" s="26">
        <v>30964</v>
      </c>
      <c r="I21" s="27">
        <v>1263</v>
      </c>
      <c r="J21" s="26">
        <v>9888</v>
      </c>
      <c r="K21" s="25">
        <v>1014</v>
      </c>
      <c r="L21" s="28">
        <v>3971</v>
      </c>
    </row>
    <row r="22" spans="2:14" ht="14.65" customHeight="1">
      <c r="B22" s="224" t="s">
        <v>16</v>
      </c>
      <c r="C22" s="29">
        <v>64671</v>
      </c>
      <c r="D22" s="30">
        <v>22283</v>
      </c>
      <c r="E22" s="31">
        <v>9416</v>
      </c>
      <c r="F22" s="31">
        <v>12232</v>
      </c>
      <c r="G22" s="31">
        <v>3887</v>
      </c>
      <c r="H22" s="31">
        <v>9475</v>
      </c>
      <c r="I22" s="31">
        <v>3611</v>
      </c>
      <c r="J22" s="31">
        <v>2917</v>
      </c>
      <c r="K22" s="31">
        <v>558</v>
      </c>
      <c r="L22" s="31">
        <v>292</v>
      </c>
    </row>
    <row r="23" spans="2:14" ht="14.65" customHeight="1">
      <c r="B23" s="32" t="s">
        <v>17</v>
      </c>
      <c r="C23" s="226">
        <f>SUM(C9,C10,C14,C19,C20,C22)</f>
        <v>514582</v>
      </c>
      <c r="D23" s="226">
        <f t="shared" ref="D23:L23" si="0">SUM(D9,D10,D14,D19,D20,D22)</f>
        <v>176260</v>
      </c>
      <c r="E23" s="226">
        <f t="shared" si="0"/>
        <v>36937</v>
      </c>
      <c r="F23" s="226">
        <f t="shared" si="0"/>
        <v>100495</v>
      </c>
      <c r="G23" s="226">
        <f t="shared" si="0"/>
        <v>21139</v>
      </c>
      <c r="H23" s="226">
        <f t="shared" si="0"/>
        <v>56879</v>
      </c>
      <c r="I23" s="226">
        <f t="shared" si="0"/>
        <v>12223</v>
      </c>
      <c r="J23" s="226">
        <f t="shared" si="0"/>
        <v>86937</v>
      </c>
      <c r="K23" s="226">
        <f t="shared" si="0"/>
        <v>6673</v>
      </c>
      <c r="L23" s="226">
        <f t="shared" si="0"/>
        <v>17039</v>
      </c>
    </row>
    <row r="24" spans="2:14" ht="14.65" customHeight="1">
      <c r="B24" s="227" t="s">
        <v>18</v>
      </c>
      <c r="C24" s="228">
        <f t="shared" ref="C24:K24" si="1">SUM(C7,C8,C11,C12,C13,C15,C16,C17,C18,C21)</f>
        <v>2116875</v>
      </c>
      <c r="D24" s="228">
        <f t="shared" si="1"/>
        <v>747967</v>
      </c>
      <c r="E24" s="228">
        <f t="shared" si="1"/>
        <v>89097</v>
      </c>
      <c r="F24" s="228">
        <f t="shared" si="1"/>
        <v>88876</v>
      </c>
      <c r="G24" s="228">
        <f t="shared" si="1"/>
        <v>67701</v>
      </c>
      <c r="H24" s="228">
        <f t="shared" si="1"/>
        <v>384235</v>
      </c>
      <c r="I24" s="228">
        <f t="shared" si="1"/>
        <v>495681</v>
      </c>
      <c r="J24" s="228">
        <f t="shared" si="1"/>
        <v>131883</v>
      </c>
      <c r="K24" s="228">
        <f t="shared" si="1"/>
        <v>33467</v>
      </c>
      <c r="L24" s="228">
        <f>SUM(L7,L8,L11,L12,L13,L15,L16,L17,L18,L21)</f>
        <v>77968</v>
      </c>
    </row>
    <row r="25" spans="2:14" ht="14.65" customHeight="1">
      <c r="B25" s="229" t="s">
        <v>19</v>
      </c>
      <c r="C25" s="230">
        <f>SUM(C7:C22)</f>
        <v>2631457</v>
      </c>
      <c r="D25" s="230">
        <f t="shared" ref="D25:J25" si="2">SUM(D7:D22)</f>
        <v>924227</v>
      </c>
      <c r="E25" s="230">
        <f t="shared" si="2"/>
        <v>126034</v>
      </c>
      <c r="F25" s="230">
        <f t="shared" si="2"/>
        <v>189371</v>
      </c>
      <c r="G25" s="230">
        <f t="shared" si="2"/>
        <v>88840</v>
      </c>
      <c r="H25" s="230">
        <f t="shared" si="2"/>
        <v>441114</v>
      </c>
      <c r="I25" s="230">
        <f t="shared" si="2"/>
        <v>507904</v>
      </c>
      <c r="J25" s="230">
        <f t="shared" si="2"/>
        <v>218820</v>
      </c>
      <c r="K25" s="230">
        <f>SUM(K7:K22)</f>
        <v>40140</v>
      </c>
      <c r="L25" s="230">
        <f>SUM(L7:L22)</f>
        <v>95007</v>
      </c>
    </row>
    <row r="26" spans="2:14" ht="14.65" customHeight="1">
      <c r="B26" s="231"/>
      <c r="C26" s="232"/>
      <c r="D26" s="232"/>
      <c r="E26" s="232"/>
      <c r="F26" s="232"/>
      <c r="G26" s="232"/>
      <c r="H26" s="232"/>
      <c r="I26" s="232"/>
      <c r="J26" s="232"/>
      <c r="K26" s="232"/>
      <c r="L26" s="233"/>
    </row>
    <row r="27" spans="2:14" ht="14.65" customHeight="1">
      <c r="B27" s="65" t="s">
        <v>20</v>
      </c>
      <c r="C27" s="176" t="s">
        <v>22</v>
      </c>
      <c r="D27" s="177"/>
      <c r="E27" s="177"/>
      <c r="F27" s="177"/>
      <c r="G27" s="177"/>
      <c r="H27" s="177"/>
      <c r="I27" s="177"/>
      <c r="J27" s="177"/>
      <c r="K27" s="177"/>
      <c r="L27" s="178"/>
      <c r="M27" s="3"/>
    </row>
    <row r="28" spans="2:14" ht="14.65" customHeight="1">
      <c r="B28" s="223" t="s">
        <v>1</v>
      </c>
      <c r="C28" s="234">
        <f>C7/$C7*100</f>
        <v>100</v>
      </c>
      <c r="D28" s="235">
        <f t="shared" ref="D28:L43" si="3">D7/$C7*100</f>
        <v>45.680027953326743</v>
      </c>
      <c r="E28" s="236">
        <f t="shared" si="3"/>
        <v>0.8509807050511331</v>
      </c>
      <c r="F28" s="235">
        <f t="shared" si="3"/>
        <v>1.4769041140363668</v>
      </c>
      <c r="G28" s="236">
        <f t="shared" si="3"/>
        <v>0.19699391684985817</v>
      </c>
      <c r="H28" s="235">
        <f t="shared" si="3"/>
        <v>17.939377598269974</v>
      </c>
      <c r="I28" s="236">
        <f t="shared" si="3"/>
        <v>25.550881382699203</v>
      </c>
      <c r="J28" s="235">
        <f t="shared" si="3"/>
        <v>4.8153457160701363</v>
      </c>
      <c r="K28" s="237">
        <f t="shared" si="3"/>
        <v>0.9065572011456462</v>
      </c>
      <c r="L28" s="237">
        <f t="shared" si="3"/>
        <v>2.5829314125509337</v>
      </c>
      <c r="M28" s="4"/>
      <c r="N28" s="4"/>
    </row>
    <row r="29" spans="2:14" ht="14.65" customHeight="1">
      <c r="B29" s="224" t="s">
        <v>2</v>
      </c>
      <c r="C29" s="238">
        <f t="shared" ref="C29:L44" si="4">C8/$C8*100</f>
        <v>100</v>
      </c>
      <c r="D29" s="239">
        <f t="shared" si="4"/>
        <v>31.524932199645605</v>
      </c>
      <c r="E29" s="240">
        <f t="shared" si="4"/>
        <v>3.6696794935066763</v>
      </c>
      <c r="F29" s="239">
        <f t="shared" si="4"/>
        <v>2.3811202451623217</v>
      </c>
      <c r="G29" s="240">
        <f t="shared" si="4"/>
        <v>2.2297738734800734</v>
      </c>
      <c r="H29" s="239">
        <f t="shared" si="4"/>
        <v>14.962609925877878</v>
      </c>
      <c r="I29" s="240">
        <f t="shared" si="4"/>
        <v>35.3142317291558</v>
      </c>
      <c r="J29" s="239">
        <f t="shared" si="4"/>
        <v>4.6115991483241441</v>
      </c>
      <c r="K29" s="241">
        <f t="shared" si="4"/>
        <v>2.7160093439933823</v>
      </c>
      <c r="L29" s="239">
        <f t="shared" si="3"/>
        <v>2.5900440408541203</v>
      </c>
      <c r="M29" s="4"/>
    </row>
    <row r="30" spans="2:14" ht="14.65" customHeight="1">
      <c r="B30" s="225" t="s">
        <v>3</v>
      </c>
      <c r="C30" s="242">
        <f t="shared" si="4"/>
        <v>100</v>
      </c>
      <c r="D30" s="243">
        <f t="shared" si="4"/>
        <v>21.235992089650626</v>
      </c>
      <c r="E30" s="244">
        <f t="shared" si="4"/>
        <v>2.6664469347396178</v>
      </c>
      <c r="F30" s="243">
        <f t="shared" si="4"/>
        <v>25.603988134475941</v>
      </c>
      <c r="G30" s="244">
        <f t="shared" si="4"/>
        <v>0.18045484508899143</v>
      </c>
      <c r="H30" s="243">
        <f t="shared" si="4"/>
        <v>9.9670402109426508</v>
      </c>
      <c r="I30" s="244">
        <f t="shared" si="4"/>
        <v>2.2643375082399473</v>
      </c>
      <c r="J30" s="243">
        <f t="shared" si="4"/>
        <v>30.61058009228741</v>
      </c>
      <c r="K30" s="245">
        <f t="shared" si="4"/>
        <v>7.0039551746868822E-2</v>
      </c>
      <c r="L30" s="243">
        <f t="shared" si="3"/>
        <v>7.4011206328279497</v>
      </c>
      <c r="M30" s="4"/>
    </row>
    <row r="31" spans="2:14" ht="14.65" customHeight="1">
      <c r="B31" s="224" t="s">
        <v>4</v>
      </c>
      <c r="C31" s="238">
        <f t="shared" si="4"/>
        <v>100</v>
      </c>
      <c r="D31" s="239">
        <f t="shared" si="4"/>
        <v>49.881985638463938</v>
      </c>
      <c r="E31" s="240">
        <f t="shared" si="4"/>
        <v>6.7536684358413996</v>
      </c>
      <c r="F31" s="239">
        <f t="shared" si="4"/>
        <v>10.04308460817983</v>
      </c>
      <c r="G31" s="240">
        <f t="shared" si="4"/>
        <v>3.7989384951607872</v>
      </c>
      <c r="H31" s="239">
        <f t="shared" si="4"/>
        <v>9.1976272244770527</v>
      </c>
      <c r="I31" s="240">
        <f t="shared" si="4"/>
        <v>0.76303465501092727</v>
      </c>
      <c r="J31" s="239">
        <f t="shared" si="4"/>
        <v>14.352794255385575</v>
      </c>
      <c r="K31" s="241">
        <f t="shared" si="4"/>
        <v>2.1180143615360598</v>
      </c>
      <c r="L31" s="239">
        <f t="shared" si="3"/>
        <v>3.0908523259444274</v>
      </c>
      <c r="M31" s="4"/>
    </row>
    <row r="32" spans="2:14" ht="14.65" customHeight="1">
      <c r="B32" s="225" t="s">
        <v>5</v>
      </c>
      <c r="C32" s="242">
        <f t="shared" si="4"/>
        <v>100</v>
      </c>
      <c r="D32" s="243">
        <f t="shared" si="4"/>
        <v>39.284889361112398</v>
      </c>
      <c r="E32" s="244">
        <f t="shared" si="4"/>
        <v>7.5622488104587244</v>
      </c>
      <c r="F32" s="243">
        <f t="shared" si="4"/>
        <v>6.763061856146348</v>
      </c>
      <c r="G32" s="244">
        <f t="shared" si="4"/>
        <v>3.178269506167136</v>
      </c>
      <c r="H32" s="243">
        <f t="shared" si="4"/>
        <v>21.037557167274912</v>
      </c>
      <c r="I32" s="244">
        <f t="shared" si="4"/>
        <v>4.952187370074375</v>
      </c>
      <c r="J32" s="243">
        <f t="shared" si="4"/>
        <v>6.1209405460340927</v>
      </c>
      <c r="K32" s="245">
        <f t="shared" si="4"/>
        <v>4.2038157712385091</v>
      </c>
      <c r="L32" s="243">
        <f t="shared" si="3"/>
        <v>6.897029611493509</v>
      </c>
      <c r="M32" s="4"/>
    </row>
    <row r="33" spans="2:13" ht="14.65" customHeight="1">
      <c r="B33" s="224" t="s">
        <v>6</v>
      </c>
      <c r="C33" s="238">
        <f t="shared" si="4"/>
        <v>100</v>
      </c>
      <c r="D33" s="239">
        <f t="shared" si="4"/>
        <v>0.71180006327111678</v>
      </c>
      <c r="E33" s="240">
        <f t="shared" si="4"/>
        <v>2.2760026714471508</v>
      </c>
      <c r="F33" s="239">
        <f t="shared" si="4"/>
        <v>20.508629477310276</v>
      </c>
      <c r="G33" s="240">
        <f t="shared" si="4"/>
        <v>3.9438996098281138</v>
      </c>
      <c r="H33" s="239">
        <f t="shared" si="4"/>
        <v>13.83352666174558</v>
      </c>
      <c r="I33" s="240">
        <f t="shared" si="4"/>
        <v>2.8225948187985517</v>
      </c>
      <c r="J33" s="239">
        <f t="shared" si="4"/>
        <v>38.850223206439594</v>
      </c>
      <c r="K33" s="241">
        <f t="shared" si="4"/>
        <v>14.076065942563886</v>
      </c>
      <c r="L33" s="239">
        <f t="shared" si="3"/>
        <v>2.9772575485957327</v>
      </c>
      <c r="M33" s="4"/>
    </row>
    <row r="34" spans="2:13" ht="14.65" customHeight="1">
      <c r="B34" s="225" t="s">
        <v>7</v>
      </c>
      <c r="C34" s="242">
        <f t="shared" si="4"/>
        <v>100</v>
      </c>
      <c r="D34" s="243">
        <f t="shared" si="4"/>
        <v>49.968849171582654</v>
      </c>
      <c r="E34" s="244">
        <f t="shared" si="4"/>
        <v>2.3397192531588886</v>
      </c>
      <c r="F34" s="243">
        <f t="shared" si="4"/>
        <v>3.573097365808072</v>
      </c>
      <c r="G34" s="244">
        <f t="shared" si="4"/>
        <v>0.97443685143001768</v>
      </c>
      <c r="H34" s="243">
        <f t="shared" si="4"/>
        <v>18.794170901232405</v>
      </c>
      <c r="I34" s="244">
        <f t="shared" si="4"/>
        <v>13.407997975196153</v>
      </c>
      <c r="J34" s="243">
        <f>J13/$C13*100</f>
        <v>8.1211183147401833</v>
      </c>
      <c r="K34" s="245">
        <f t="shared" si="4"/>
        <v>0.75638105250861509</v>
      </c>
      <c r="L34" s="245">
        <f t="shared" si="3"/>
        <v>2.0642291143430094</v>
      </c>
      <c r="M34" s="4"/>
    </row>
    <row r="35" spans="2:13" ht="14.65" customHeight="1">
      <c r="B35" s="224" t="s">
        <v>8</v>
      </c>
      <c r="C35" s="238">
        <f t="shared" si="4"/>
        <v>100</v>
      </c>
      <c r="D35" s="239">
        <f t="shared" si="4"/>
        <v>12.21207025789591</v>
      </c>
      <c r="E35" s="240">
        <f t="shared" si="4"/>
        <v>9.6837584327708122</v>
      </c>
      <c r="F35" s="239">
        <f t="shared" si="4"/>
        <v>30.230343793683272</v>
      </c>
      <c r="G35" s="240">
        <f t="shared" si="4"/>
        <v>10.664289621360993</v>
      </c>
      <c r="H35" s="239">
        <f t="shared" si="4"/>
        <v>12.998115921476469</v>
      </c>
      <c r="I35" s="240">
        <f t="shared" si="4"/>
        <v>1.6612305261238629</v>
      </c>
      <c r="J35" s="239">
        <f t="shared" si="4"/>
        <v>15.731042726038774</v>
      </c>
      <c r="K35" s="241">
        <f t="shared" si="4"/>
        <v>4.4508822754806427</v>
      </c>
      <c r="L35" s="239">
        <f t="shared" si="3"/>
        <v>2.368266445169263</v>
      </c>
      <c r="M35" s="4"/>
    </row>
    <row r="36" spans="2:13" ht="14.65" customHeight="1">
      <c r="B36" s="225" t="s">
        <v>9</v>
      </c>
      <c r="C36" s="242">
        <f t="shared" si="4"/>
        <v>100</v>
      </c>
      <c r="D36" s="243">
        <f t="shared" si="4"/>
        <v>33.576789781166447</v>
      </c>
      <c r="E36" s="244">
        <f t="shared" si="4"/>
        <v>4.3422121002079415</v>
      </c>
      <c r="F36" s="243">
        <f t="shared" si="4"/>
        <v>5.2171502128923661</v>
      </c>
      <c r="G36" s="244">
        <f t="shared" si="4"/>
        <v>8.9232597286860091</v>
      </c>
      <c r="H36" s="243">
        <f t="shared" si="4"/>
        <v>24.507376968016636</v>
      </c>
      <c r="I36" s="244">
        <f t="shared" si="4"/>
        <v>15.02485394593524</v>
      </c>
      <c r="J36" s="243">
        <f t="shared" si="4"/>
        <v>4.4994553916229325</v>
      </c>
      <c r="K36" s="245">
        <f t="shared" si="4"/>
        <v>0.76284780671353603</v>
      </c>
      <c r="L36" s="245">
        <f t="shared" si="3"/>
        <v>3.1460540647588875</v>
      </c>
      <c r="M36" s="4"/>
    </row>
    <row r="37" spans="2:13" ht="14.65" customHeight="1">
      <c r="B37" s="224" t="s">
        <v>10</v>
      </c>
      <c r="C37" s="238">
        <f t="shared" si="4"/>
        <v>100</v>
      </c>
      <c r="D37" s="239">
        <f t="shared" si="4"/>
        <v>28.450528571768182</v>
      </c>
      <c r="E37" s="240">
        <f t="shared" si="4"/>
        <v>8.1263452018922884</v>
      </c>
      <c r="F37" s="239">
        <f t="shared" si="4"/>
        <v>5.1860561652077068</v>
      </c>
      <c r="G37" s="240">
        <f t="shared" si="4"/>
        <v>4.4631901560022742</v>
      </c>
      <c r="H37" s="239">
        <f t="shared" si="4"/>
        <v>16.043309786395195</v>
      </c>
      <c r="I37" s="240">
        <f t="shared" si="4"/>
        <v>24.344474088920016</v>
      </c>
      <c r="J37" s="239">
        <f t="shared" si="4"/>
        <v>5.735383129956789</v>
      </c>
      <c r="K37" s="241">
        <f t="shared" si="4"/>
        <v>0.86403791892124182</v>
      </c>
      <c r="L37" s="239">
        <f t="shared" si="3"/>
        <v>6.7866749809363069</v>
      </c>
      <c r="M37" s="4"/>
    </row>
    <row r="38" spans="2:13" ht="14.65" customHeight="1">
      <c r="B38" s="225" t="s">
        <v>11</v>
      </c>
      <c r="C38" s="242">
        <f t="shared" si="4"/>
        <v>100</v>
      </c>
      <c r="D38" s="243">
        <f t="shared" si="4"/>
        <v>50.294215438384867</v>
      </c>
      <c r="E38" s="244">
        <f t="shared" si="4"/>
        <v>0.24820803080563225</v>
      </c>
      <c r="F38" s="243">
        <f t="shared" si="4"/>
        <v>2.3405785334848872</v>
      </c>
      <c r="G38" s="244">
        <f t="shared" si="4"/>
        <v>0.22114484987666919</v>
      </c>
      <c r="H38" s="243">
        <f t="shared" si="4"/>
        <v>16.08248857547148</v>
      </c>
      <c r="I38" s="244">
        <f t="shared" si="4"/>
        <v>29.027967864405728</v>
      </c>
      <c r="J38" s="243">
        <f t="shared" si="4"/>
        <v>0.83354597261206098</v>
      </c>
      <c r="K38" s="245">
        <f t="shared" si="4"/>
        <v>0.30465409388604081</v>
      </c>
      <c r="L38" s="243">
        <f t="shared" si="3"/>
        <v>0.64719664107262986</v>
      </c>
      <c r="M38" s="4"/>
    </row>
    <row r="39" spans="2:13" ht="14.65" customHeight="1">
      <c r="B39" s="224" t="s">
        <v>12</v>
      </c>
      <c r="C39" s="238">
        <f t="shared" si="4"/>
        <v>100</v>
      </c>
      <c r="D39" s="239">
        <f t="shared" si="4"/>
        <v>32.62444750380407</v>
      </c>
      <c r="E39" s="240">
        <f t="shared" si="4"/>
        <v>4.2533149771755676</v>
      </c>
      <c r="F39" s="239">
        <f t="shared" si="4"/>
        <v>2.5722773712049851</v>
      </c>
      <c r="G39" s="240">
        <f t="shared" si="4"/>
        <v>0</v>
      </c>
      <c r="H39" s="239">
        <f t="shared" si="4"/>
        <v>10.70574596043765</v>
      </c>
      <c r="I39" s="240">
        <f t="shared" si="4"/>
        <v>45.123541772335344</v>
      </c>
      <c r="J39" s="239">
        <f t="shared" si="4"/>
        <v>3.4526483588145784</v>
      </c>
      <c r="K39" s="241">
        <f t="shared" si="4"/>
        <v>0.3007028476197377</v>
      </c>
      <c r="L39" s="239">
        <f t="shared" si="3"/>
        <v>0.96732120860807191</v>
      </c>
      <c r="M39" s="4"/>
    </row>
    <row r="40" spans="2:13" ht="14.65" customHeight="1">
      <c r="B40" s="225" t="s">
        <v>13</v>
      </c>
      <c r="C40" s="242">
        <f t="shared" si="4"/>
        <v>100</v>
      </c>
      <c r="D40" s="243">
        <f t="shared" si="4"/>
        <v>36.466210093146941</v>
      </c>
      <c r="E40" s="244">
        <f t="shared" si="4"/>
        <v>8.2279797364550689</v>
      </c>
      <c r="F40" s="243">
        <f t="shared" si="4"/>
        <v>18.396149332224088</v>
      </c>
      <c r="G40" s="244">
        <f t="shared" si="4"/>
        <v>5.4424851068887143</v>
      </c>
      <c r="H40" s="243">
        <f t="shared" si="4"/>
        <v>10.717097737435562</v>
      </c>
      <c r="I40" s="244">
        <f t="shared" si="4"/>
        <v>2.1882845809873279</v>
      </c>
      <c r="J40" s="243">
        <f t="shared" si="4"/>
        <v>14.718553622628615</v>
      </c>
      <c r="K40" s="245">
        <f t="shared" si="4"/>
        <v>1.484854337200838</v>
      </c>
      <c r="L40" s="243">
        <f t="shared" si="3"/>
        <v>2.3583854530328465</v>
      </c>
      <c r="M40" s="4"/>
    </row>
    <row r="41" spans="2:13" ht="14.65" customHeight="1">
      <c r="B41" s="224" t="s">
        <v>14</v>
      </c>
      <c r="C41" s="238">
        <f t="shared" si="4"/>
        <v>100</v>
      </c>
      <c r="D41" s="239">
        <f t="shared" si="4"/>
        <v>51.39015956209586</v>
      </c>
      <c r="E41" s="240">
        <f t="shared" si="4"/>
        <v>4.6829691885437823</v>
      </c>
      <c r="F41" s="239">
        <f t="shared" si="4"/>
        <v>14.669168385306023</v>
      </c>
      <c r="G41" s="240">
        <f t="shared" si="4"/>
        <v>2.1709128688613561</v>
      </c>
      <c r="H41" s="239">
        <f t="shared" si="4"/>
        <v>11.008078897176263</v>
      </c>
      <c r="I41" s="240">
        <f t="shared" si="4"/>
        <v>2.3058195971405975</v>
      </c>
      <c r="J41" s="239">
        <f t="shared" si="4"/>
        <v>12.091984679557754</v>
      </c>
      <c r="K41" s="241">
        <f t="shared" si="4"/>
        <v>0.21398998278776227</v>
      </c>
      <c r="L41" s="239">
        <f t="shared" si="3"/>
        <v>1.4669168385306022</v>
      </c>
      <c r="M41" s="4"/>
    </row>
    <row r="42" spans="2:13" ht="14.65" customHeight="1">
      <c r="B42" s="225" t="s">
        <v>15</v>
      </c>
      <c r="C42" s="242">
        <f t="shared" si="4"/>
        <v>100</v>
      </c>
      <c r="D42" s="243">
        <f t="shared" si="4"/>
        <v>24.894461812290348</v>
      </c>
      <c r="E42" s="244">
        <f t="shared" si="4"/>
        <v>6.5639047988499195</v>
      </c>
      <c r="F42" s="243">
        <f t="shared" si="4"/>
        <v>8.7088971544622673</v>
      </c>
      <c r="G42" s="244">
        <f t="shared" si="4"/>
        <v>6.0938320060242335</v>
      </c>
      <c r="H42" s="243">
        <f t="shared" si="4"/>
        <v>35.328480478287652</v>
      </c>
      <c r="I42" s="244">
        <f t="shared" si="4"/>
        <v>1.4410241197544669</v>
      </c>
      <c r="J42" s="243">
        <f t="shared" si="4"/>
        <v>11.281747027816444</v>
      </c>
      <c r="K42" s="245">
        <f t="shared" si="4"/>
        <v>1.1569267279738951</v>
      </c>
      <c r="L42" s="243">
        <f t="shared" si="3"/>
        <v>4.5307258745407664</v>
      </c>
      <c r="M42" s="4"/>
    </row>
    <row r="43" spans="2:13" ht="14.65" customHeight="1">
      <c r="B43" s="224" t="s">
        <v>16</v>
      </c>
      <c r="C43" s="246">
        <f t="shared" si="4"/>
        <v>100</v>
      </c>
      <c r="D43" s="247">
        <f t="shared" si="4"/>
        <v>34.455938519583739</v>
      </c>
      <c r="E43" s="248">
        <f t="shared" si="4"/>
        <v>14.559849082277992</v>
      </c>
      <c r="F43" s="247">
        <f t="shared" si="4"/>
        <v>18.914196471370477</v>
      </c>
      <c r="G43" s="248">
        <f t="shared" si="4"/>
        <v>6.0104219820321321</v>
      </c>
      <c r="H43" s="247">
        <f t="shared" si="4"/>
        <v>14.65108008226253</v>
      </c>
      <c r="I43" s="248">
        <f t="shared" si="4"/>
        <v>5.5836464566807384</v>
      </c>
      <c r="J43" s="247">
        <f t="shared" si="4"/>
        <v>4.5105224907609287</v>
      </c>
      <c r="K43" s="249">
        <f t="shared" si="4"/>
        <v>0.86282877951477477</v>
      </c>
      <c r="L43" s="241">
        <f t="shared" si="3"/>
        <v>0.45151613551669223</v>
      </c>
      <c r="M43" s="4"/>
    </row>
    <row r="44" spans="2:13" ht="14.65" customHeight="1">
      <c r="B44" s="54" t="s">
        <v>17</v>
      </c>
      <c r="C44" s="250">
        <f t="shared" si="4"/>
        <v>100</v>
      </c>
      <c r="D44" s="251">
        <f t="shared" si="4"/>
        <v>34.253044218414168</v>
      </c>
      <c r="E44" s="252">
        <f t="shared" si="4"/>
        <v>7.1780590848494503</v>
      </c>
      <c r="F44" s="251">
        <f t="shared" si="4"/>
        <v>19.529443315156769</v>
      </c>
      <c r="G44" s="252">
        <f t="shared" si="4"/>
        <v>4.1079944498641616</v>
      </c>
      <c r="H44" s="251">
        <f t="shared" si="4"/>
        <v>11.053437547368544</v>
      </c>
      <c r="I44" s="252">
        <f t="shared" si="4"/>
        <v>2.3753259927475114</v>
      </c>
      <c r="J44" s="251">
        <f t="shared" si="4"/>
        <v>16.894683451811375</v>
      </c>
      <c r="K44" s="253">
        <f t="shared" si="4"/>
        <v>1.2967806880147381</v>
      </c>
      <c r="L44" s="253">
        <f t="shared" si="4"/>
        <v>3.3112312517732843</v>
      </c>
      <c r="M44" s="4"/>
    </row>
    <row r="45" spans="2:13" ht="14.65" customHeight="1">
      <c r="B45" s="227" t="s">
        <v>18</v>
      </c>
      <c r="C45" s="242">
        <f t="shared" ref="C45:L46" si="5">C24/$C24*100</f>
        <v>100</v>
      </c>
      <c r="D45" s="243">
        <f t="shared" si="5"/>
        <v>35.333545910835547</v>
      </c>
      <c r="E45" s="244">
        <f t="shared" si="5"/>
        <v>4.2088928255092997</v>
      </c>
      <c r="F45" s="243">
        <f t="shared" si="5"/>
        <v>4.1984529081783286</v>
      </c>
      <c r="G45" s="244">
        <f t="shared" si="5"/>
        <v>3.1981576616474756</v>
      </c>
      <c r="H45" s="243">
        <f t="shared" si="5"/>
        <v>18.151048125184531</v>
      </c>
      <c r="I45" s="244">
        <f t="shared" si="5"/>
        <v>23.415695305580158</v>
      </c>
      <c r="J45" s="243">
        <f t="shared" si="5"/>
        <v>6.2300797165633304</v>
      </c>
      <c r="K45" s="245">
        <f t="shared" si="5"/>
        <v>1.5809625036905817</v>
      </c>
      <c r="L45" s="245">
        <f t="shared" si="5"/>
        <v>3.6831650428107467</v>
      </c>
      <c r="M45" s="4"/>
    </row>
    <row r="46" spans="2:13" ht="14.65" customHeight="1">
      <c r="B46" s="229" t="s">
        <v>19</v>
      </c>
      <c r="C46" s="254">
        <f t="shared" si="5"/>
        <v>100</v>
      </c>
      <c r="D46" s="255">
        <f t="shared" si="5"/>
        <v>35.12225356523021</v>
      </c>
      <c r="E46" s="256">
        <f t="shared" si="5"/>
        <v>4.7895139460762612</v>
      </c>
      <c r="F46" s="255">
        <f t="shared" si="5"/>
        <v>7.196431482634905</v>
      </c>
      <c r="G46" s="256">
        <f t="shared" si="5"/>
        <v>3.3760764473825722</v>
      </c>
      <c r="H46" s="255">
        <f t="shared" si="5"/>
        <v>16.763108802461907</v>
      </c>
      <c r="I46" s="256">
        <f t="shared" si="5"/>
        <v>19.301246419759092</v>
      </c>
      <c r="J46" s="255">
        <f t="shared" si="5"/>
        <v>8.3155453423711645</v>
      </c>
      <c r="K46" s="257">
        <f t="shared" si="5"/>
        <v>1.5253906866044173</v>
      </c>
      <c r="L46" s="257">
        <f>L25/$C25*100</f>
        <v>3.6104333074794686</v>
      </c>
      <c r="M46" s="4"/>
    </row>
    <row r="47" spans="2:13">
      <c r="B47" s="11"/>
      <c r="C47" s="10"/>
      <c r="D47" s="10"/>
      <c r="E47" s="10"/>
      <c r="F47" s="10"/>
      <c r="G47" s="10"/>
      <c r="H47" s="10"/>
      <c r="I47" s="10"/>
      <c r="J47" s="10"/>
      <c r="K47" s="10"/>
      <c r="L47" s="10"/>
      <c r="M47" s="4"/>
    </row>
    <row r="48" spans="2:13">
      <c r="B48" s="1"/>
      <c r="C48" s="4"/>
      <c r="D48" s="4"/>
      <c r="E48" s="4"/>
      <c r="F48" s="4"/>
      <c r="G48" s="4"/>
      <c r="H48" s="4"/>
      <c r="I48" s="4"/>
      <c r="J48" s="4"/>
      <c r="K48" s="4"/>
    </row>
    <row r="49" spans="2:12">
      <c r="B49" s="1"/>
      <c r="C49" s="4"/>
      <c r="D49" s="4"/>
      <c r="E49" s="4"/>
      <c r="F49" s="4"/>
      <c r="G49" s="4"/>
      <c r="H49" s="4"/>
      <c r="I49" s="4"/>
      <c r="J49" s="4"/>
      <c r="K49" s="4"/>
    </row>
    <row r="50" spans="2:12">
      <c r="B50" s="1"/>
      <c r="C50" s="4"/>
      <c r="D50" s="4"/>
      <c r="E50" s="4"/>
      <c r="F50" s="4"/>
      <c r="G50" s="4"/>
      <c r="H50" s="4"/>
      <c r="I50" s="4"/>
      <c r="J50" s="4"/>
      <c r="K50" s="4"/>
    </row>
    <row r="51" spans="2:12">
      <c r="B51" s="1"/>
      <c r="C51" s="4"/>
      <c r="D51" s="4"/>
      <c r="E51" s="4"/>
      <c r="F51" s="4"/>
      <c r="G51" s="4"/>
      <c r="H51" s="4"/>
      <c r="I51" s="4"/>
      <c r="J51" s="4"/>
      <c r="K51" s="4"/>
    </row>
    <row r="54" spans="2:12">
      <c r="C54" s="5"/>
    </row>
    <row r="59" spans="2:12" ht="36" customHeight="1">
      <c r="B59" s="179" t="s">
        <v>37</v>
      </c>
      <c r="C59" s="258"/>
      <c r="D59" s="258"/>
      <c r="E59" s="258"/>
      <c r="F59" s="258"/>
      <c r="G59" s="258"/>
      <c r="H59" s="258"/>
      <c r="I59" s="258"/>
      <c r="J59" s="258"/>
      <c r="K59" s="258"/>
      <c r="L59" s="258"/>
    </row>
    <row r="60" spans="2:12" s="12" customFormat="1" ht="31.5" customHeight="1">
      <c r="B60" s="179" t="s">
        <v>78</v>
      </c>
      <c r="C60" s="258"/>
      <c r="D60" s="258"/>
      <c r="E60" s="258"/>
      <c r="F60" s="258"/>
      <c r="G60" s="258"/>
      <c r="H60" s="258"/>
      <c r="I60" s="258"/>
      <c r="J60" s="258"/>
      <c r="K60" s="258"/>
      <c r="L60" s="258"/>
    </row>
    <row r="61" spans="2:12">
      <c r="B61" s="258"/>
      <c r="C61" s="258"/>
      <c r="D61" s="258"/>
      <c r="E61" s="258"/>
      <c r="F61" s="258"/>
      <c r="G61" s="258"/>
      <c r="H61" s="258"/>
      <c r="I61" s="258"/>
      <c r="J61" s="258"/>
      <c r="K61" s="258"/>
      <c r="L61" s="258"/>
    </row>
  </sheetData>
  <mergeCells count="14">
    <mergeCell ref="B26:L26"/>
    <mergeCell ref="C27:L27"/>
    <mergeCell ref="B59:L59"/>
    <mergeCell ref="B60:L60"/>
    <mergeCell ref="B61:L61"/>
    <mergeCell ref="B2:L2"/>
    <mergeCell ref="B3:B6"/>
    <mergeCell ref="C3:C5"/>
    <mergeCell ref="D3:D5"/>
    <mergeCell ref="E3:K3"/>
    <mergeCell ref="L3:L5"/>
    <mergeCell ref="E4:J4"/>
    <mergeCell ref="K4:K5"/>
    <mergeCell ref="C6:L6"/>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195229-DF16-41BD-B9A3-04F1A9E2C7F9}"/>
</file>

<file path=customXml/itemProps2.xml><?xml version="1.0" encoding="utf-8"?>
<ds:datastoreItem xmlns:ds="http://schemas.openxmlformats.org/officeDocument/2006/customXml" ds:itemID="{80D056EE-E4E5-4758-B9CE-CB6BC38EFD9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s>
</ds:datastoreItem>
</file>

<file path=customXml/itemProps3.xml><?xml version="1.0" encoding="utf-8"?>
<ds:datastoreItem xmlns:ds="http://schemas.openxmlformats.org/officeDocument/2006/customXml" ds:itemID="{462E5E1E-DD19-497F-A258-A84471B23D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&lt; 3 Jahre | 01.03.2022</vt:lpstr>
      <vt:lpstr>&lt; 3 Jahre | 01.03.2021</vt:lpstr>
      <vt:lpstr>&lt; 3 Jahre | 01.03.2020</vt:lpstr>
      <vt:lpstr>&lt; 3 Jahre | 01.03.2019</vt:lpstr>
      <vt:lpstr>&lt; 3 Jahre | 01.03.2018</vt:lpstr>
      <vt:lpstr>&lt; 3 Jahre | 01.03.2017</vt:lpstr>
      <vt:lpstr>&lt; 3 Jahre | 01.03.2016</vt:lpstr>
      <vt:lpstr>&gt; 3 Jahre | 01.03.2022</vt:lpstr>
      <vt:lpstr>&gt; 3 Jahre | 01.03.2021</vt:lpstr>
      <vt:lpstr>&gt; 3 Jahre | 01.03.2020</vt:lpstr>
      <vt:lpstr>&gt; 3 Jahre | 01.03.2019</vt:lpstr>
      <vt:lpstr>&gt; 3 Jahre | 01.03.2018</vt:lpstr>
      <vt:lpstr>&gt; 3 Jahre | 01.03.2017</vt:lpstr>
      <vt:lpstr>&gt; 3 Jahre | 01.03.2016</vt:lpstr>
      <vt:lpstr>01.03.2015</vt:lpstr>
      <vt:lpstr>01.03.2014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2023-06-01T10:08:21Z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