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Z:\LGSchuetz\Empirische Bildungsforschung\FORSCHUNG\Monitoring Frühkindliche Bildung\Ländermonitoring 2023\Downloadtabellen\DLs 2023 (umbenannt von christian)\Bundesweit\"/>
    </mc:Choice>
  </mc:AlternateContent>
  <xr:revisionPtr revIDLastSave="0" documentId="13_ncr:1_{E64F99F3-BCA1-46A4-9983-96F9CF39480F}" xr6:coauthVersionLast="47" xr6:coauthVersionMax="47" xr10:uidLastSave="{00000000-0000-0000-0000-000000000000}"/>
  <bookViews>
    <workbookView xWindow="-120" yWindow="-120" windowWidth="20730" windowHeight="11160" tabRatio="500" xr2:uid="{00000000-000D-0000-FFFF-FFFF00000000}"/>
  </bookViews>
  <sheets>
    <sheet name="Inhalt" sheetId="22" r:id="rId1"/>
    <sheet name="01.03.2022 | mit Horten" sheetId="25" r:id="rId2"/>
    <sheet name="01.03.2022 | ohne Horte" sheetId="26" r:id="rId3"/>
    <sheet name="01.03.2021 | mit Horten" sheetId="23" r:id="rId4"/>
    <sheet name="01.03.2021 | ohne Horte" sheetId="24" r:id="rId5"/>
    <sheet name="01.03.2020 | mit Horten" sheetId="19" r:id="rId6"/>
    <sheet name="01.03.2020 | ohne Horte" sheetId="20" r:id="rId7"/>
    <sheet name="01.03.2019 | mit Horten" sheetId="18" r:id="rId8"/>
    <sheet name="01.03.2019 | ohne Horte" sheetId="21" r:id="rId9"/>
    <sheet name="01.03.2018 | mit Horten" sheetId="17" r:id="rId10"/>
    <sheet name="01.03.2017 | mit Horten" sheetId="16" r:id="rId11"/>
    <sheet name="01.03.2016 | mit Horten" sheetId="5" r:id="rId12"/>
    <sheet name="01.03.2015" sheetId="15" r:id="rId13"/>
    <sheet name="01.03.2014" sheetId="10"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R25" i="26" l="1"/>
  <c r="N25" i="26"/>
  <c r="L25" i="26"/>
  <c r="U25" i="26" s="1"/>
  <c r="K25" i="26"/>
  <c r="T25" i="26" s="1"/>
  <c r="J25" i="26"/>
  <c r="S25" i="26" s="1"/>
  <c r="I25" i="26"/>
  <c r="H25" i="26"/>
  <c r="Q25" i="26" s="1"/>
  <c r="G25" i="26"/>
  <c r="P25" i="26" s="1"/>
  <c r="F25" i="26"/>
  <c r="O25" i="26" s="1"/>
  <c r="E25" i="26"/>
  <c r="D25" i="26"/>
  <c r="M25" i="26" s="1"/>
  <c r="C25" i="26"/>
  <c r="U24" i="26"/>
  <c r="Q24" i="26"/>
  <c r="M24" i="26"/>
  <c r="L24" i="26"/>
  <c r="K24" i="26"/>
  <c r="T24" i="26" s="1"/>
  <c r="J24" i="26"/>
  <c r="S24" i="26" s="1"/>
  <c r="I24" i="26"/>
  <c r="R24" i="26" s="1"/>
  <c r="H24" i="26"/>
  <c r="G24" i="26"/>
  <c r="P24" i="26" s="1"/>
  <c r="F24" i="26"/>
  <c r="O24" i="26" s="1"/>
  <c r="E24" i="26"/>
  <c r="N24" i="26" s="1"/>
  <c r="D24" i="26"/>
  <c r="C24" i="26"/>
  <c r="T23" i="26"/>
  <c r="P23" i="26"/>
  <c r="L23" i="26"/>
  <c r="U23" i="26" s="1"/>
  <c r="K23" i="26"/>
  <c r="J23" i="26"/>
  <c r="S23" i="26" s="1"/>
  <c r="I23" i="26"/>
  <c r="H23" i="26"/>
  <c r="Q23" i="26" s="1"/>
  <c r="G23" i="26"/>
  <c r="F23" i="26"/>
  <c r="O23" i="26" s="1"/>
  <c r="E23" i="26"/>
  <c r="N23" i="26" s="1"/>
  <c r="D23" i="26"/>
  <c r="M23" i="26" s="1"/>
  <c r="C23" i="26"/>
  <c r="R23" i="26" s="1"/>
  <c r="U22" i="26"/>
  <c r="T22" i="26"/>
  <c r="S22" i="26"/>
  <c r="R22" i="26"/>
  <c r="Q22" i="26"/>
  <c r="P22" i="26"/>
  <c r="O22" i="26"/>
  <c r="N22" i="26"/>
  <c r="M22" i="26"/>
  <c r="U21" i="26"/>
  <c r="T21" i="26"/>
  <c r="S21" i="26"/>
  <c r="R21" i="26"/>
  <c r="Q21" i="26"/>
  <c r="P21" i="26"/>
  <c r="O21" i="26"/>
  <c r="N21" i="26"/>
  <c r="M21" i="26"/>
  <c r="U20" i="26"/>
  <c r="T20" i="26"/>
  <c r="S20" i="26"/>
  <c r="R20" i="26"/>
  <c r="Q20" i="26"/>
  <c r="P20" i="26"/>
  <c r="O20" i="26"/>
  <c r="N20" i="26"/>
  <c r="M20" i="26"/>
  <c r="U19" i="26"/>
  <c r="T19" i="26"/>
  <c r="S19" i="26"/>
  <c r="R19" i="26"/>
  <c r="Q19" i="26"/>
  <c r="P19" i="26"/>
  <c r="O19" i="26"/>
  <c r="N19" i="26"/>
  <c r="M19" i="26"/>
  <c r="U18" i="26"/>
  <c r="T18" i="26"/>
  <c r="S18" i="26"/>
  <c r="R18" i="26"/>
  <c r="Q18" i="26"/>
  <c r="P18" i="26"/>
  <c r="O18" i="26"/>
  <c r="N18" i="26"/>
  <c r="M18" i="26"/>
  <c r="U17" i="26"/>
  <c r="T17" i="26"/>
  <c r="S17" i="26"/>
  <c r="R17" i="26"/>
  <c r="Q17" i="26"/>
  <c r="P17" i="26"/>
  <c r="O17" i="26"/>
  <c r="N17" i="26"/>
  <c r="M17" i="26"/>
  <c r="U16" i="26"/>
  <c r="T16" i="26"/>
  <c r="S16" i="26"/>
  <c r="R16" i="26"/>
  <c r="Q16" i="26"/>
  <c r="P16" i="26"/>
  <c r="O16" i="26"/>
  <c r="N16" i="26"/>
  <c r="M16" i="26"/>
  <c r="U15" i="26"/>
  <c r="T15" i="26"/>
  <c r="S15" i="26"/>
  <c r="R15" i="26"/>
  <c r="Q15" i="26"/>
  <c r="P15" i="26"/>
  <c r="O15" i="26"/>
  <c r="N15" i="26"/>
  <c r="M15" i="26"/>
  <c r="U14" i="26"/>
  <c r="T14" i="26"/>
  <c r="S14" i="26"/>
  <c r="R14" i="26"/>
  <c r="Q14" i="26"/>
  <c r="P14" i="26"/>
  <c r="O14" i="26"/>
  <c r="N14" i="26"/>
  <c r="M14" i="26"/>
  <c r="U13" i="26"/>
  <c r="T13" i="26"/>
  <c r="S13" i="26"/>
  <c r="R13" i="26"/>
  <c r="Q13" i="26"/>
  <c r="P13" i="26"/>
  <c r="O13" i="26"/>
  <c r="N13" i="26"/>
  <c r="M13" i="26"/>
  <c r="U12" i="26"/>
  <c r="T12" i="26"/>
  <c r="S12" i="26"/>
  <c r="R12" i="26"/>
  <c r="Q12" i="26"/>
  <c r="P12" i="26"/>
  <c r="O12" i="26"/>
  <c r="N12" i="26"/>
  <c r="M12" i="26"/>
  <c r="U11" i="26"/>
  <c r="T11" i="26"/>
  <c r="S11" i="26"/>
  <c r="R11" i="26"/>
  <c r="Q11" i="26"/>
  <c r="P11" i="26"/>
  <c r="O11" i="26"/>
  <c r="N11" i="26"/>
  <c r="M11" i="26"/>
  <c r="U10" i="26"/>
  <c r="T10" i="26"/>
  <c r="S10" i="26"/>
  <c r="R10" i="26"/>
  <c r="Q10" i="26"/>
  <c r="P10" i="26"/>
  <c r="O10" i="26"/>
  <c r="N10" i="26"/>
  <c r="M10" i="26"/>
  <c r="U9" i="26"/>
  <c r="T9" i="26"/>
  <c r="S9" i="26"/>
  <c r="R9" i="26"/>
  <c r="Q9" i="26"/>
  <c r="P9" i="26"/>
  <c r="O9" i="26"/>
  <c r="N9" i="26"/>
  <c r="M9" i="26"/>
  <c r="U8" i="26"/>
  <c r="T8" i="26"/>
  <c r="S8" i="26"/>
  <c r="R8" i="26"/>
  <c r="Q8" i="26"/>
  <c r="P8" i="26"/>
  <c r="O8" i="26"/>
  <c r="N8" i="26"/>
  <c r="M8" i="26"/>
  <c r="U7" i="26"/>
  <c r="T7" i="26"/>
  <c r="S7" i="26"/>
  <c r="R7" i="26"/>
  <c r="Q7" i="26"/>
  <c r="P7" i="26"/>
  <c r="O7" i="26"/>
  <c r="N7" i="26"/>
  <c r="M7" i="26"/>
  <c r="U25" i="25"/>
  <c r="T25" i="25"/>
  <c r="Q25" i="25"/>
  <c r="P25" i="25"/>
  <c r="M25" i="25"/>
  <c r="L25" i="25"/>
  <c r="K25" i="25"/>
  <c r="J25" i="25"/>
  <c r="S25" i="25" s="1"/>
  <c r="I25" i="25"/>
  <c r="R25" i="25" s="1"/>
  <c r="H25" i="25"/>
  <c r="G25" i="25"/>
  <c r="F25" i="25"/>
  <c r="O25" i="25" s="1"/>
  <c r="E25" i="25"/>
  <c r="N25" i="25" s="1"/>
  <c r="D25" i="25"/>
  <c r="C25" i="25"/>
  <c r="T24" i="25"/>
  <c r="P24" i="25"/>
  <c r="L24" i="25"/>
  <c r="U24" i="25" s="1"/>
  <c r="K24" i="25"/>
  <c r="J24" i="25"/>
  <c r="S24" i="25" s="1"/>
  <c r="I24" i="25"/>
  <c r="R24" i="25" s="1"/>
  <c r="H24" i="25"/>
  <c r="Q24" i="25" s="1"/>
  <c r="G24" i="25"/>
  <c r="F24" i="25"/>
  <c r="O24" i="25" s="1"/>
  <c r="E24" i="25"/>
  <c r="N24" i="25" s="1"/>
  <c r="D24" i="25"/>
  <c r="M24" i="25" s="1"/>
  <c r="C24" i="25"/>
  <c r="L23" i="25"/>
  <c r="U23" i="25" s="1"/>
  <c r="K23" i="25"/>
  <c r="T23" i="25" s="1"/>
  <c r="J23" i="25"/>
  <c r="I23" i="25"/>
  <c r="H23" i="25"/>
  <c r="Q23" i="25" s="1"/>
  <c r="G23" i="25"/>
  <c r="P23" i="25" s="1"/>
  <c r="F23" i="25"/>
  <c r="E23" i="25"/>
  <c r="D23" i="25"/>
  <c r="M23" i="25" s="1"/>
  <c r="C23" i="25"/>
  <c r="R23" i="25" s="1"/>
  <c r="U22" i="25"/>
  <c r="T22" i="25"/>
  <c r="S22" i="25"/>
  <c r="R22" i="25"/>
  <c r="Q22" i="25"/>
  <c r="P22" i="25"/>
  <c r="O22" i="25"/>
  <c r="N22" i="25"/>
  <c r="M22" i="25"/>
  <c r="U21" i="25"/>
  <c r="T21" i="25"/>
  <c r="S21" i="25"/>
  <c r="R21" i="25"/>
  <c r="Q21" i="25"/>
  <c r="P21" i="25"/>
  <c r="O21" i="25"/>
  <c r="N21" i="25"/>
  <c r="M21" i="25"/>
  <c r="U20" i="25"/>
  <c r="T20" i="25"/>
  <c r="S20" i="25"/>
  <c r="R20" i="25"/>
  <c r="Q20" i="25"/>
  <c r="P20" i="25"/>
  <c r="O20" i="25"/>
  <c r="N20" i="25"/>
  <c r="M20" i="25"/>
  <c r="U19" i="25"/>
  <c r="T19" i="25"/>
  <c r="S19" i="25"/>
  <c r="R19" i="25"/>
  <c r="Q19" i="25"/>
  <c r="P19" i="25"/>
  <c r="O19" i="25"/>
  <c r="N19" i="25"/>
  <c r="M19" i="25"/>
  <c r="U18" i="25"/>
  <c r="T18" i="25"/>
  <c r="S18" i="25"/>
  <c r="R18" i="25"/>
  <c r="Q18" i="25"/>
  <c r="P18" i="25"/>
  <c r="O18" i="25"/>
  <c r="N18" i="25"/>
  <c r="M18" i="25"/>
  <c r="U17" i="25"/>
  <c r="T17" i="25"/>
  <c r="S17" i="25"/>
  <c r="R17" i="25"/>
  <c r="Q17" i="25"/>
  <c r="P17" i="25"/>
  <c r="O17" i="25"/>
  <c r="N17" i="25"/>
  <c r="M17" i="25"/>
  <c r="U16" i="25"/>
  <c r="T16" i="25"/>
  <c r="S16" i="25"/>
  <c r="R16" i="25"/>
  <c r="Q16" i="25"/>
  <c r="P16" i="25"/>
  <c r="O16" i="25"/>
  <c r="N16" i="25"/>
  <c r="M16" i="25"/>
  <c r="U15" i="25"/>
  <c r="T15" i="25"/>
  <c r="S15" i="25"/>
  <c r="R15" i="25"/>
  <c r="Q15" i="25"/>
  <c r="P15" i="25"/>
  <c r="O15" i="25"/>
  <c r="N15" i="25"/>
  <c r="M15" i="25"/>
  <c r="U14" i="25"/>
  <c r="T14" i="25"/>
  <c r="S14" i="25"/>
  <c r="R14" i="25"/>
  <c r="Q14" i="25"/>
  <c r="P14" i="25"/>
  <c r="O14" i="25"/>
  <c r="N14" i="25"/>
  <c r="M14" i="25"/>
  <c r="U13" i="25"/>
  <c r="T13" i="25"/>
  <c r="S13" i="25"/>
  <c r="R13" i="25"/>
  <c r="Q13" i="25"/>
  <c r="P13" i="25"/>
  <c r="O13" i="25"/>
  <c r="N13" i="25"/>
  <c r="M13" i="25"/>
  <c r="U12" i="25"/>
  <c r="T12" i="25"/>
  <c r="S12" i="25"/>
  <c r="R12" i="25"/>
  <c r="Q12" i="25"/>
  <c r="P12" i="25"/>
  <c r="O12" i="25"/>
  <c r="N12" i="25"/>
  <c r="M12" i="25"/>
  <c r="U11" i="25"/>
  <c r="T11" i="25"/>
  <c r="S11" i="25"/>
  <c r="R11" i="25"/>
  <c r="Q11" i="25"/>
  <c r="P11" i="25"/>
  <c r="O11" i="25"/>
  <c r="N11" i="25"/>
  <c r="M11" i="25"/>
  <c r="U10" i="25"/>
  <c r="T10" i="25"/>
  <c r="S10" i="25"/>
  <c r="R10" i="25"/>
  <c r="Q10" i="25"/>
  <c r="P10" i="25"/>
  <c r="O10" i="25"/>
  <c r="N10" i="25"/>
  <c r="M10" i="25"/>
  <c r="U9" i="25"/>
  <c r="T9" i="25"/>
  <c r="S9" i="25"/>
  <c r="R9" i="25"/>
  <c r="Q9" i="25"/>
  <c r="P9" i="25"/>
  <c r="O9" i="25"/>
  <c r="N9" i="25"/>
  <c r="M9" i="25"/>
  <c r="U8" i="25"/>
  <c r="T8" i="25"/>
  <c r="S8" i="25"/>
  <c r="R8" i="25"/>
  <c r="Q8" i="25"/>
  <c r="P8" i="25"/>
  <c r="O8" i="25"/>
  <c r="N8" i="25"/>
  <c r="M8" i="25"/>
  <c r="U7" i="25"/>
  <c r="T7" i="25"/>
  <c r="S7" i="25"/>
  <c r="R7" i="25"/>
  <c r="Q7" i="25"/>
  <c r="P7" i="25"/>
  <c r="O7" i="25"/>
  <c r="N7" i="25"/>
  <c r="M7" i="25"/>
  <c r="U25" i="24"/>
  <c r="Q25" i="24"/>
  <c r="M25" i="24"/>
  <c r="L25" i="24"/>
  <c r="K25" i="24"/>
  <c r="T25" i="24" s="1"/>
  <c r="J25" i="24"/>
  <c r="S25" i="24" s="1"/>
  <c r="I25" i="24"/>
  <c r="R25" i="24" s="1"/>
  <c r="H25" i="24"/>
  <c r="G25" i="24"/>
  <c r="P25" i="24" s="1"/>
  <c r="F25" i="24"/>
  <c r="O25" i="24" s="1"/>
  <c r="E25" i="24"/>
  <c r="N25" i="24" s="1"/>
  <c r="D25" i="24"/>
  <c r="C25" i="24"/>
  <c r="U24" i="24"/>
  <c r="Q24" i="24"/>
  <c r="M24" i="24"/>
  <c r="L24" i="24"/>
  <c r="K24" i="24"/>
  <c r="T24" i="24" s="1"/>
  <c r="J24" i="24"/>
  <c r="S24" i="24" s="1"/>
  <c r="I24" i="24"/>
  <c r="R24" i="24" s="1"/>
  <c r="H24" i="24"/>
  <c r="G24" i="24"/>
  <c r="P24" i="24" s="1"/>
  <c r="F24" i="24"/>
  <c r="O24" i="24" s="1"/>
  <c r="E24" i="24"/>
  <c r="N24" i="24" s="1"/>
  <c r="D24" i="24"/>
  <c r="C24" i="24"/>
  <c r="U23" i="24"/>
  <c r="Q23" i="24"/>
  <c r="M23" i="24"/>
  <c r="L23" i="24"/>
  <c r="K23" i="24"/>
  <c r="J23" i="24"/>
  <c r="I23" i="24"/>
  <c r="R23" i="24" s="1"/>
  <c r="H23" i="24"/>
  <c r="G23" i="24"/>
  <c r="P23" i="24" s="1"/>
  <c r="F23" i="24"/>
  <c r="E23" i="24"/>
  <c r="N23" i="24" s="1"/>
  <c r="D23" i="24"/>
  <c r="C23" i="24"/>
  <c r="U22" i="24"/>
  <c r="T22" i="24"/>
  <c r="S22" i="24"/>
  <c r="R22" i="24"/>
  <c r="Q22" i="24"/>
  <c r="P22" i="24"/>
  <c r="O22" i="24"/>
  <c r="N22" i="24"/>
  <c r="M22" i="24"/>
  <c r="U21" i="24"/>
  <c r="T21" i="24"/>
  <c r="S21" i="24"/>
  <c r="R21" i="24"/>
  <c r="Q21" i="24"/>
  <c r="P21" i="24"/>
  <c r="O21" i="24"/>
  <c r="N21" i="24"/>
  <c r="M21" i="24"/>
  <c r="U20" i="24"/>
  <c r="T20" i="24"/>
  <c r="S20" i="24"/>
  <c r="R20" i="24"/>
  <c r="Q20" i="24"/>
  <c r="P20" i="24"/>
  <c r="O20" i="24"/>
  <c r="N20" i="24"/>
  <c r="M20" i="24"/>
  <c r="U19" i="24"/>
  <c r="T19" i="24"/>
  <c r="S19" i="24"/>
  <c r="R19" i="24"/>
  <c r="Q19" i="24"/>
  <c r="P19" i="24"/>
  <c r="O19" i="24"/>
  <c r="N19" i="24"/>
  <c r="M19" i="24"/>
  <c r="U18" i="24"/>
  <c r="T18" i="24"/>
  <c r="S18" i="24"/>
  <c r="R18" i="24"/>
  <c r="Q18" i="24"/>
  <c r="P18" i="24"/>
  <c r="O18" i="24"/>
  <c r="N18" i="24"/>
  <c r="M18" i="24"/>
  <c r="U17" i="24"/>
  <c r="T17" i="24"/>
  <c r="S17" i="24"/>
  <c r="R17" i="24"/>
  <c r="Q17" i="24"/>
  <c r="P17" i="24"/>
  <c r="O17" i="24"/>
  <c r="N17" i="24"/>
  <c r="M17" i="24"/>
  <c r="U16" i="24"/>
  <c r="T16" i="24"/>
  <c r="S16" i="24"/>
  <c r="R16" i="24"/>
  <c r="Q16" i="24"/>
  <c r="P16" i="24"/>
  <c r="O16" i="24"/>
  <c r="N16" i="24"/>
  <c r="M16" i="24"/>
  <c r="U15" i="24"/>
  <c r="T15" i="24"/>
  <c r="S15" i="24"/>
  <c r="R15" i="24"/>
  <c r="Q15" i="24"/>
  <c r="P15" i="24"/>
  <c r="O15" i="24"/>
  <c r="N15" i="24"/>
  <c r="M15" i="24"/>
  <c r="U14" i="24"/>
  <c r="T14" i="24"/>
  <c r="S14" i="24"/>
  <c r="R14" i="24"/>
  <c r="Q14" i="24"/>
  <c r="P14" i="24"/>
  <c r="O14" i="24"/>
  <c r="N14" i="24"/>
  <c r="M14" i="24"/>
  <c r="U13" i="24"/>
  <c r="T13" i="24"/>
  <c r="S13" i="24"/>
  <c r="R13" i="24"/>
  <c r="Q13" i="24"/>
  <c r="P13" i="24"/>
  <c r="O13" i="24"/>
  <c r="N13" i="24"/>
  <c r="M13" i="24"/>
  <c r="U12" i="24"/>
  <c r="T12" i="24"/>
  <c r="S12" i="24"/>
  <c r="R12" i="24"/>
  <c r="Q12" i="24"/>
  <c r="P12" i="24"/>
  <c r="O12" i="24"/>
  <c r="N12" i="24"/>
  <c r="M12" i="24"/>
  <c r="U11" i="24"/>
  <c r="T11" i="24"/>
  <c r="S11" i="24"/>
  <c r="R11" i="24"/>
  <c r="Q11" i="24"/>
  <c r="P11" i="24"/>
  <c r="O11" i="24"/>
  <c r="N11" i="24"/>
  <c r="M11" i="24"/>
  <c r="U10" i="24"/>
  <c r="T10" i="24"/>
  <c r="S10" i="24"/>
  <c r="R10" i="24"/>
  <c r="Q10" i="24"/>
  <c r="P10" i="24"/>
  <c r="O10" i="24"/>
  <c r="N10" i="24"/>
  <c r="M10" i="24"/>
  <c r="U9" i="24"/>
  <c r="T9" i="24"/>
  <c r="S9" i="24"/>
  <c r="R9" i="24"/>
  <c r="Q9" i="24"/>
  <c r="P9" i="24"/>
  <c r="O9" i="24"/>
  <c r="N9" i="24"/>
  <c r="M9" i="24"/>
  <c r="U8" i="24"/>
  <c r="T8" i="24"/>
  <c r="S8" i="24"/>
  <c r="R8" i="24"/>
  <c r="Q8" i="24"/>
  <c r="P8" i="24"/>
  <c r="O8" i="24"/>
  <c r="N8" i="24"/>
  <c r="M8" i="24"/>
  <c r="U7" i="24"/>
  <c r="T7" i="24"/>
  <c r="S7" i="24"/>
  <c r="R7" i="24"/>
  <c r="Q7" i="24"/>
  <c r="P7" i="24"/>
  <c r="O7" i="24"/>
  <c r="N7" i="24"/>
  <c r="M7" i="24"/>
  <c r="Q25" i="23"/>
  <c r="M25" i="23"/>
  <c r="L25" i="23"/>
  <c r="U25" i="23" s="1"/>
  <c r="K25" i="23"/>
  <c r="T25" i="23" s="1"/>
  <c r="J25" i="23"/>
  <c r="S25" i="23" s="1"/>
  <c r="I25" i="23"/>
  <c r="R25" i="23" s="1"/>
  <c r="H25" i="23"/>
  <c r="G25" i="23"/>
  <c r="P25" i="23" s="1"/>
  <c r="F25" i="23"/>
  <c r="O25" i="23" s="1"/>
  <c r="E25" i="23"/>
  <c r="N25" i="23" s="1"/>
  <c r="D25" i="23"/>
  <c r="C25" i="23"/>
  <c r="T24" i="23"/>
  <c r="P24" i="23"/>
  <c r="L24" i="23"/>
  <c r="U24" i="23" s="1"/>
  <c r="K24" i="23"/>
  <c r="J24" i="23"/>
  <c r="S24" i="23" s="1"/>
  <c r="I24" i="23"/>
  <c r="R24" i="23" s="1"/>
  <c r="H24" i="23"/>
  <c r="Q24" i="23" s="1"/>
  <c r="G24" i="23"/>
  <c r="F24" i="23"/>
  <c r="O24" i="23" s="1"/>
  <c r="E24" i="23"/>
  <c r="N24" i="23" s="1"/>
  <c r="D24" i="23"/>
  <c r="M24" i="23" s="1"/>
  <c r="C24" i="23"/>
  <c r="L23" i="23"/>
  <c r="U23" i="23" s="1"/>
  <c r="K23" i="23"/>
  <c r="T23" i="23" s="1"/>
  <c r="J23" i="23"/>
  <c r="I23" i="23"/>
  <c r="R23" i="23" s="1"/>
  <c r="H23" i="23"/>
  <c r="Q23" i="23" s="1"/>
  <c r="G23" i="23"/>
  <c r="P23" i="23" s="1"/>
  <c r="F23" i="23"/>
  <c r="E23" i="23"/>
  <c r="N23" i="23" s="1"/>
  <c r="D23" i="23"/>
  <c r="M23" i="23" s="1"/>
  <c r="C23" i="23"/>
  <c r="S23" i="23" s="1"/>
  <c r="U22" i="23"/>
  <c r="T22" i="23"/>
  <c r="S22" i="23"/>
  <c r="R22" i="23"/>
  <c r="Q22" i="23"/>
  <c r="P22" i="23"/>
  <c r="O22" i="23"/>
  <c r="N22" i="23"/>
  <c r="M22" i="23"/>
  <c r="U21" i="23"/>
  <c r="T21" i="23"/>
  <c r="S21" i="23"/>
  <c r="R21" i="23"/>
  <c r="Q21" i="23"/>
  <c r="P21" i="23"/>
  <c r="O21" i="23"/>
  <c r="N21" i="23"/>
  <c r="M21" i="23"/>
  <c r="U20" i="23"/>
  <c r="T20" i="23"/>
  <c r="S20" i="23"/>
  <c r="R20" i="23"/>
  <c r="Q20" i="23"/>
  <c r="P20" i="23"/>
  <c r="O20" i="23"/>
  <c r="N20" i="23"/>
  <c r="M20" i="23"/>
  <c r="U19" i="23"/>
  <c r="T19" i="23"/>
  <c r="S19" i="23"/>
  <c r="R19" i="23"/>
  <c r="Q19" i="23"/>
  <c r="P19" i="23"/>
  <c r="O19" i="23"/>
  <c r="N19" i="23"/>
  <c r="M19" i="23"/>
  <c r="U18" i="23"/>
  <c r="T18" i="23"/>
  <c r="S18" i="23"/>
  <c r="R18" i="23"/>
  <c r="Q18" i="23"/>
  <c r="P18" i="23"/>
  <c r="O18" i="23"/>
  <c r="N18" i="23"/>
  <c r="M18" i="23"/>
  <c r="U17" i="23"/>
  <c r="T17" i="23"/>
  <c r="S17" i="23"/>
  <c r="R17" i="23"/>
  <c r="Q17" i="23"/>
  <c r="P17" i="23"/>
  <c r="O17" i="23"/>
  <c r="N17" i="23"/>
  <c r="M17" i="23"/>
  <c r="U16" i="23"/>
  <c r="T16" i="23"/>
  <c r="S16" i="23"/>
  <c r="R16" i="23"/>
  <c r="Q16" i="23"/>
  <c r="P16" i="23"/>
  <c r="O16" i="23"/>
  <c r="N16" i="23"/>
  <c r="M16" i="23"/>
  <c r="U15" i="23"/>
  <c r="T15" i="23"/>
  <c r="S15" i="23"/>
  <c r="R15" i="23"/>
  <c r="Q15" i="23"/>
  <c r="P15" i="23"/>
  <c r="O15" i="23"/>
  <c r="N15" i="23"/>
  <c r="M15" i="23"/>
  <c r="U14" i="23"/>
  <c r="T14" i="23"/>
  <c r="S14" i="23"/>
  <c r="R14" i="23"/>
  <c r="Q14" i="23"/>
  <c r="P14" i="23"/>
  <c r="O14" i="23"/>
  <c r="N14" i="23"/>
  <c r="M14" i="23"/>
  <c r="U13" i="23"/>
  <c r="T13" i="23"/>
  <c r="S13" i="23"/>
  <c r="R13" i="23"/>
  <c r="Q13" i="23"/>
  <c r="P13" i="23"/>
  <c r="O13" i="23"/>
  <c r="N13" i="23"/>
  <c r="M13" i="23"/>
  <c r="U12" i="23"/>
  <c r="T12" i="23"/>
  <c r="S12" i="23"/>
  <c r="R12" i="23"/>
  <c r="Q12" i="23"/>
  <c r="P12" i="23"/>
  <c r="O12" i="23"/>
  <c r="N12" i="23"/>
  <c r="M12" i="23"/>
  <c r="U11" i="23"/>
  <c r="T11" i="23"/>
  <c r="S11" i="23"/>
  <c r="R11" i="23"/>
  <c r="Q11" i="23"/>
  <c r="P11" i="23"/>
  <c r="O11" i="23"/>
  <c r="N11" i="23"/>
  <c r="M11" i="23"/>
  <c r="U10" i="23"/>
  <c r="T10" i="23"/>
  <c r="S10" i="23"/>
  <c r="R10" i="23"/>
  <c r="Q10" i="23"/>
  <c r="P10" i="23"/>
  <c r="O10" i="23"/>
  <c r="N10" i="23"/>
  <c r="M10" i="23"/>
  <c r="U9" i="23"/>
  <c r="T9" i="23"/>
  <c r="S9" i="23"/>
  <c r="R9" i="23"/>
  <c r="Q9" i="23"/>
  <c r="P9" i="23"/>
  <c r="O9" i="23"/>
  <c r="N9" i="23"/>
  <c r="M9" i="23"/>
  <c r="U8" i="23"/>
  <c r="T8" i="23"/>
  <c r="S8" i="23"/>
  <c r="R8" i="23"/>
  <c r="Q8" i="23"/>
  <c r="P8" i="23"/>
  <c r="O8" i="23"/>
  <c r="N8" i="23"/>
  <c r="M8" i="23"/>
  <c r="U7" i="23"/>
  <c r="T7" i="23"/>
  <c r="S7" i="23"/>
  <c r="R7" i="23"/>
  <c r="Q7" i="23"/>
  <c r="P7" i="23"/>
  <c r="O7" i="23"/>
  <c r="N7" i="23"/>
  <c r="M7" i="23"/>
  <c r="R25" i="21"/>
  <c r="N25" i="21"/>
  <c r="L25" i="21"/>
  <c r="U25" i="21" s="1"/>
  <c r="K25" i="21"/>
  <c r="T25" i="21" s="1"/>
  <c r="J25" i="21"/>
  <c r="S25" i="21" s="1"/>
  <c r="I25" i="21"/>
  <c r="H25" i="21"/>
  <c r="Q25" i="21" s="1"/>
  <c r="G25" i="21"/>
  <c r="P25" i="21" s="1"/>
  <c r="F25" i="21"/>
  <c r="O25" i="21" s="1"/>
  <c r="E25" i="21"/>
  <c r="D25" i="21"/>
  <c r="M25" i="21" s="1"/>
  <c r="C25" i="21"/>
  <c r="Q24" i="21"/>
  <c r="L24" i="21"/>
  <c r="K24" i="21"/>
  <c r="T24" i="21" s="1"/>
  <c r="J24" i="21"/>
  <c r="S24" i="21" s="1"/>
  <c r="I24" i="21"/>
  <c r="R24" i="21" s="1"/>
  <c r="H24" i="21"/>
  <c r="G24" i="21"/>
  <c r="P24" i="21" s="1"/>
  <c r="F24" i="21"/>
  <c r="O24" i="21" s="1"/>
  <c r="E24" i="21"/>
  <c r="N24" i="21" s="1"/>
  <c r="D24" i="21"/>
  <c r="C24" i="21"/>
  <c r="U24" i="21" s="1"/>
  <c r="T23" i="21"/>
  <c r="P23" i="21"/>
  <c r="L23" i="21"/>
  <c r="U23" i="21" s="1"/>
  <c r="K23" i="21"/>
  <c r="J23" i="21"/>
  <c r="S23" i="21" s="1"/>
  <c r="I23" i="21"/>
  <c r="R23" i="21" s="1"/>
  <c r="H23" i="21"/>
  <c r="Q23" i="21" s="1"/>
  <c r="G23" i="21"/>
  <c r="F23" i="21"/>
  <c r="O23" i="21" s="1"/>
  <c r="E23" i="21"/>
  <c r="N23" i="21" s="1"/>
  <c r="D23" i="21"/>
  <c r="M23" i="21" s="1"/>
  <c r="C23" i="21"/>
  <c r="U22" i="21"/>
  <c r="T22" i="21"/>
  <c r="S22" i="21"/>
  <c r="R22" i="21"/>
  <c r="Q22" i="21"/>
  <c r="P22" i="21"/>
  <c r="O22" i="21"/>
  <c r="N22" i="21"/>
  <c r="M22" i="21"/>
  <c r="U21" i="21"/>
  <c r="T21" i="21"/>
  <c r="S21" i="21"/>
  <c r="R21" i="21"/>
  <c r="Q21" i="21"/>
  <c r="P21" i="21"/>
  <c r="O21" i="21"/>
  <c r="N21" i="21"/>
  <c r="M21" i="21"/>
  <c r="U20" i="21"/>
  <c r="T20" i="21"/>
  <c r="S20" i="21"/>
  <c r="R20" i="21"/>
  <c r="Q20" i="21"/>
  <c r="P20" i="21"/>
  <c r="O20" i="21"/>
  <c r="N20" i="21"/>
  <c r="M20" i="21"/>
  <c r="U19" i="21"/>
  <c r="T19" i="21"/>
  <c r="S19" i="21"/>
  <c r="R19" i="21"/>
  <c r="Q19" i="21"/>
  <c r="P19" i="21"/>
  <c r="O19" i="21"/>
  <c r="N19" i="21"/>
  <c r="M19" i="21"/>
  <c r="U18" i="21"/>
  <c r="T18" i="21"/>
  <c r="S18" i="21"/>
  <c r="R18" i="21"/>
  <c r="Q18" i="21"/>
  <c r="P18" i="21"/>
  <c r="O18" i="21"/>
  <c r="N18" i="21"/>
  <c r="M18" i="21"/>
  <c r="U17" i="21"/>
  <c r="T17" i="21"/>
  <c r="S17" i="21"/>
  <c r="R17" i="21"/>
  <c r="Q17" i="21"/>
  <c r="P17" i="21"/>
  <c r="O17" i="21"/>
  <c r="N17" i="21"/>
  <c r="M17" i="21"/>
  <c r="U16" i="21"/>
  <c r="T16" i="21"/>
  <c r="S16" i="21"/>
  <c r="R16" i="21"/>
  <c r="Q16" i="21"/>
  <c r="P16" i="21"/>
  <c r="O16" i="21"/>
  <c r="N16" i="21"/>
  <c r="M16" i="21"/>
  <c r="U15" i="21"/>
  <c r="T15" i="21"/>
  <c r="S15" i="21"/>
  <c r="R15" i="21"/>
  <c r="Q15" i="21"/>
  <c r="P15" i="21"/>
  <c r="O15" i="21"/>
  <c r="N15" i="21"/>
  <c r="M15" i="21"/>
  <c r="U14" i="21"/>
  <c r="T14" i="21"/>
  <c r="S14" i="21"/>
  <c r="R14" i="21"/>
  <c r="Q14" i="21"/>
  <c r="P14" i="21"/>
  <c r="O14" i="21"/>
  <c r="N14" i="21"/>
  <c r="M14" i="21"/>
  <c r="U13" i="21"/>
  <c r="T13" i="21"/>
  <c r="S13" i="21"/>
  <c r="R13" i="21"/>
  <c r="Q13" i="21"/>
  <c r="P13" i="21"/>
  <c r="O13" i="21"/>
  <c r="N13" i="21"/>
  <c r="M13" i="21"/>
  <c r="U12" i="21"/>
  <c r="T12" i="21"/>
  <c r="S12" i="21"/>
  <c r="R12" i="21"/>
  <c r="Q12" i="21"/>
  <c r="P12" i="21"/>
  <c r="O12" i="21"/>
  <c r="N12" i="21"/>
  <c r="M12" i="21"/>
  <c r="U11" i="21"/>
  <c r="T11" i="21"/>
  <c r="S11" i="21"/>
  <c r="R11" i="21"/>
  <c r="Q11" i="21"/>
  <c r="P11" i="21"/>
  <c r="O11" i="21"/>
  <c r="N11" i="21"/>
  <c r="M11" i="21"/>
  <c r="U10" i="21"/>
  <c r="T10" i="21"/>
  <c r="S10" i="21"/>
  <c r="R10" i="21"/>
  <c r="Q10" i="21"/>
  <c r="P10" i="21"/>
  <c r="O10" i="21"/>
  <c r="N10" i="21"/>
  <c r="M10" i="21"/>
  <c r="U9" i="21"/>
  <c r="T9" i="21"/>
  <c r="S9" i="21"/>
  <c r="R9" i="21"/>
  <c r="Q9" i="21"/>
  <c r="P9" i="21"/>
  <c r="O9" i="21"/>
  <c r="N9" i="21"/>
  <c r="M9" i="21"/>
  <c r="U8" i="21"/>
  <c r="T8" i="21"/>
  <c r="S8" i="21"/>
  <c r="R8" i="21"/>
  <c r="Q8" i="21"/>
  <c r="P8" i="21"/>
  <c r="O8" i="21"/>
  <c r="N8" i="21"/>
  <c r="M8" i="21"/>
  <c r="U7" i="21"/>
  <c r="T7" i="21"/>
  <c r="S7" i="21"/>
  <c r="R7" i="21"/>
  <c r="Q7" i="21"/>
  <c r="P7" i="21"/>
  <c r="O7" i="21"/>
  <c r="N7" i="21"/>
  <c r="M7" i="21"/>
  <c r="P25" i="20"/>
  <c r="N25" i="20"/>
  <c r="L25" i="20"/>
  <c r="U25" i="20" s="1"/>
  <c r="K25" i="20"/>
  <c r="T25" i="20" s="1"/>
  <c r="J25" i="20"/>
  <c r="S25" i="20" s="1"/>
  <c r="I25" i="20"/>
  <c r="R25" i="20" s="1"/>
  <c r="H25" i="20"/>
  <c r="Q25" i="20" s="1"/>
  <c r="G25" i="20"/>
  <c r="F25" i="20"/>
  <c r="O25" i="20" s="1"/>
  <c r="E25" i="20"/>
  <c r="D25" i="20"/>
  <c r="M25" i="20" s="1"/>
  <c r="C25" i="20"/>
  <c r="L24" i="20"/>
  <c r="U24" i="20" s="1"/>
  <c r="K24" i="20"/>
  <c r="T24" i="20" s="1"/>
  <c r="J24" i="20"/>
  <c r="I24" i="20"/>
  <c r="R24" i="20" s="1"/>
  <c r="H24" i="20"/>
  <c r="G24" i="20"/>
  <c r="P24" i="20" s="1"/>
  <c r="F24" i="20"/>
  <c r="O24" i="20" s="1"/>
  <c r="E24" i="20"/>
  <c r="N24" i="20" s="1"/>
  <c r="D24" i="20"/>
  <c r="M24" i="20" s="1"/>
  <c r="C24" i="20"/>
  <c r="S24" i="20" s="1"/>
  <c r="T23" i="20"/>
  <c r="N23" i="20"/>
  <c r="L23" i="20"/>
  <c r="U23" i="20" s="1"/>
  <c r="K23" i="20"/>
  <c r="J23" i="20"/>
  <c r="S23" i="20" s="1"/>
  <c r="I23" i="20"/>
  <c r="R23" i="20" s="1"/>
  <c r="H23" i="20"/>
  <c r="Q23" i="20" s="1"/>
  <c r="G23" i="20"/>
  <c r="P23" i="20" s="1"/>
  <c r="F23" i="20"/>
  <c r="O23" i="20" s="1"/>
  <c r="E23" i="20"/>
  <c r="D23" i="20"/>
  <c r="M23" i="20" s="1"/>
  <c r="C23" i="20"/>
  <c r="U22" i="20"/>
  <c r="T22" i="20"/>
  <c r="S22" i="20"/>
  <c r="R22" i="20"/>
  <c r="Q22" i="20"/>
  <c r="P22" i="20"/>
  <c r="O22" i="20"/>
  <c r="N22" i="20"/>
  <c r="M22" i="20"/>
  <c r="U21" i="20"/>
  <c r="T21" i="20"/>
  <c r="S21" i="20"/>
  <c r="R21" i="20"/>
  <c r="Q21" i="20"/>
  <c r="P21" i="20"/>
  <c r="O21" i="20"/>
  <c r="N21" i="20"/>
  <c r="M21" i="20"/>
  <c r="U20" i="20"/>
  <c r="T20" i="20"/>
  <c r="S20" i="20"/>
  <c r="R20" i="20"/>
  <c r="Q20" i="20"/>
  <c r="P20" i="20"/>
  <c r="O20" i="20"/>
  <c r="N20" i="20"/>
  <c r="M20" i="20"/>
  <c r="U19" i="20"/>
  <c r="T19" i="20"/>
  <c r="S19" i="20"/>
  <c r="R19" i="20"/>
  <c r="Q19" i="20"/>
  <c r="P19" i="20"/>
  <c r="O19" i="20"/>
  <c r="N19" i="20"/>
  <c r="M19" i="20"/>
  <c r="U18" i="20"/>
  <c r="T18" i="20"/>
  <c r="S18" i="20"/>
  <c r="R18" i="20"/>
  <c r="Q18" i="20"/>
  <c r="P18" i="20"/>
  <c r="O18" i="20"/>
  <c r="N18" i="20"/>
  <c r="M18" i="20"/>
  <c r="U17" i="20"/>
  <c r="T17" i="20"/>
  <c r="S17" i="20"/>
  <c r="R17" i="20"/>
  <c r="Q17" i="20"/>
  <c r="P17" i="20"/>
  <c r="O17" i="20"/>
  <c r="N17" i="20"/>
  <c r="M17" i="20"/>
  <c r="U16" i="20"/>
  <c r="T16" i="20"/>
  <c r="S16" i="20"/>
  <c r="R16" i="20"/>
  <c r="Q16" i="20"/>
  <c r="P16" i="20"/>
  <c r="O16" i="20"/>
  <c r="N16" i="20"/>
  <c r="M16" i="20"/>
  <c r="U15" i="20"/>
  <c r="T15" i="20"/>
  <c r="S15" i="20"/>
  <c r="R15" i="20"/>
  <c r="Q15" i="20"/>
  <c r="P15" i="20"/>
  <c r="O15" i="20"/>
  <c r="N15" i="20"/>
  <c r="M15" i="20"/>
  <c r="U14" i="20"/>
  <c r="T14" i="20"/>
  <c r="S14" i="20"/>
  <c r="R14" i="20"/>
  <c r="Q14" i="20"/>
  <c r="P14" i="20"/>
  <c r="O14" i="20"/>
  <c r="N14" i="20"/>
  <c r="M14" i="20"/>
  <c r="U13" i="20"/>
  <c r="T13" i="20"/>
  <c r="S13" i="20"/>
  <c r="R13" i="20"/>
  <c r="Q13" i="20"/>
  <c r="P13" i="20"/>
  <c r="O13" i="20"/>
  <c r="N13" i="20"/>
  <c r="M13" i="20"/>
  <c r="U12" i="20"/>
  <c r="T12" i="20"/>
  <c r="S12" i="20"/>
  <c r="R12" i="20"/>
  <c r="Q12" i="20"/>
  <c r="P12" i="20"/>
  <c r="O12" i="20"/>
  <c r="N12" i="20"/>
  <c r="M12" i="20"/>
  <c r="U11" i="20"/>
  <c r="T11" i="20"/>
  <c r="S11" i="20"/>
  <c r="R11" i="20"/>
  <c r="Q11" i="20"/>
  <c r="P11" i="20"/>
  <c r="O11" i="20"/>
  <c r="N11" i="20"/>
  <c r="M11" i="20"/>
  <c r="U10" i="20"/>
  <c r="T10" i="20"/>
  <c r="S10" i="20"/>
  <c r="R10" i="20"/>
  <c r="Q10" i="20"/>
  <c r="P10" i="20"/>
  <c r="O10" i="20"/>
  <c r="N10" i="20"/>
  <c r="M10" i="20"/>
  <c r="U9" i="20"/>
  <c r="T9" i="20"/>
  <c r="S9" i="20"/>
  <c r="R9" i="20"/>
  <c r="Q9" i="20"/>
  <c r="P9" i="20"/>
  <c r="O9" i="20"/>
  <c r="N9" i="20"/>
  <c r="M9" i="20"/>
  <c r="U8" i="20"/>
  <c r="T8" i="20"/>
  <c r="S8" i="20"/>
  <c r="R8" i="20"/>
  <c r="Q8" i="20"/>
  <c r="P8" i="20"/>
  <c r="O8" i="20"/>
  <c r="N8" i="20"/>
  <c r="M8" i="20"/>
  <c r="U7" i="20"/>
  <c r="T7" i="20"/>
  <c r="S7" i="20"/>
  <c r="R7" i="20"/>
  <c r="Q7" i="20"/>
  <c r="P7" i="20"/>
  <c r="O7" i="20"/>
  <c r="N7" i="20"/>
  <c r="M7" i="20"/>
  <c r="O23" i="25" l="1"/>
  <c r="S23" i="25"/>
  <c r="N23" i="25"/>
  <c r="O23" i="24"/>
  <c r="S23" i="24"/>
  <c r="T23" i="24"/>
  <c r="O23" i="23"/>
  <c r="M24" i="21"/>
  <c r="Q24" i="20"/>
  <c r="R25" i="19"/>
  <c r="N25" i="19"/>
  <c r="L25" i="19"/>
  <c r="U25" i="19" s="1"/>
  <c r="K25" i="19"/>
  <c r="T25" i="19" s="1"/>
  <c r="J25" i="19"/>
  <c r="S25" i="19" s="1"/>
  <c r="I25" i="19"/>
  <c r="H25" i="19"/>
  <c r="Q25" i="19" s="1"/>
  <c r="G25" i="19"/>
  <c r="P25" i="19" s="1"/>
  <c r="F25" i="19"/>
  <c r="O25" i="19" s="1"/>
  <c r="E25" i="19"/>
  <c r="D25" i="19"/>
  <c r="M25" i="19" s="1"/>
  <c r="C25" i="19"/>
  <c r="U24" i="19"/>
  <c r="Q24" i="19"/>
  <c r="M24" i="19"/>
  <c r="L24" i="19"/>
  <c r="K24" i="19"/>
  <c r="T24" i="19" s="1"/>
  <c r="J24" i="19"/>
  <c r="S24" i="19" s="1"/>
  <c r="I24" i="19"/>
  <c r="R24" i="19" s="1"/>
  <c r="H24" i="19"/>
  <c r="G24" i="19"/>
  <c r="P24" i="19" s="1"/>
  <c r="F24" i="19"/>
  <c r="O24" i="19" s="1"/>
  <c r="E24" i="19"/>
  <c r="N24" i="19" s="1"/>
  <c r="D24" i="19"/>
  <c r="C24" i="19"/>
  <c r="T23" i="19"/>
  <c r="P23" i="19"/>
  <c r="L23" i="19"/>
  <c r="U23" i="19" s="1"/>
  <c r="K23" i="19"/>
  <c r="J23" i="19"/>
  <c r="S23" i="19" s="1"/>
  <c r="I23" i="19"/>
  <c r="R23" i="19" s="1"/>
  <c r="H23" i="19"/>
  <c r="Q23" i="19" s="1"/>
  <c r="G23" i="19"/>
  <c r="F23" i="19"/>
  <c r="O23" i="19" s="1"/>
  <c r="E23" i="19"/>
  <c r="N23" i="19" s="1"/>
  <c r="D23" i="19"/>
  <c r="M23" i="19" s="1"/>
  <c r="C23" i="19"/>
  <c r="U22" i="19"/>
  <c r="T22" i="19"/>
  <c r="S22" i="19"/>
  <c r="R22" i="19"/>
  <c r="Q22" i="19"/>
  <c r="P22" i="19"/>
  <c r="O22" i="19"/>
  <c r="N22" i="19"/>
  <c r="M22" i="19"/>
  <c r="U21" i="19"/>
  <c r="T21" i="19"/>
  <c r="S21" i="19"/>
  <c r="R21" i="19"/>
  <c r="Q21" i="19"/>
  <c r="P21" i="19"/>
  <c r="O21" i="19"/>
  <c r="N21" i="19"/>
  <c r="M21" i="19"/>
  <c r="U20" i="19"/>
  <c r="T20" i="19"/>
  <c r="S20" i="19"/>
  <c r="R20" i="19"/>
  <c r="Q20" i="19"/>
  <c r="P20" i="19"/>
  <c r="O20" i="19"/>
  <c r="N20" i="19"/>
  <c r="M20" i="19"/>
  <c r="U19" i="19"/>
  <c r="T19" i="19"/>
  <c r="S19" i="19"/>
  <c r="R19" i="19"/>
  <c r="Q19" i="19"/>
  <c r="P19" i="19"/>
  <c r="O19" i="19"/>
  <c r="N19" i="19"/>
  <c r="M19" i="19"/>
  <c r="U18" i="19"/>
  <c r="T18" i="19"/>
  <c r="S18" i="19"/>
  <c r="R18" i="19"/>
  <c r="Q18" i="19"/>
  <c r="P18" i="19"/>
  <c r="O18" i="19"/>
  <c r="N18" i="19"/>
  <c r="M18" i="19"/>
  <c r="U17" i="19"/>
  <c r="T17" i="19"/>
  <c r="S17" i="19"/>
  <c r="R17" i="19"/>
  <c r="Q17" i="19"/>
  <c r="P17" i="19"/>
  <c r="O17" i="19"/>
  <c r="N17" i="19"/>
  <c r="M17" i="19"/>
  <c r="U16" i="19"/>
  <c r="T16" i="19"/>
  <c r="S16" i="19"/>
  <c r="R16" i="19"/>
  <c r="Q16" i="19"/>
  <c r="P16" i="19"/>
  <c r="O16" i="19"/>
  <c r="N16" i="19"/>
  <c r="M16" i="19"/>
  <c r="U15" i="19"/>
  <c r="T15" i="19"/>
  <c r="S15" i="19"/>
  <c r="R15" i="19"/>
  <c r="Q15" i="19"/>
  <c r="P15" i="19"/>
  <c r="O15" i="19"/>
  <c r="N15" i="19"/>
  <c r="M15" i="19"/>
  <c r="U14" i="19"/>
  <c r="T14" i="19"/>
  <c r="S14" i="19"/>
  <c r="R14" i="19"/>
  <c r="Q14" i="19"/>
  <c r="P14" i="19"/>
  <c r="O14" i="19"/>
  <c r="N14" i="19"/>
  <c r="M14" i="19"/>
  <c r="U13" i="19"/>
  <c r="T13" i="19"/>
  <c r="S13" i="19"/>
  <c r="R13" i="19"/>
  <c r="Q13" i="19"/>
  <c r="P13" i="19"/>
  <c r="O13" i="19"/>
  <c r="N13" i="19"/>
  <c r="M13" i="19"/>
  <c r="U12" i="19"/>
  <c r="T12" i="19"/>
  <c r="S12" i="19"/>
  <c r="R12" i="19"/>
  <c r="Q12" i="19"/>
  <c r="P12" i="19"/>
  <c r="O12" i="19"/>
  <c r="N12" i="19"/>
  <c r="M12" i="19"/>
  <c r="U11" i="19"/>
  <c r="T11" i="19"/>
  <c r="S11" i="19"/>
  <c r="R11" i="19"/>
  <c r="Q11" i="19"/>
  <c r="P11" i="19"/>
  <c r="O11" i="19"/>
  <c r="N11" i="19"/>
  <c r="M11" i="19"/>
  <c r="U10" i="19"/>
  <c r="T10" i="19"/>
  <c r="S10" i="19"/>
  <c r="R10" i="19"/>
  <c r="Q10" i="19"/>
  <c r="P10" i="19"/>
  <c r="O10" i="19"/>
  <c r="N10" i="19"/>
  <c r="M10" i="19"/>
  <c r="U9" i="19"/>
  <c r="T9" i="19"/>
  <c r="S9" i="19"/>
  <c r="R9" i="19"/>
  <c r="Q9" i="19"/>
  <c r="P9" i="19"/>
  <c r="O9" i="19"/>
  <c r="N9" i="19"/>
  <c r="M9" i="19"/>
  <c r="U8" i="19"/>
  <c r="T8" i="19"/>
  <c r="S8" i="19"/>
  <c r="R8" i="19"/>
  <c r="Q8" i="19"/>
  <c r="P8" i="19"/>
  <c r="O8" i="19"/>
  <c r="N8" i="19"/>
  <c r="M8" i="19"/>
  <c r="U7" i="19"/>
  <c r="T7" i="19"/>
  <c r="S7" i="19"/>
  <c r="R7" i="19"/>
  <c r="Q7" i="19"/>
  <c r="P7" i="19"/>
  <c r="O7" i="19"/>
  <c r="N7" i="19"/>
  <c r="M7" i="19"/>
  <c r="D25" i="5"/>
  <c r="I25" i="5"/>
  <c r="H25" i="5"/>
  <c r="G25" i="5"/>
  <c r="F25" i="5"/>
  <c r="E25" i="5"/>
  <c r="D24" i="5"/>
  <c r="I24" i="5"/>
  <c r="H24" i="5"/>
  <c r="G24" i="5"/>
  <c r="F24" i="5"/>
  <c r="E24" i="5"/>
  <c r="C24" i="5"/>
  <c r="D23" i="5"/>
  <c r="I23" i="5"/>
  <c r="H23" i="5"/>
  <c r="G23" i="5"/>
  <c r="F23" i="5"/>
  <c r="E23" i="5"/>
  <c r="C23" i="5"/>
  <c r="C25" i="5" l="1"/>
</calcChain>
</file>

<file path=xl/sharedStrings.xml><?xml version="1.0" encoding="utf-8"?>
<sst xmlns="http://schemas.openxmlformats.org/spreadsheetml/2006/main" count="546" uniqueCount="63">
  <si>
    <t>Anzahl</t>
  </si>
  <si>
    <t>Bayern</t>
  </si>
  <si>
    <t>Berlin</t>
  </si>
  <si>
    <t>Brandenburg</t>
  </si>
  <si>
    <t>Bremen</t>
  </si>
  <si>
    <t>Hamburg</t>
  </si>
  <si>
    <t>Hessen</t>
  </si>
  <si>
    <t>Niedersachsen</t>
  </si>
  <si>
    <t>Rheinland-Pfalz</t>
  </si>
  <si>
    <t>Saarland</t>
  </si>
  <si>
    <t>Sachsen</t>
  </si>
  <si>
    <t>Thüringen</t>
  </si>
  <si>
    <t>Ostdeutschland (mit Berlin)</t>
  </si>
  <si>
    <t>Westdeutschland (ohne Berlin)</t>
  </si>
  <si>
    <t>Deutschland</t>
  </si>
  <si>
    <t>Bundesland</t>
  </si>
  <si>
    <t>Insgesamt</t>
  </si>
  <si>
    <t>In %</t>
  </si>
  <si>
    <t>Freier Träger</t>
  </si>
  <si>
    <t>Elterninitiative</t>
  </si>
  <si>
    <t>privat-gemeinnützig</t>
  </si>
  <si>
    <t>Privat-nichtgemeinnützig</t>
  </si>
  <si>
    <t>Arbeiterwohlfahrt</t>
  </si>
  <si>
    <t>Deutscher Paritätischer Wohlfahrtsverband</t>
  </si>
  <si>
    <t>Deutsches Rotes Kreuz</t>
  </si>
  <si>
    <t>Diakonie Deutschland / sonstige der EKD angeschlossene Träger</t>
  </si>
  <si>
    <t>Deutscher Caritasverband / sonstige katholische Träger</t>
  </si>
  <si>
    <t>Sonstige freigemeinnützige Träger</t>
  </si>
  <si>
    <t>Öffentlicher 
Träger</t>
  </si>
  <si>
    <t>Quelle: FDZ der Statistischen Ämter des Bundes und der Länder, Kinder und tätige Personen in Tageseinrichtungen und in öffentlich geförderter Kindertagespflege, 2018; berechnet vom LG Empirische Bildungsforschung der FernUniversität in Hagen, 2019.</t>
  </si>
  <si>
    <t>Baden-Württemberg</t>
  </si>
  <si>
    <t>Mecklenburg-Vorpommern</t>
  </si>
  <si>
    <t>Nordrhein-Westfalen</t>
  </si>
  <si>
    <t>Schleswig-Holstein</t>
  </si>
  <si>
    <t>Sachsen-Anhalt</t>
  </si>
  <si>
    <t>Öffentlicher Träger</t>
  </si>
  <si>
    <t>Quelle: FDZ der Statistischen Ämter des Bundes und der Länder, Kinder und tätige Personen in Tageseinrichtungen und in öffentlich geförderter Kindertagespflege, 2019; berechnet vom LG Empirische Bildungsforschung der FernUniversität in Hagen, 2020.</t>
  </si>
  <si>
    <t>Quelle: Statistisches Bundesamt: Kinder und tätige Personen in Tageseinrichtungen und öffentlich geförderter Kindertagespflege 2017; zusammengestellt und berechnet vom Forschungsverbund DJI/TU Dortmund, 2017.</t>
  </si>
  <si>
    <t>Quelle: Statistisches Bundesamt: Kinder und tätige Personen in Tageseinrichtungen und öffentlich geförderter Kindertagespflege 2016; zusammengestellt und berechnet vom Forschungsverbund DJI/TU Dortmund, 2017.</t>
  </si>
  <si>
    <t>Quelle: FDZ der Statistischen Ämter des Bundes und der Länder, Kinder und tätige Personen in Tageseinrichtungen und in öffentlich geförderter Kindertagespflege, 2020; berechnet vom LG Empirische Bildungsforschung der FernUniversität in Hagen, 2021.</t>
  </si>
  <si>
    <t>Tab78_i31_lm21: Kindertageseinrichtungen (mit Horten) nach Art des Trägers* in den Bundesländern am 01.03.2020 (Anzahl; Anteil in %)</t>
  </si>
  <si>
    <t>Tab78_i31_lm20: Kindertageseinrichtungen (mit Horten) nach Art des Trägers* in den Bundesländern am 01.03.2019 (Anzahl; Anteil in %)</t>
  </si>
  <si>
    <t>Tab78_i31_lm19: Kindertageseinrichtungen (mit Horten) nach Art des Trägers* in den Bundesländern am 01.03.2018 (Anzahl, Anteil in %)</t>
  </si>
  <si>
    <t>Tab78_i31_lm18: Kindertageseinrichtungen (mit Horten) nach Art des Trägers* in den Bundesländern am 01.03.2017 (Anzahl, Anteil in %)</t>
  </si>
  <si>
    <t>Tab78_i31_lm17: Kindertageseinrichtungen (mit Horten) nach Art des Trägers* in den Bundesländern am 01.03.2016 (Anzahl, Anteil in %)</t>
  </si>
  <si>
    <t>Tab78oh_i31oh_lm21: Kindertageseinrichtungen (ohne Horte) nach Art des Trägers* in den Bundesländern am 01.03.2020 (Anzahl; Anteil in %)</t>
  </si>
  <si>
    <t>Tab78oh_i31oh_lm20: Kindertageseinrichtungen (ohne Horte) nach Art des Trägers* in den Bundesländern am 01.03.2019 (Anzahl; Anteil in %)</t>
  </si>
  <si>
    <t>Inhaltsverzeichnis</t>
  </si>
  <si>
    <t>Datenjahr</t>
  </si>
  <si>
    <t>Unterteilung</t>
  </si>
  <si>
    <t>Link</t>
  </si>
  <si>
    <t>mit Horten</t>
  </si>
  <si>
    <t>ohne Horte</t>
  </si>
  <si>
    <t>Tab.78_LM16: Kindertageseinrichtungen nach Art des Trägers in den Bundesländern am 01.03.2015 (Anzahl, Anteil in %)</t>
  </si>
  <si>
    <t>Tab.78_LM15: Kindertageseinrichtungen nach Art des Trägers in den Bundesländern am 01.03.2014 (Anzahl, Anteil in %)</t>
  </si>
  <si>
    <t>KiTas nach Art des Trägers</t>
  </si>
  <si>
    <t>Tab78_i31_lm22: Kindertageseinrichtungen (mit Horten) nach Art des Trägers* in den Bundesländern am 01.03.2021** (Anzahl; Anteil in %)</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</si>
  <si>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</si>
  <si>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</si>
  <si>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Tab78oh_i31oh_lm22: Kindertageseinrichtungen (ohne Horte) nach Art des Trägers* in den Bundesländern am 01.03.2021** (Anzahl; Anteil in %)</t>
  </si>
  <si>
    <t>Tab78_i31_lm23: Kindertageseinrichtungen (mit Horten) nach Art des Trägers*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</si>
  <si>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</si>
  <si>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Tab78oh_i31oh_lm23: Kindertageseinrichtungen (ohne Horte) nach Art des Trägers* in den Bundesländern am 01.03.2022 (Anzahl; Anteil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</si>
</sst>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4">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sz val="10"/>
      <name val="Arial"/>
      <family val="2"/>
    </font>
    <font>
      <sz val="11"/>
      <color theme="1"/>
      <name val="Calibri"/>
      <family val="2"/>
      <scheme val="minor"/>
    </font>
    <font>
      <sz val="11"/>
      <color rgb="FF000000"/>
      <name val="Calibri"/>
      <family val="2"/>
      <scheme val="minor"/>
    </font>
    <font>
      <i/>
      <sz val="11"/>
      <color theme="1"/>
      <name val="Calibri"/>
      <family val="2"/>
      <scheme val="minor"/>
    </font>
    <font>
      <u/>
      <sz val="12"/>
      <color theme="10"/>
      <name val="Calibri"/>
      <family val="2"/>
      <scheme val="minor"/>
    </font>
    <font>
      <u/>
      <sz val="12"/>
      <color theme="11"/>
      <name val="Calibri"/>
      <family val="2"/>
      <scheme val="minor"/>
    </font>
    <font>
      <sz val="11"/>
      <name val="Calibri"/>
      <family val="2"/>
    </font>
    <font>
      <b/>
      <sz val="11"/>
      <color rgb="FF000000"/>
      <name val="Calibri"/>
      <family val="2"/>
      <scheme val="minor"/>
    </font>
    <font>
      <b/>
      <sz val="12"/>
      <color rgb="FFC00000"/>
      <name val="Calibri"/>
      <family val="2"/>
      <scheme val="minor"/>
    </font>
    <font>
      <sz val="12"/>
      <name val="Calibri"/>
      <family val="2"/>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9">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theme="0" tint="-0.14999847407452621"/>
        <bgColor indexed="64"/>
      </patternFill>
    </fill>
    <fill>
      <patternFill patternType="solid">
        <fgColor theme="0"/>
        <bgColor indexed="64"/>
      </patternFill>
    </fill>
    <fill>
      <patternFill patternType="solid">
        <fgColor rgb="FFEEE7CF"/>
        <bgColor indexed="64"/>
      </patternFill>
    </fill>
    <fill>
      <patternFill patternType="solid">
        <fgColor rgb="FFDAEEF3"/>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29">
    <xf numFmtId="0" fontId="0"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11" fillId="0" borderId="0" applyNumberFormat="0" applyFill="0" applyBorder="0" applyAlignment="0" applyProtection="0"/>
    <xf numFmtId="0" fontId="11" fillId="0" borderId="0" applyNumberFormat="0" applyFill="0" applyBorder="0" applyAlignment="0" applyProtection="0"/>
  </cellStyleXfs>
  <cellXfs count="193">
    <xf numFmtId="0" fontId="0" fillId="0" borderId="0" xfId="0"/>
    <xf numFmtId="0" fontId="5" fillId="0" borderId="5" xfId="2" applyFont="1" applyBorder="1" applyAlignment="1">
      <alignment vertical="center"/>
    </xf>
    <xf numFmtId="3" fontId="5" fillId="0" borderId="2" xfId="1" applyNumberFormat="1" applyFont="1" applyBorder="1" applyAlignment="1">
      <alignment horizontal="right" vertical="center" indent="3"/>
    </xf>
    <xf numFmtId="3" fontId="5" fillId="3" borderId="7" xfId="1" applyNumberFormat="1" applyFont="1" applyFill="1" applyBorder="1" applyAlignment="1">
      <alignment horizontal="right" vertical="center" indent="3"/>
    </xf>
    <xf numFmtId="0" fontId="9" fillId="0" borderId="0" xfId="25" applyFont="1" applyAlignment="1">
      <alignment horizontal="left" vertical="top"/>
    </xf>
    <xf numFmtId="164" fontId="8" fillId="0" borderId="0" xfId="21" applyNumberFormat="1"/>
    <xf numFmtId="0" fontId="14" fillId="2" borderId="6" xfId="20" applyFont="1" applyFill="1" applyBorder="1" applyAlignment="1">
      <alignment horizontal="center" vertical="center" wrapText="1"/>
    </xf>
    <xf numFmtId="0" fontId="14" fillId="2" borderId="5" xfId="20" applyFont="1" applyFill="1" applyBorder="1" applyAlignment="1">
      <alignment horizontal="center" vertical="center" wrapText="1"/>
    </xf>
    <xf numFmtId="0" fontId="14" fillId="2" borderId="2" xfId="20" applyFont="1" applyFill="1" applyBorder="1" applyAlignment="1">
      <alignment horizontal="center" vertical="center" wrapText="1"/>
    </xf>
    <xf numFmtId="0" fontId="9" fillId="0" borderId="5" xfId="22" applyFont="1" applyBorder="1" applyAlignment="1">
      <alignment horizontal="left" vertical="center" wrapText="1"/>
    </xf>
    <xf numFmtId="0" fontId="9" fillId="4" borderId="5" xfId="22" applyFont="1" applyFill="1" applyBorder="1" applyAlignment="1">
      <alignment horizontal="left" vertical="center" wrapText="1"/>
    </xf>
    <xf numFmtId="0" fontId="9" fillId="0" borderId="5" xfId="24" applyFont="1" applyBorder="1" applyAlignment="1">
      <alignment horizontal="left" vertical="center" wrapText="1"/>
    </xf>
    <xf numFmtId="0" fontId="5" fillId="3" borderId="4" xfId="2" applyFont="1" applyFill="1" applyBorder="1" applyAlignment="1">
      <alignment vertical="center"/>
    </xf>
    <xf numFmtId="0" fontId="5" fillId="3" borderId="11" xfId="2" applyFont="1" applyFill="1" applyBorder="1" applyAlignment="1">
      <alignment vertical="center"/>
    </xf>
    <xf numFmtId="3" fontId="9" fillId="0" borderId="1" xfId="23" applyNumberFormat="1" applyFont="1" applyBorder="1" applyAlignment="1">
      <alignment horizontal="right" vertical="center" indent="3"/>
    </xf>
    <xf numFmtId="3" fontId="9" fillId="0" borderId="3" xfId="23" applyNumberFormat="1" applyFont="1" applyBorder="1" applyAlignment="1">
      <alignment horizontal="right" vertical="center" indent="3"/>
    </xf>
    <xf numFmtId="3" fontId="9" fillId="0" borderId="8" xfId="23" applyNumberFormat="1" applyFont="1" applyBorder="1" applyAlignment="1">
      <alignment horizontal="right" vertical="center" indent="3"/>
    </xf>
    <xf numFmtId="3" fontId="9" fillId="4" borderId="2" xfId="23" applyNumberFormat="1" applyFont="1" applyFill="1" applyBorder="1" applyAlignment="1">
      <alignment horizontal="right" vertical="center" indent="3"/>
    </xf>
    <xf numFmtId="3" fontId="9" fillId="4" borderId="0" xfId="23" applyNumberFormat="1" applyFont="1" applyFill="1" applyAlignment="1">
      <alignment horizontal="right" vertical="center" indent="3"/>
    </xf>
    <xf numFmtId="3" fontId="9" fillId="4" borderId="6" xfId="23" applyNumberFormat="1" applyFont="1" applyFill="1" applyBorder="1" applyAlignment="1">
      <alignment horizontal="right" vertical="center" indent="3"/>
    </xf>
    <xf numFmtId="3" fontId="9" fillId="0" borderId="2" xfId="23" applyNumberFormat="1" applyFont="1" applyBorder="1" applyAlignment="1">
      <alignment horizontal="right" vertical="center" indent="3"/>
    </xf>
    <xf numFmtId="3" fontId="9" fillId="0" borderId="0" xfId="23" applyNumberFormat="1" applyFont="1" applyAlignment="1">
      <alignment horizontal="right" vertical="center" indent="3"/>
    </xf>
    <xf numFmtId="3" fontId="9" fillId="0" borderId="6" xfId="23" applyNumberFormat="1" applyFont="1" applyBorder="1" applyAlignment="1">
      <alignment horizontal="right" vertical="center" indent="3"/>
    </xf>
    <xf numFmtId="3" fontId="9" fillId="4" borderId="7" xfId="23" applyNumberFormat="1" applyFont="1" applyFill="1" applyBorder="1" applyAlignment="1">
      <alignment horizontal="right" vertical="center" indent="3"/>
    </xf>
    <xf numFmtId="3" fontId="9" fillId="4" borderId="10" xfId="23" applyNumberFormat="1" applyFont="1" applyFill="1" applyBorder="1" applyAlignment="1">
      <alignment horizontal="right" vertical="center" indent="3"/>
    </xf>
    <xf numFmtId="3" fontId="9" fillId="4" borderId="9" xfId="23" applyNumberFormat="1" applyFont="1" applyFill="1" applyBorder="1" applyAlignment="1">
      <alignment horizontal="right" vertical="center" indent="3"/>
    </xf>
    <xf numFmtId="3" fontId="5" fillId="3" borderId="2" xfId="1" applyNumberFormat="1" applyFont="1" applyFill="1" applyBorder="1" applyAlignment="1">
      <alignment horizontal="right" vertical="center" indent="3"/>
    </xf>
    <xf numFmtId="3" fontId="5" fillId="3" borderId="0" xfId="1" applyNumberFormat="1" applyFont="1" applyFill="1" applyAlignment="1">
      <alignment horizontal="right" vertical="center" indent="3"/>
    </xf>
    <xf numFmtId="3" fontId="5" fillId="0" borderId="0" xfId="1" applyNumberFormat="1" applyFont="1" applyAlignment="1">
      <alignment horizontal="right" vertical="center" indent="3"/>
    </xf>
    <xf numFmtId="3" fontId="5" fillId="3" borderId="10" xfId="1" applyNumberFormat="1" applyFont="1" applyFill="1" applyBorder="1" applyAlignment="1">
      <alignment horizontal="right" vertical="center" indent="3"/>
    </xf>
    <xf numFmtId="3" fontId="9" fillId="0" borderId="4" xfId="22" applyNumberFormat="1" applyFont="1" applyBorder="1" applyAlignment="1">
      <alignment horizontal="right" vertical="center" indent="3"/>
    </xf>
    <xf numFmtId="3" fontId="9" fillId="4" borderId="5" xfId="22" applyNumberFormat="1" applyFont="1" applyFill="1" applyBorder="1" applyAlignment="1">
      <alignment horizontal="right" vertical="center" indent="3"/>
    </xf>
    <xf numFmtId="3" fontId="9" fillId="0" borderId="5" xfId="22" applyNumberFormat="1" applyFont="1" applyBorder="1" applyAlignment="1">
      <alignment horizontal="right" vertical="center" indent="3"/>
    </xf>
    <xf numFmtId="3" fontId="9" fillId="4" borderId="11" xfId="22" applyNumberFormat="1" applyFont="1" applyFill="1" applyBorder="1" applyAlignment="1">
      <alignment horizontal="right" vertical="center" indent="3"/>
    </xf>
    <xf numFmtId="165" fontId="5" fillId="3" borderId="1" xfId="1" applyNumberFormat="1" applyFont="1" applyFill="1" applyBorder="1" applyAlignment="1">
      <alignment horizontal="right" vertical="center" indent="3"/>
    </xf>
    <xf numFmtId="165" fontId="5" fillId="3" borderId="3" xfId="1" applyNumberFormat="1" applyFont="1" applyFill="1" applyBorder="1" applyAlignment="1">
      <alignment horizontal="right" vertical="center" indent="3"/>
    </xf>
    <xf numFmtId="165" fontId="5" fillId="0" borderId="2" xfId="1" applyNumberFormat="1" applyFont="1" applyBorder="1" applyAlignment="1">
      <alignment horizontal="right" vertical="center" indent="3"/>
    </xf>
    <xf numFmtId="165" fontId="5" fillId="0" borderId="0" xfId="1" applyNumberFormat="1" applyFont="1" applyAlignment="1">
      <alignment horizontal="right" vertical="center" indent="3"/>
    </xf>
    <xf numFmtId="165" fontId="5" fillId="3" borderId="7" xfId="1" applyNumberFormat="1" applyFont="1" applyFill="1" applyBorder="1" applyAlignment="1">
      <alignment horizontal="right" vertical="center" indent="3"/>
    </xf>
    <xf numFmtId="165" fontId="5" fillId="3" borderId="10" xfId="1" applyNumberFormat="1" applyFont="1" applyFill="1" applyBorder="1" applyAlignment="1">
      <alignment horizontal="right" vertical="center" indent="3"/>
    </xf>
    <xf numFmtId="3" fontId="9" fillId="0" borderId="4" xfId="22" applyNumberFormat="1" applyFont="1" applyBorder="1" applyAlignment="1">
      <alignment horizontal="right" vertical="center" indent="4"/>
    </xf>
    <xf numFmtId="3" fontId="9" fillId="0" borderId="1" xfId="23" applyNumberFormat="1" applyFont="1" applyBorder="1" applyAlignment="1">
      <alignment horizontal="right" vertical="center" indent="4"/>
    </xf>
    <xf numFmtId="3" fontId="9" fillId="0" borderId="3" xfId="23" applyNumberFormat="1" applyFont="1" applyBorder="1" applyAlignment="1">
      <alignment horizontal="right" vertical="center" indent="4"/>
    </xf>
    <xf numFmtId="3" fontId="9" fillId="0" borderId="8" xfId="23" applyNumberFormat="1" applyFont="1" applyBorder="1" applyAlignment="1">
      <alignment horizontal="right" vertical="center" indent="4"/>
    </xf>
    <xf numFmtId="3" fontId="9" fillId="4" borderId="5" xfId="22" applyNumberFormat="1" applyFont="1" applyFill="1" applyBorder="1" applyAlignment="1">
      <alignment horizontal="right" vertical="center" indent="4"/>
    </xf>
    <xf numFmtId="3" fontId="9" fillId="4" borderId="2" xfId="23" applyNumberFormat="1" applyFont="1" applyFill="1" applyBorder="1" applyAlignment="1">
      <alignment horizontal="right" vertical="center" indent="4"/>
    </xf>
    <xf numFmtId="3" fontId="9" fillId="4" borderId="0" xfId="23" applyNumberFormat="1" applyFont="1" applyFill="1" applyAlignment="1">
      <alignment horizontal="right" vertical="center" indent="4"/>
    </xf>
    <xf numFmtId="3" fontId="9" fillId="4" borderId="6" xfId="23" applyNumberFormat="1" applyFont="1" applyFill="1" applyBorder="1" applyAlignment="1">
      <alignment horizontal="right" vertical="center" indent="4"/>
    </xf>
    <xf numFmtId="3" fontId="9" fillId="0" borderId="5" xfId="22" applyNumberFormat="1" applyFont="1" applyBorder="1" applyAlignment="1">
      <alignment horizontal="right" vertical="center" indent="4"/>
    </xf>
    <xf numFmtId="3" fontId="9" fillId="0" borderId="2" xfId="23" applyNumberFormat="1" applyFont="1" applyBorder="1" applyAlignment="1">
      <alignment horizontal="right" vertical="center" indent="4"/>
    </xf>
    <xf numFmtId="3" fontId="9" fillId="0" borderId="0" xfId="23" applyNumberFormat="1" applyFont="1" applyAlignment="1">
      <alignment horizontal="right" vertical="center" indent="4"/>
    </xf>
    <xf numFmtId="3" fontId="9" fillId="0" borderId="6" xfId="23" applyNumberFormat="1" applyFont="1" applyBorder="1" applyAlignment="1">
      <alignment horizontal="right" vertical="center" indent="4"/>
    </xf>
    <xf numFmtId="3" fontId="9" fillId="4" borderId="11" xfId="22" applyNumberFormat="1" applyFont="1" applyFill="1" applyBorder="1" applyAlignment="1">
      <alignment horizontal="right" vertical="center" indent="4"/>
    </xf>
    <xf numFmtId="3" fontId="9" fillId="4" borderId="7" xfId="23" applyNumberFormat="1" applyFont="1" applyFill="1" applyBorder="1" applyAlignment="1">
      <alignment horizontal="right" vertical="center" indent="4"/>
    </xf>
    <xf numFmtId="3" fontId="9" fillId="4" borderId="10" xfId="23" applyNumberFormat="1" applyFont="1" applyFill="1" applyBorder="1" applyAlignment="1">
      <alignment horizontal="right" vertical="center" indent="4"/>
    </xf>
    <xf numFmtId="3" fontId="9" fillId="4" borderId="9" xfId="23" applyNumberFormat="1" applyFont="1" applyFill="1" applyBorder="1" applyAlignment="1">
      <alignment horizontal="right" vertical="center" indent="4"/>
    </xf>
    <xf numFmtId="3" fontId="5" fillId="3" borderId="2" xfId="1" applyNumberFormat="1" applyFont="1" applyFill="1" applyBorder="1" applyAlignment="1">
      <alignment horizontal="right" vertical="center" indent="4"/>
    </xf>
    <xf numFmtId="3" fontId="5" fillId="3" borderId="0" xfId="1" applyNumberFormat="1" applyFont="1" applyFill="1" applyAlignment="1">
      <alignment horizontal="right" vertical="center" indent="4"/>
    </xf>
    <xf numFmtId="3" fontId="5" fillId="0" borderId="2" xfId="1" applyNumberFormat="1" applyFont="1" applyBorder="1" applyAlignment="1">
      <alignment horizontal="right" vertical="center" indent="4"/>
    </xf>
    <xf numFmtId="3" fontId="5" fillId="0" borderId="0" xfId="1" applyNumberFormat="1" applyFont="1" applyAlignment="1">
      <alignment horizontal="right" vertical="center" indent="4"/>
    </xf>
    <xf numFmtId="3" fontId="5" fillId="3" borderId="7" xfId="1" applyNumberFormat="1" applyFont="1" applyFill="1" applyBorder="1" applyAlignment="1">
      <alignment horizontal="right" vertical="center" indent="4"/>
    </xf>
    <xf numFmtId="3" fontId="5" fillId="3" borderId="10" xfId="1" applyNumberFormat="1" applyFont="1" applyFill="1" applyBorder="1" applyAlignment="1">
      <alignment horizontal="right" vertical="center" indent="4"/>
    </xf>
    <xf numFmtId="165" fontId="5" fillId="3" borderId="1" xfId="1" applyNumberFormat="1" applyFont="1" applyFill="1" applyBorder="1" applyAlignment="1">
      <alignment horizontal="right" vertical="center" indent="5"/>
    </xf>
    <xf numFmtId="165" fontId="5" fillId="3" borderId="3" xfId="1" applyNumberFormat="1" applyFont="1" applyFill="1" applyBorder="1" applyAlignment="1">
      <alignment horizontal="right" vertical="center" indent="5"/>
    </xf>
    <xf numFmtId="165" fontId="5" fillId="0" borderId="2" xfId="1" applyNumberFormat="1" applyFont="1" applyBorder="1" applyAlignment="1">
      <alignment horizontal="right" vertical="center" indent="5"/>
    </xf>
    <xf numFmtId="165" fontId="5" fillId="0" borderId="0" xfId="1" applyNumberFormat="1" applyFont="1" applyAlignment="1">
      <alignment horizontal="right" vertical="center" indent="5"/>
    </xf>
    <xf numFmtId="165" fontId="5" fillId="3" borderId="7" xfId="1" applyNumberFormat="1" applyFont="1" applyFill="1" applyBorder="1" applyAlignment="1">
      <alignment horizontal="right" vertical="center" indent="5"/>
    </xf>
    <xf numFmtId="165" fontId="5" fillId="3" borderId="10" xfId="1" applyNumberFormat="1" applyFont="1" applyFill="1" applyBorder="1" applyAlignment="1">
      <alignment horizontal="right" vertical="center" indent="5"/>
    </xf>
    <xf numFmtId="165" fontId="5" fillId="3" borderId="1" xfId="1" applyNumberFormat="1" applyFont="1" applyFill="1" applyBorder="1" applyAlignment="1">
      <alignment horizontal="right" vertical="center" indent="4"/>
    </xf>
    <xf numFmtId="165" fontId="5" fillId="3" borderId="3" xfId="1" applyNumberFormat="1" applyFont="1" applyFill="1" applyBorder="1" applyAlignment="1">
      <alignment horizontal="right" vertical="center" indent="4"/>
    </xf>
    <xf numFmtId="165" fontId="5" fillId="0" borderId="2" xfId="1" applyNumberFormat="1" applyFont="1" applyBorder="1" applyAlignment="1">
      <alignment horizontal="right" vertical="center" indent="4"/>
    </xf>
    <xf numFmtId="165" fontId="5" fillId="0" borderId="0" xfId="1" applyNumberFormat="1" applyFont="1" applyAlignment="1">
      <alignment horizontal="right" vertical="center" indent="4"/>
    </xf>
    <xf numFmtId="165" fontId="5" fillId="3" borderId="7" xfId="1" applyNumberFormat="1" applyFont="1" applyFill="1" applyBorder="1" applyAlignment="1">
      <alignment horizontal="right" vertical="center" indent="4"/>
    </xf>
    <xf numFmtId="165" fontId="5" fillId="3" borderId="10" xfId="1" applyNumberFormat="1" applyFont="1" applyFill="1" applyBorder="1" applyAlignment="1">
      <alignment horizontal="right" vertical="center" indent="4"/>
    </xf>
    <xf numFmtId="164" fontId="4" fillId="0" borderId="1" xfId="0" applyNumberFormat="1" applyFont="1" applyBorder="1" applyAlignment="1">
      <alignment horizontal="right" vertical="center" indent="4"/>
    </xf>
    <xf numFmtId="164" fontId="4" fillId="0" borderId="8" xfId="0" applyNumberFormat="1" applyFont="1" applyBorder="1" applyAlignment="1">
      <alignment horizontal="right" vertical="center" indent="4"/>
    </xf>
    <xf numFmtId="164" fontId="4" fillId="0" borderId="0" xfId="0" applyNumberFormat="1" applyFont="1" applyAlignment="1">
      <alignment horizontal="right" vertical="center" indent="4"/>
    </xf>
    <xf numFmtId="164" fontId="4" fillId="4" borderId="2" xfId="0" applyNumberFormat="1" applyFont="1" applyFill="1" applyBorder="1" applyAlignment="1">
      <alignment horizontal="right" vertical="center" indent="4"/>
    </xf>
    <xf numFmtId="164" fontId="4" fillId="4" borderId="6" xfId="0" applyNumberFormat="1" applyFont="1" applyFill="1" applyBorder="1" applyAlignment="1">
      <alignment horizontal="right" vertical="center" indent="4"/>
    </xf>
    <xf numFmtId="164" fontId="4" fillId="4" borderId="0" xfId="0" applyNumberFormat="1" applyFont="1" applyFill="1" applyAlignment="1">
      <alignment horizontal="right" vertical="center" indent="4"/>
    </xf>
    <xf numFmtId="164" fontId="4" fillId="0" borderId="2" xfId="0" applyNumberFormat="1" applyFont="1" applyBorder="1" applyAlignment="1">
      <alignment horizontal="right" vertical="center" indent="4"/>
    </xf>
    <xf numFmtId="164" fontId="4" fillId="0" borderId="6" xfId="0" applyNumberFormat="1" applyFont="1" applyBorder="1" applyAlignment="1">
      <alignment horizontal="right" vertical="center" indent="4"/>
    </xf>
    <xf numFmtId="164" fontId="4" fillId="4" borderId="7" xfId="0" applyNumberFormat="1" applyFont="1" applyFill="1" applyBorder="1" applyAlignment="1">
      <alignment horizontal="right" vertical="center" indent="4"/>
    </xf>
    <xf numFmtId="164" fontId="4" fillId="0" borderId="1" xfId="0" applyNumberFormat="1" applyFont="1" applyBorder="1" applyAlignment="1">
      <alignment horizontal="right" vertical="center" indent="5"/>
    </xf>
    <xf numFmtId="164" fontId="4" fillId="0" borderId="8" xfId="0" applyNumberFormat="1" applyFont="1" applyBorder="1" applyAlignment="1">
      <alignment horizontal="right" vertical="center" indent="5"/>
    </xf>
    <xf numFmtId="164" fontId="4" fillId="0" borderId="0" xfId="0" applyNumberFormat="1" applyFont="1" applyAlignment="1">
      <alignment horizontal="right" vertical="center" indent="5"/>
    </xf>
    <xf numFmtId="164" fontId="4" fillId="4" borderId="2" xfId="0" applyNumberFormat="1" applyFont="1" applyFill="1" applyBorder="1" applyAlignment="1">
      <alignment horizontal="right" vertical="center" indent="5"/>
    </xf>
    <xf numFmtId="164" fontId="4" fillId="4" borderId="6" xfId="0" applyNumberFormat="1" applyFont="1" applyFill="1" applyBorder="1" applyAlignment="1">
      <alignment horizontal="right" vertical="center" indent="5"/>
    </xf>
    <xf numFmtId="164" fontId="4" fillId="4" borderId="0" xfId="0" applyNumberFormat="1" applyFont="1" applyFill="1" applyAlignment="1">
      <alignment horizontal="right" vertical="center" indent="5"/>
    </xf>
    <xf numFmtId="164" fontId="4" fillId="0" borderId="2" xfId="0" applyNumberFormat="1" applyFont="1" applyBorder="1" applyAlignment="1">
      <alignment horizontal="right" vertical="center" indent="5"/>
    </xf>
    <xf numFmtId="164" fontId="4" fillId="0" borderId="6" xfId="0" applyNumberFormat="1" applyFont="1" applyBorder="1" applyAlignment="1">
      <alignment horizontal="right" vertical="center" indent="5"/>
    </xf>
    <xf numFmtId="164" fontId="4" fillId="4" borderId="7" xfId="0" applyNumberFormat="1" applyFont="1" applyFill="1" applyBorder="1" applyAlignment="1">
      <alignment horizontal="right" vertical="center" indent="5"/>
    </xf>
    <xf numFmtId="164" fontId="4" fillId="0" borderId="1" xfId="0" applyNumberFormat="1" applyFont="1" applyBorder="1" applyAlignment="1">
      <alignment horizontal="right" vertical="center" indent="3"/>
    </xf>
    <xf numFmtId="164" fontId="4" fillId="0" borderId="8" xfId="0" applyNumberFormat="1" applyFont="1" applyBorder="1" applyAlignment="1">
      <alignment horizontal="right" vertical="center" indent="3"/>
    </xf>
    <xf numFmtId="164" fontId="4" fillId="0" borderId="0" xfId="0" applyNumberFormat="1" applyFont="1" applyAlignment="1">
      <alignment horizontal="right" vertical="center" indent="3"/>
    </xf>
    <xf numFmtId="164" fontId="4" fillId="4" borderId="2" xfId="0" applyNumberFormat="1" applyFont="1" applyFill="1" applyBorder="1" applyAlignment="1">
      <alignment horizontal="right" vertical="center" indent="3"/>
    </xf>
    <xf numFmtId="164" fontId="4" fillId="4" borderId="6" xfId="0" applyNumberFormat="1" applyFont="1" applyFill="1" applyBorder="1" applyAlignment="1">
      <alignment horizontal="right" vertical="center" indent="3"/>
    </xf>
    <xf numFmtId="164" fontId="4" fillId="4" borderId="0" xfId="0" applyNumberFormat="1" applyFont="1" applyFill="1" applyAlignment="1">
      <alignment horizontal="right" vertical="center" indent="3"/>
    </xf>
    <xf numFmtId="164" fontId="4" fillId="0" borderId="2" xfId="0" applyNumberFormat="1" applyFont="1" applyBorder="1" applyAlignment="1">
      <alignment horizontal="right" vertical="center" indent="3"/>
    </xf>
    <xf numFmtId="164" fontId="4" fillId="0" borderId="6" xfId="0" applyNumberFormat="1" applyFont="1" applyBorder="1" applyAlignment="1">
      <alignment horizontal="right" vertical="center" indent="3"/>
    </xf>
    <xf numFmtId="164" fontId="4" fillId="4" borderId="7" xfId="0" applyNumberFormat="1" applyFont="1" applyFill="1" applyBorder="1" applyAlignment="1">
      <alignment horizontal="right" vertical="center" indent="3"/>
    </xf>
    <xf numFmtId="164" fontId="3" fillId="0" borderId="1" xfId="0" applyNumberFormat="1" applyFont="1" applyBorder="1" applyAlignment="1">
      <alignment horizontal="right" vertical="center" indent="4"/>
    </xf>
    <xf numFmtId="164" fontId="3" fillId="0" borderId="8" xfId="0" applyNumberFormat="1" applyFont="1" applyBorder="1" applyAlignment="1">
      <alignment horizontal="right" vertical="center" indent="4"/>
    </xf>
    <xf numFmtId="164" fontId="3" fillId="0" borderId="0" xfId="0" applyNumberFormat="1" applyFont="1" applyAlignment="1">
      <alignment horizontal="right" vertical="center" indent="4"/>
    </xf>
    <xf numFmtId="164" fontId="0" fillId="0" borderId="0" xfId="0" applyNumberFormat="1"/>
    <xf numFmtId="164" fontId="3" fillId="4" borderId="2" xfId="0" applyNumberFormat="1" applyFont="1" applyFill="1" applyBorder="1" applyAlignment="1">
      <alignment horizontal="right" vertical="center" indent="4"/>
    </xf>
    <xf numFmtId="164" fontId="3" fillId="4" borderId="6" xfId="0" applyNumberFormat="1" applyFont="1" applyFill="1" applyBorder="1" applyAlignment="1">
      <alignment horizontal="right" vertical="center" indent="4"/>
    </xf>
    <xf numFmtId="164" fontId="3" fillId="4" borderId="0" xfId="0" applyNumberFormat="1" applyFont="1" applyFill="1" applyAlignment="1">
      <alignment horizontal="right" vertical="center" indent="4"/>
    </xf>
    <xf numFmtId="164" fontId="3" fillId="0" borderId="2" xfId="0" applyNumberFormat="1" applyFont="1" applyBorder="1" applyAlignment="1">
      <alignment horizontal="right" vertical="center" indent="4"/>
    </xf>
    <xf numFmtId="164" fontId="3" fillId="0" borderId="6" xfId="0" applyNumberFormat="1" applyFont="1" applyBorder="1" applyAlignment="1">
      <alignment horizontal="right" vertical="center" indent="4"/>
    </xf>
    <xf numFmtId="164" fontId="3" fillId="4" borderId="7" xfId="0" applyNumberFormat="1" applyFont="1" applyFill="1" applyBorder="1" applyAlignment="1">
      <alignment horizontal="right" vertical="center" indent="4"/>
    </xf>
    <xf numFmtId="0" fontId="0" fillId="7" borderId="0" xfId="0" applyFill="1"/>
    <xf numFmtId="0" fontId="0" fillId="7" borderId="5" xfId="0" applyFill="1" applyBorder="1"/>
    <xf numFmtId="164" fontId="2" fillId="0" borderId="1" xfId="0" applyNumberFormat="1" applyFont="1" applyBorder="1" applyAlignment="1">
      <alignment horizontal="right" vertical="center" indent="4"/>
    </xf>
    <xf numFmtId="164" fontId="2" fillId="0" borderId="8" xfId="0" applyNumberFormat="1" applyFont="1" applyBorder="1" applyAlignment="1">
      <alignment horizontal="right" vertical="center" indent="4"/>
    </xf>
    <xf numFmtId="164" fontId="2" fillId="0" borderId="0" xfId="0" applyNumberFormat="1" applyFont="1" applyAlignment="1">
      <alignment horizontal="right" vertical="center" indent="4"/>
    </xf>
    <xf numFmtId="164" fontId="2" fillId="4" borderId="2" xfId="0" applyNumberFormat="1" applyFont="1" applyFill="1" applyBorder="1" applyAlignment="1">
      <alignment horizontal="right" vertical="center" indent="4"/>
    </xf>
    <xf numFmtId="164" fontId="2" fillId="4" borderId="6" xfId="0" applyNumberFormat="1" applyFont="1" applyFill="1" applyBorder="1" applyAlignment="1">
      <alignment horizontal="right" vertical="center" indent="4"/>
    </xf>
    <xf numFmtId="164" fontId="2" fillId="4" borderId="0" xfId="0" applyNumberFormat="1" applyFont="1" applyFill="1" applyAlignment="1">
      <alignment horizontal="right" vertical="center" indent="4"/>
    </xf>
    <xf numFmtId="164" fontId="2" fillId="0" borderId="2" xfId="0" applyNumberFormat="1" applyFont="1" applyBorder="1" applyAlignment="1">
      <alignment horizontal="right" vertical="center" indent="4"/>
    </xf>
    <xf numFmtId="164" fontId="2" fillId="0" borderId="6" xfId="0" applyNumberFormat="1" applyFont="1" applyBorder="1" applyAlignment="1">
      <alignment horizontal="right" vertical="center" indent="4"/>
    </xf>
    <xf numFmtId="164" fontId="2" fillId="4" borderId="7" xfId="0" applyNumberFormat="1" applyFont="1" applyFill="1" applyBorder="1" applyAlignment="1">
      <alignment horizontal="right" vertical="center" indent="4"/>
    </xf>
    <xf numFmtId="1" fontId="8" fillId="0" borderId="0" xfId="21" applyNumberFormat="1"/>
    <xf numFmtId="0" fontId="23" fillId="8" borderId="5" xfId="27" applyFont="1" applyFill="1" applyBorder="1" applyAlignment="1">
      <alignment horizontal="left" vertical="center" wrapText="1" indent="1"/>
    </xf>
    <xf numFmtId="0" fontId="23" fillId="8" borderId="0" xfId="27" applyFont="1" applyFill="1" applyBorder="1" applyAlignment="1">
      <alignment horizontal="left" vertical="center" wrapText="1" indent="1"/>
    </xf>
    <xf numFmtId="0" fontId="23" fillId="8" borderId="6" xfId="27" applyFont="1" applyFill="1" applyBorder="1" applyAlignment="1">
      <alignment horizontal="left" vertical="center" wrapText="1" indent="1"/>
    </xf>
    <xf numFmtId="0" fontId="11" fillId="7" borderId="0" xfId="28" applyFill="1" applyBorder="1" applyAlignment="1">
      <alignment horizontal="left" wrapText="1"/>
    </xf>
    <xf numFmtId="0" fontId="0" fillId="8" borderId="5" xfId="0" applyFill="1" applyBorder="1" applyAlignment="1">
      <alignment horizontal="center" vertical="center"/>
    </xf>
    <xf numFmtId="0" fontId="0" fillId="8" borderId="0" xfId="0" applyFill="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23" fillId="0" borderId="11" xfId="27" applyFont="1" applyBorder="1" applyAlignment="1">
      <alignment horizontal="left" vertical="center" wrapText="1" indent="1"/>
    </xf>
    <xf numFmtId="0" fontId="23" fillId="0" borderId="10" xfId="27" applyFont="1" applyBorder="1" applyAlignment="1">
      <alignment horizontal="left" vertical="center" wrapText="1" indent="1"/>
    </xf>
    <xf numFmtId="0" fontId="23" fillId="0" borderId="9" xfId="27" applyFont="1" applyBorder="1" applyAlignment="1">
      <alignment horizontal="left" vertical="center" wrapText="1" indent="1"/>
    </xf>
    <xf numFmtId="0" fontId="0" fillId="0" borderId="4" xfId="0" applyBorder="1" applyAlignment="1">
      <alignment horizontal="center" vertical="center"/>
    </xf>
    <xf numFmtId="0" fontId="0" fillId="0" borderId="8"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3" fillId="0" borderId="5" xfId="27" applyFont="1" applyBorder="1" applyAlignment="1">
      <alignment horizontal="left" vertical="center" wrapText="1" indent="1"/>
    </xf>
    <xf numFmtId="0" fontId="23" fillId="0" borderId="0" xfId="27" applyFont="1" applyBorder="1" applyAlignment="1">
      <alignment horizontal="left" vertical="center" wrapText="1" indent="1"/>
    </xf>
    <xf numFmtId="0" fontId="23" fillId="0" borderId="6" xfId="27" applyFont="1" applyBorder="1" applyAlignment="1">
      <alignment horizontal="left" vertical="center" wrapText="1" indent="1"/>
    </xf>
    <xf numFmtId="0" fontId="17" fillId="7" borderId="0" xfId="0" applyFont="1" applyFill="1" applyAlignment="1">
      <alignment horizontal="center" vertical="top"/>
    </xf>
    <xf numFmtId="0" fontId="18" fillId="7" borderId="0" xfId="0" applyFont="1" applyFill="1" applyAlignment="1">
      <alignment horizontal="center" vertical="top"/>
    </xf>
    <xf numFmtId="0" fontId="19" fillId="0" borderId="0" xfId="0" applyFont="1" applyAlignment="1">
      <alignment horizontal="center" vertical="center"/>
    </xf>
    <xf numFmtId="0" fontId="20" fillId="0" borderId="0" xfId="0" applyFont="1" applyAlignment="1">
      <alignment horizontal="center" vertical="center"/>
    </xf>
    <xf numFmtId="0" fontId="21" fillId="3" borderId="15" xfId="0" applyFont="1" applyFill="1" applyBorder="1" applyAlignment="1">
      <alignment horizontal="center" vertical="center"/>
    </xf>
    <xf numFmtId="0" fontId="21" fillId="3" borderId="1" xfId="0" applyFont="1" applyFill="1" applyBorder="1" applyAlignment="1">
      <alignment horizontal="center" vertical="center"/>
    </xf>
    <xf numFmtId="0" fontId="22" fillId="3" borderId="15" xfId="0" applyFont="1" applyFill="1" applyBorder="1" applyAlignment="1">
      <alignment horizontal="center" vertical="center"/>
    </xf>
    <xf numFmtId="0" fontId="0" fillId="0" borderId="3" xfId="0" applyBorder="1" applyAlignment="1">
      <alignment horizontal="center" vertical="center"/>
    </xf>
    <xf numFmtId="0" fontId="0" fillId="8" borderId="11" xfId="0" applyFill="1" applyBorder="1" applyAlignment="1">
      <alignment horizontal="center" vertical="center"/>
    </xf>
    <xf numFmtId="0" fontId="0" fillId="8" borderId="10" xfId="0" applyFill="1" applyBorder="1" applyAlignment="1">
      <alignment horizontal="center" vertical="center"/>
    </xf>
    <xf numFmtId="0" fontId="23" fillId="8" borderId="11" xfId="27" applyFont="1" applyFill="1" applyBorder="1" applyAlignment="1">
      <alignment horizontal="left" vertical="center" wrapText="1" indent="1"/>
    </xf>
    <xf numFmtId="0" fontId="23" fillId="8" borderId="10" xfId="27" applyFont="1" applyFill="1" applyBorder="1" applyAlignment="1">
      <alignment horizontal="left" vertical="center" wrapText="1" indent="1"/>
    </xf>
    <xf numFmtId="0" fontId="23" fillId="8" borderId="9" xfId="27" applyFont="1" applyFill="1" applyBorder="1" applyAlignment="1">
      <alignment horizontal="left" vertical="center" wrapText="1" indent="1"/>
    </xf>
    <xf numFmtId="0" fontId="15" fillId="0" borderId="10" xfId="0" applyFont="1" applyBorder="1" applyAlignment="1">
      <alignment horizontal="left"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14" fillId="2" borderId="3" xfId="17" applyFont="1" applyFill="1" applyBorder="1" applyAlignment="1">
      <alignment horizontal="center" vertical="center" wrapText="1"/>
    </xf>
    <xf numFmtId="0" fontId="14" fillId="2" borderId="0" xfId="17" applyFont="1" applyFill="1" applyAlignment="1">
      <alignment horizontal="center" vertical="center" wrapText="1"/>
    </xf>
    <xf numFmtId="0" fontId="14" fillId="5" borderId="1" xfId="18" applyFont="1" applyFill="1" applyBorder="1" applyAlignment="1">
      <alignment horizontal="center" vertical="center" wrapText="1"/>
    </xf>
    <xf numFmtId="0" fontId="14" fillId="5" borderId="2" xfId="18" applyFont="1" applyFill="1" applyBorder="1" applyAlignment="1">
      <alignment horizontal="center" vertical="center" wrapText="1"/>
    </xf>
    <xf numFmtId="0" fontId="14" fillId="5" borderId="3" xfId="19" applyFont="1" applyFill="1" applyBorder="1" applyAlignment="1">
      <alignment horizontal="center" vertical="center" wrapText="1"/>
    </xf>
    <xf numFmtId="0" fontId="14" fillId="2" borderId="1" xfId="19" applyFont="1" applyFill="1" applyBorder="1" applyAlignment="1">
      <alignment horizontal="center" vertical="center" wrapText="1"/>
    </xf>
    <xf numFmtId="0" fontId="14" fillId="2" borderId="2" xfId="19" applyFont="1" applyFill="1" applyBorder="1" applyAlignment="1">
      <alignment horizontal="center" vertical="center" wrapText="1"/>
    </xf>
    <xf numFmtId="0" fontId="14" fillId="6" borderId="0" xfId="19" applyFont="1" applyFill="1" applyAlignment="1">
      <alignment horizontal="center" vertical="center" wrapText="1"/>
    </xf>
    <xf numFmtId="0" fontId="13" fillId="0" borderId="0" xfId="26" applyFont="1" applyAlignment="1">
      <alignment horizontal="left" wrapText="1"/>
    </xf>
    <xf numFmtId="0" fontId="14" fillId="6" borderId="2" xfId="19" applyFont="1" applyFill="1" applyBorder="1" applyAlignment="1">
      <alignment horizontal="center" vertical="center" wrapText="1"/>
    </xf>
    <xf numFmtId="164" fontId="10" fillId="3" borderId="12" xfId="21" applyNumberFormat="1" applyFont="1" applyFill="1" applyBorder="1" applyAlignment="1">
      <alignment horizontal="center" vertical="center"/>
    </xf>
    <xf numFmtId="164" fontId="10" fillId="3" borderId="13" xfId="21" applyNumberFormat="1" applyFont="1" applyFill="1" applyBorder="1" applyAlignment="1">
      <alignment horizontal="center" vertical="center"/>
    </xf>
    <xf numFmtId="164" fontId="10" fillId="3" borderId="14" xfId="21" applyNumberFormat="1" applyFont="1" applyFill="1" applyBorder="1" applyAlignment="1">
      <alignment horizontal="center" vertical="center"/>
    </xf>
    <xf numFmtId="0" fontId="10" fillId="3" borderId="12" xfId="0" applyFont="1" applyFill="1" applyBorder="1" applyAlignment="1">
      <alignment horizontal="center" vertical="center"/>
    </xf>
    <xf numFmtId="0" fontId="10" fillId="3" borderId="13" xfId="0" applyFont="1" applyFill="1" applyBorder="1" applyAlignment="1">
      <alignment horizontal="center" vertical="center"/>
    </xf>
    <xf numFmtId="0" fontId="10" fillId="3" borderId="14" xfId="0" applyFont="1" applyFill="1" applyBorder="1" applyAlignment="1">
      <alignment horizontal="center" vertical="center"/>
    </xf>
    <xf numFmtId="164" fontId="8" fillId="0" borderId="0" xfId="21" applyNumberFormat="1" applyAlignment="1">
      <alignment horizontal="left" vertical="top" wrapText="1"/>
    </xf>
    <xf numFmtId="0" fontId="13" fillId="0" borderId="0" xfId="26" applyFont="1" applyAlignment="1">
      <alignment horizontal="left"/>
    </xf>
    <xf numFmtId="0" fontId="15" fillId="0" borderId="0" xfId="0" applyFont="1" applyAlignment="1">
      <alignment horizontal="left" vertical="center" wrapText="1"/>
    </xf>
    <xf numFmtId="0" fontId="16" fillId="0" borderId="0" xfId="26" applyFont="1" applyAlignment="1">
      <alignment horizontal="left"/>
    </xf>
    <xf numFmtId="0" fontId="0" fillId="8" borderId="4" xfId="0" applyFill="1" applyBorder="1" applyAlignment="1">
      <alignment horizontal="center" vertical="center"/>
    </xf>
    <xf numFmtId="0" fontId="0" fillId="8" borderId="8" xfId="0" applyFill="1" applyBorder="1" applyAlignment="1">
      <alignment horizontal="center" vertical="center"/>
    </xf>
    <xf numFmtId="164" fontId="1" fillId="0" borderId="1" xfId="0" applyNumberFormat="1" applyFont="1" applyBorder="1" applyAlignment="1">
      <alignment horizontal="right" vertical="center" indent="4"/>
    </xf>
    <xf numFmtId="164" fontId="1" fillId="0" borderId="8" xfId="0" applyNumberFormat="1" applyFont="1" applyBorder="1" applyAlignment="1">
      <alignment horizontal="right" vertical="center" indent="4"/>
    </xf>
    <xf numFmtId="164" fontId="1" fillId="0" borderId="0" xfId="0" applyNumberFormat="1" applyFont="1" applyAlignment="1">
      <alignment horizontal="right" vertical="center" indent="4"/>
    </xf>
    <xf numFmtId="164" fontId="1" fillId="4" borderId="2" xfId="0" applyNumberFormat="1" applyFont="1" applyFill="1" applyBorder="1" applyAlignment="1">
      <alignment horizontal="right" vertical="center" indent="4"/>
    </xf>
    <xf numFmtId="164" fontId="1" fillId="4" borderId="6" xfId="0" applyNumberFormat="1" applyFont="1" applyFill="1" applyBorder="1" applyAlignment="1">
      <alignment horizontal="right" vertical="center" indent="4"/>
    </xf>
    <xf numFmtId="164" fontId="1" fillId="4" borderId="0" xfId="0" applyNumberFormat="1" applyFont="1" applyFill="1" applyAlignment="1">
      <alignment horizontal="right" vertical="center" indent="4"/>
    </xf>
    <xf numFmtId="164" fontId="1" fillId="0" borderId="2" xfId="0" applyNumberFormat="1" applyFont="1" applyBorder="1" applyAlignment="1">
      <alignment horizontal="right" vertical="center" indent="4"/>
    </xf>
    <xf numFmtId="164" fontId="1" fillId="0" borderId="6" xfId="0" applyNumberFormat="1" applyFont="1" applyBorder="1" applyAlignment="1">
      <alignment horizontal="right" vertical="center" indent="4"/>
    </xf>
    <xf numFmtId="164" fontId="1" fillId="4" borderId="7" xfId="0" applyNumberFormat="1" applyFont="1" applyFill="1" applyBorder="1" applyAlignment="1">
      <alignment horizontal="right" vertical="center" indent="4"/>
    </xf>
    <xf numFmtId="0" fontId="23" fillId="8" borderId="4" xfId="27" applyFont="1" applyFill="1" applyBorder="1" applyAlignment="1">
      <alignment horizontal="left" vertical="center" wrapText="1" indent="1"/>
    </xf>
    <xf numFmtId="0" fontId="23" fillId="8" borderId="3" xfId="27" applyFont="1" applyFill="1" applyBorder="1" applyAlignment="1">
      <alignment horizontal="left" vertical="center" wrapText="1" indent="1"/>
    </xf>
    <xf numFmtId="0" fontId="23" fillId="8" borderId="8" xfId="27" applyFont="1" applyFill="1" applyBorder="1" applyAlignment="1">
      <alignment horizontal="left" vertical="center" wrapText="1" indent="1"/>
    </xf>
  </cellXfs>
  <cellStyles count="29">
    <cellStyle name="Besuchter Hyperlink" xfId="13" builtinId="9" hidden="1"/>
    <cellStyle name="Besuchter Hyperlink" xfId="15" builtinId="9" hidden="1"/>
    <cellStyle name="Hyperlink" xfId="28" xr:uid="{43DDB15C-5429-4FBE-A105-51AF7A29B1AF}"/>
    <cellStyle name="Link" xfId="12" builtinId="8" hidden="1"/>
    <cellStyle name="Link" xfId="14" builtinId="8" hidden="1"/>
    <cellStyle name="Link" xfId="27" builtinId="8"/>
    <cellStyle name="Standard" xfId="0" builtinId="0"/>
    <cellStyle name="Standard 10 2" xfId="1" xr:uid="{00000000-0005-0000-0000-000005000000}"/>
    <cellStyle name="Standard 2" xfId="2" xr:uid="{00000000-0005-0000-0000-000006000000}"/>
    <cellStyle name="Standard 2 2 2" xfId="7" xr:uid="{00000000-0005-0000-0000-000007000000}"/>
    <cellStyle name="Standard 27 2" xfId="26" xr:uid="{00000000-0005-0000-0000-000008000000}"/>
    <cellStyle name="Standard 3 5" xfId="21" xr:uid="{00000000-0005-0000-0000-000009000000}"/>
    <cellStyle name="style1430205272893" xfId="24" xr:uid="{00000000-0005-0000-0000-00000A000000}"/>
    <cellStyle name="style1430205272924" xfId="22" xr:uid="{00000000-0005-0000-0000-00000B000000}"/>
    <cellStyle name="style1430205272955" xfId="25" xr:uid="{00000000-0005-0000-0000-00000C000000}"/>
    <cellStyle name="style1430205273252" xfId="23" xr:uid="{00000000-0005-0000-0000-00000D000000}"/>
    <cellStyle name="style1430205273439" xfId="19" xr:uid="{00000000-0005-0000-0000-00000E000000}"/>
    <cellStyle name="style1430205273517" xfId="18" xr:uid="{00000000-0005-0000-0000-00000F000000}"/>
    <cellStyle name="style1430205273533" xfId="20" xr:uid="{00000000-0005-0000-0000-000010000000}"/>
    <cellStyle name="style1430205273673" xfId="17" xr:uid="{00000000-0005-0000-0000-000011000000}"/>
    <cellStyle name="style1430205273689" xfId="16" xr:uid="{00000000-0005-0000-0000-000012000000}"/>
    <cellStyle name="style1490020861643" xfId="11" xr:uid="{00000000-0005-0000-0000-000013000000}"/>
    <cellStyle name="style1490020861690" xfId="10" xr:uid="{00000000-0005-0000-0000-000014000000}"/>
    <cellStyle name="style1490020861784" xfId="9" xr:uid="{00000000-0005-0000-0000-000015000000}"/>
    <cellStyle name="style1490020861846" xfId="8" xr:uid="{00000000-0005-0000-0000-000016000000}"/>
    <cellStyle name="style1490104816581" xfId="6" xr:uid="{00000000-0005-0000-0000-000017000000}"/>
    <cellStyle name="style1490104816627" xfId="5" xr:uid="{00000000-0005-0000-0000-000018000000}"/>
    <cellStyle name="style1490104816721" xfId="4" xr:uid="{00000000-0005-0000-0000-000019000000}"/>
    <cellStyle name="style1490104816768" xfId="3" xr:uid="{00000000-0005-0000-0000-00001A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0</xdr:colOff>
      <xdr:row>26</xdr:row>
      <xdr:rowOff>353</xdr:rowOff>
    </xdr:from>
    <xdr:to>
      <xdr:col>21</xdr:col>
      <xdr:colOff>2540</xdr:colOff>
      <xdr:row>35</xdr:row>
      <xdr:rowOff>152400</xdr:rowOff>
    </xdr:to>
    <xdr:sp macro="" textlink="">
      <xdr:nvSpPr>
        <xdr:cNvPr id="2" name="Textfeld 1">
          <a:extLst>
            <a:ext uri="{FF2B5EF4-FFF2-40B4-BE49-F238E27FC236}">
              <a16:creationId xmlns:a16="http://schemas.microsoft.com/office/drawing/2014/main" id="{1E5A88A3-F5A7-4194-AD24-4CFD61FB9DFB}"/>
            </a:ext>
          </a:extLst>
        </xdr:cNvPr>
        <xdr:cNvSpPr txBox="1"/>
      </xdr:nvSpPr>
      <xdr:spPr>
        <a:xfrm>
          <a:off x="695325" y="7525103"/>
          <a:ext cx="24176990" cy="186654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26</xdr:row>
      <xdr:rowOff>28575</xdr:rowOff>
    </xdr:from>
    <xdr:to>
      <xdr:col>17</xdr:col>
      <xdr:colOff>923925</xdr:colOff>
      <xdr:row>37</xdr:row>
      <xdr:rowOff>180975</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0" y="7712075"/>
          <a:ext cx="21002625" cy="22066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26</xdr:row>
      <xdr:rowOff>28575</xdr:rowOff>
    </xdr:from>
    <xdr:to>
      <xdr:col>17</xdr:col>
      <xdr:colOff>923925</xdr:colOff>
      <xdr:row>37</xdr:row>
      <xdr:rowOff>180975</xdr:rowOff>
    </xdr:to>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876300" y="5553075"/>
          <a:ext cx="18335625" cy="2247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12699</xdr:rowOff>
    </xdr:from>
    <xdr:to>
      <xdr:col>13</xdr:col>
      <xdr:colOff>368300</xdr:colOff>
      <xdr:row>70</xdr:row>
      <xdr:rowOff>8336</xdr:rowOff>
    </xdr:to>
    <xdr:pic>
      <xdr:nvPicPr>
        <xdr:cNvPr id="5" name="Bild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38100" y="12699"/>
          <a:ext cx="11061700" cy="1421963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330200</xdr:colOff>
      <xdr:row>69</xdr:row>
      <xdr:rowOff>196292</xdr:rowOff>
    </xdr:to>
    <xdr:pic>
      <xdr:nvPicPr>
        <xdr:cNvPr id="5" name="Bild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0" y="0"/>
          <a:ext cx="11061700" cy="142170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25</xdr:row>
      <xdr:rowOff>174626</xdr:rowOff>
    </xdr:from>
    <xdr:to>
      <xdr:col>20</xdr:col>
      <xdr:colOff>1206500</xdr:colOff>
      <xdr:row>35</xdr:row>
      <xdr:rowOff>101600</xdr:rowOff>
    </xdr:to>
    <xdr:sp macro="" textlink="">
      <xdr:nvSpPr>
        <xdr:cNvPr id="2" name="Textfeld 1">
          <a:extLst>
            <a:ext uri="{FF2B5EF4-FFF2-40B4-BE49-F238E27FC236}">
              <a16:creationId xmlns:a16="http://schemas.microsoft.com/office/drawing/2014/main" id="{CFBAD533-8D69-4417-B2E0-4035A47D375C}"/>
            </a:ext>
          </a:extLst>
        </xdr:cNvPr>
        <xdr:cNvSpPr txBox="1"/>
      </xdr:nvSpPr>
      <xdr:spPr>
        <a:xfrm>
          <a:off x="695325" y="7508876"/>
          <a:ext cx="23971250" cy="183197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26</xdr:row>
      <xdr:rowOff>353</xdr:rowOff>
    </xdr:from>
    <xdr:to>
      <xdr:col>20</xdr:col>
      <xdr:colOff>1206500</xdr:colOff>
      <xdr:row>35</xdr:row>
      <xdr:rowOff>89123</xdr:rowOff>
    </xdr:to>
    <xdr:sp macro="" textlink="">
      <xdr:nvSpPr>
        <xdr:cNvPr id="2" name="Textfeld 1">
          <a:extLst>
            <a:ext uri="{FF2B5EF4-FFF2-40B4-BE49-F238E27FC236}">
              <a16:creationId xmlns:a16="http://schemas.microsoft.com/office/drawing/2014/main" id="{6336EA1D-FD21-4E12-A19D-8759B875B215}"/>
            </a:ext>
          </a:extLst>
        </xdr:cNvPr>
        <xdr:cNvSpPr txBox="1"/>
      </xdr:nvSpPr>
      <xdr:spPr>
        <a:xfrm>
          <a:off x="695325" y="7525103"/>
          <a:ext cx="24171275" cy="180327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25</xdr:row>
      <xdr:rowOff>174626</xdr:rowOff>
    </xdr:from>
    <xdr:to>
      <xdr:col>20</xdr:col>
      <xdr:colOff>1206500</xdr:colOff>
      <xdr:row>35</xdr:row>
      <xdr:rowOff>101600</xdr:rowOff>
    </xdr:to>
    <xdr:sp macro="" textlink="">
      <xdr:nvSpPr>
        <xdr:cNvPr id="2" name="Textfeld 1">
          <a:extLst>
            <a:ext uri="{FF2B5EF4-FFF2-40B4-BE49-F238E27FC236}">
              <a16:creationId xmlns:a16="http://schemas.microsoft.com/office/drawing/2014/main" id="{890176E0-9B21-458D-B7AB-07E07F18F7BC}"/>
            </a:ext>
          </a:extLst>
        </xdr:cNvPr>
        <xdr:cNvSpPr txBox="1"/>
      </xdr:nvSpPr>
      <xdr:spPr>
        <a:xfrm>
          <a:off x="695325" y="7508876"/>
          <a:ext cx="23971250" cy="183197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26</xdr:row>
      <xdr:rowOff>353</xdr:rowOff>
    </xdr:from>
    <xdr:to>
      <xdr:col>20</xdr:col>
      <xdr:colOff>1206500</xdr:colOff>
      <xdr:row>36</xdr:row>
      <xdr:rowOff>0</xdr:rowOff>
    </xdr:to>
    <xdr:sp macro="" textlink="">
      <xdr:nvSpPr>
        <xdr:cNvPr id="2" name="Textfeld 1">
          <a:extLst>
            <a:ext uri="{FF2B5EF4-FFF2-40B4-BE49-F238E27FC236}">
              <a16:creationId xmlns:a16="http://schemas.microsoft.com/office/drawing/2014/main" id="{43591E38-6DE6-4F4A-B047-9B1203D5BDA9}"/>
            </a:ext>
          </a:extLst>
        </xdr:cNvPr>
        <xdr:cNvSpPr txBox="1"/>
      </xdr:nvSpPr>
      <xdr:spPr>
        <a:xfrm>
          <a:off x="704850" y="7525103"/>
          <a:ext cx="24171275" cy="190464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25</xdr:row>
      <xdr:rowOff>174626</xdr:rowOff>
    </xdr:from>
    <xdr:to>
      <xdr:col>20</xdr:col>
      <xdr:colOff>1206500</xdr:colOff>
      <xdr:row>36</xdr:row>
      <xdr:rowOff>19050</xdr:rowOff>
    </xdr:to>
    <xdr:sp macro="" textlink="">
      <xdr:nvSpPr>
        <xdr:cNvPr id="2" name="Textfeld 1">
          <a:extLst>
            <a:ext uri="{FF2B5EF4-FFF2-40B4-BE49-F238E27FC236}">
              <a16:creationId xmlns:a16="http://schemas.microsoft.com/office/drawing/2014/main" id="{C25607E2-4A1C-7847-A8BC-932E6211803F}"/>
            </a:ext>
          </a:extLst>
        </xdr:cNvPr>
        <xdr:cNvSpPr txBox="1"/>
      </xdr:nvSpPr>
      <xdr:spPr>
        <a:xfrm>
          <a:off x="800100" y="7642226"/>
          <a:ext cx="27381200" cy="193992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26</xdr:row>
      <xdr:rowOff>0</xdr:rowOff>
    </xdr:from>
    <xdr:to>
      <xdr:col>21</xdr:col>
      <xdr:colOff>6350</xdr:colOff>
      <xdr:row>37</xdr:row>
      <xdr:rowOff>0</xdr:rowOff>
    </xdr:to>
    <xdr:sp macro="" textlink="">
      <xdr:nvSpPr>
        <xdr:cNvPr id="2" name="Textfeld 1">
          <a:extLst>
            <a:ext uri="{FF2B5EF4-FFF2-40B4-BE49-F238E27FC236}">
              <a16:creationId xmlns:a16="http://schemas.microsoft.com/office/drawing/2014/main" id="{00000000-0008-0000-5900-000004000000}"/>
            </a:ext>
          </a:extLst>
        </xdr:cNvPr>
        <xdr:cNvSpPr txBox="1"/>
      </xdr:nvSpPr>
      <xdr:spPr>
        <a:xfrm>
          <a:off x="0" y="7461250"/>
          <a:ext cx="25031700" cy="21653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25</xdr:row>
      <xdr:rowOff>174626</xdr:rowOff>
    </xdr:from>
    <xdr:to>
      <xdr:col>20</xdr:col>
      <xdr:colOff>1206500</xdr:colOff>
      <xdr:row>36</xdr:row>
      <xdr:rowOff>19050</xdr:rowOff>
    </xdr:to>
    <xdr:sp macro="" textlink="">
      <xdr:nvSpPr>
        <xdr:cNvPr id="2" name="Textfeld 1">
          <a:extLst>
            <a:ext uri="{FF2B5EF4-FFF2-40B4-BE49-F238E27FC236}">
              <a16:creationId xmlns:a16="http://schemas.microsoft.com/office/drawing/2014/main" id="{6D3ACBCF-C4E9-294C-9BE7-89CE37F18FC8}"/>
            </a:ext>
          </a:extLst>
        </xdr:cNvPr>
        <xdr:cNvSpPr txBox="1"/>
      </xdr:nvSpPr>
      <xdr:spPr>
        <a:xfrm>
          <a:off x="800100" y="7642226"/>
          <a:ext cx="27381200" cy="193992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26</xdr:row>
      <xdr:rowOff>23814</xdr:rowOff>
    </xdr:from>
    <xdr:to>
      <xdr:col>20</xdr:col>
      <xdr:colOff>1190625</xdr:colOff>
      <xdr:row>35</xdr:row>
      <xdr:rowOff>190501</xdr:rowOff>
    </xdr:to>
    <xdr:sp macro="" textlink="">
      <xdr:nvSpPr>
        <xdr:cNvPr id="2" name="Textfeld 1">
          <a:extLst>
            <a:ext uri="{FF2B5EF4-FFF2-40B4-BE49-F238E27FC236}">
              <a16:creationId xmlns:a16="http://schemas.microsoft.com/office/drawing/2014/main" id="{78165849-7E6E-0849-AAF9-CD5FEAE79CF4}"/>
            </a:ext>
          </a:extLst>
        </xdr:cNvPr>
        <xdr:cNvSpPr txBox="1"/>
      </xdr:nvSpPr>
      <xdr:spPr>
        <a:xfrm>
          <a:off x="809625" y="7516814"/>
          <a:ext cx="25034875" cy="19526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FFEF0-594C-4ABB-B390-CD5D98EDB864}">
  <sheetPr>
    <tabColor rgb="FF00B0F0"/>
  </sheetPr>
  <dimension ref="A1:L21"/>
  <sheetViews>
    <sheetView tabSelected="1" topLeftCell="C13" workbookViewId="0">
      <selection activeCell="F20" sqref="F20:K20"/>
    </sheetView>
  </sheetViews>
  <sheetFormatPr baseColWidth="10" defaultColWidth="11" defaultRowHeight="15.75"/>
  <cols>
    <col min="1" max="1" width="4.375" customWidth="1"/>
    <col min="3" max="3" width="9.125" customWidth="1"/>
    <col min="5" max="5" width="8.875" customWidth="1"/>
    <col min="11" max="11" width="75.625" customWidth="1"/>
    <col min="12" max="12" width="5.5" customWidth="1"/>
  </cols>
  <sheetData>
    <row r="1" spans="1:12" ht="33" customHeight="1">
      <c r="A1" s="111"/>
      <c r="B1" s="111"/>
      <c r="C1" s="111"/>
      <c r="D1" s="111"/>
      <c r="E1" s="111"/>
      <c r="F1" s="111"/>
      <c r="G1" s="111"/>
      <c r="H1" s="111"/>
      <c r="I1" s="111"/>
      <c r="J1" s="111"/>
      <c r="K1" s="111"/>
      <c r="L1" s="111"/>
    </row>
    <row r="2" spans="1:12">
      <c r="A2" s="111"/>
      <c r="B2" s="142" t="s">
        <v>47</v>
      </c>
      <c r="C2" s="143"/>
      <c r="D2" s="143"/>
      <c r="E2" s="143"/>
      <c r="F2" s="143"/>
      <c r="G2" s="143"/>
      <c r="H2" s="143"/>
      <c r="I2" s="143"/>
      <c r="J2" s="143"/>
      <c r="K2" s="143"/>
      <c r="L2" s="111"/>
    </row>
    <row r="3" spans="1:12" ht="24" customHeight="1">
      <c r="A3" s="111"/>
      <c r="B3" s="143"/>
      <c r="C3" s="143"/>
      <c r="D3" s="143"/>
      <c r="E3" s="143"/>
      <c r="F3" s="143"/>
      <c r="G3" s="143"/>
      <c r="H3" s="143"/>
      <c r="I3" s="143"/>
      <c r="J3" s="143"/>
      <c r="K3" s="143"/>
      <c r="L3" s="111"/>
    </row>
    <row r="4" spans="1:12">
      <c r="A4" s="111"/>
      <c r="B4" s="144" t="s">
        <v>55</v>
      </c>
      <c r="C4" s="145"/>
      <c r="D4" s="145"/>
      <c r="E4" s="145"/>
      <c r="F4" s="145"/>
      <c r="G4" s="145"/>
      <c r="H4" s="145"/>
      <c r="I4" s="145"/>
      <c r="J4" s="145"/>
      <c r="K4" s="145"/>
      <c r="L4" s="111"/>
    </row>
    <row r="5" spans="1:12" ht="39.950000000000003" customHeight="1">
      <c r="A5" s="111"/>
      <c r="B5" s="145"/>
      <c r="C5" s="145"/>
      <c r="D5" s="145"/>
      <c r="E5" s="145"/>
      <c r="F5" s="145"/>
      <c r="G5" s="145"/>
      <c r="H5" s="145"/>
      <c r="I5" s="145"/>
      <c r="J5" s="145"/>
      <c r="K5" s="145"/>
      <c r="L5" s="111"/>
    </row>
    <row r="6" spans="1:12">
      <c r="A6" s="111"/>
      <c r="B6" s="146" t="s">
        <v>48</v>
      </c>
      <c r="C6" s="146"/>
      <c r="D6" s="146" t="s">
        <v>49</v>
      </c>
      <c r="E6" s="148"/>
      <c r="F6" s="146" t="s">
        <v>50</v>
      </c>
      <c r="G6" s="146"/>
      <c r="H6" s="146"/>
      <c r="I6" s="146"/>
      <c r="J6" s="146"/>
      <c r="K6" s="146"/>
      <c r="L6" s="111"/>
    </row>
    <row r="7" spans="1:12">
      <c r="A7" s="111"/>
      <c r="B7" s="147"/>
      <c r="C7" s="147"/>
      <c r="D7" s="148"/>
      <c r="E7" s="148"/>
      <c r="F7" s="147"/>
      <c r="G7" s="147"/>
      <c r="H7" s="147"/>
      <c r="I7" s="147"/>
      <c r="J7" s="147"/>
      <c r="K7" s="147"/>
      <c r="L7" s="111"/>
    </row>
    <row r="8" spans="1:12" ht="33.75" customHeight="1">
      <c r="A8" s="111"/>
      <c r="B8" s="179">
        <v>2022</v>
      </c>
      <c r="C8" s="180"/>
      <c r="D8" s="149" t="s">
        <v>51</v>
      </c>
      <c r="E8" s="149"/>
      <c r="F8" s="190" t="s">
        <v>60</v>
      </c>
      <c r="G8" s="191"/>
      <c r="H8" s="191"/>
      <c r="I8" s="191"/>
      <c r="J8" s="191"/>
      <c r="K8" s="192"/>
      <c r="L8" s="111"/>
    </row>
    <row r="9" spans="1:12" ht="33" customHeight="1">
      <c r="A9" s="111"/>
      <c r="B9" s="136">
        <v>2021</v>
      </c>
      <c r="C9" s="137"/>
      <c r="D9" s="136"/>
      <c r="E9" s="137"/>
      <c r="F9" s="139" t="s">
        <v>56</v>
      </c>
      <c r="G9" s="140"/>
      <c r="H9" s="140"/>
      <c r="I9" s="140"/>
      <c r="J9" s="140"/>
      <c r="K9" s="141"/>
      <c r="L9" s="111"/>
    </row>
    <row r="10" spans="1:12" ht="33" customHeight="1">
      <c r="A10" s="111"/>
      <c r="B10" s="127">
        <v>2020</v>
      </c>
      <c r="C10" s="128"/>
      <c r="D10" s="136"/>
      <c r="E10" s="137"/>
      <c r="F10" s="123" t="s">
        <v>40</v>
      </c>
      <c r="G10" s="124"/>
      <c r="H10" s="124"/>
      <c r="I10" s="124"/>
      <c r="J10" s="124"/>
      <c r="K10" s="125"/>
      <c r="L10" s="111"/>
    </row>
    <row r="11" spans="1:12" ht="33.75" customHeight="1">
      <c r="A11" s="111"/>
      <c r="B11" s="136">
        <v>2019</v>
      </c>
      <c r="C11" s="138"/>
      <c r="D11" s="136"/>
      <c r="E11" s="137"/>
      <c r="F11" s="139" t="s">
        <v>41</v>
      </c>
      <c r="G11" s="140"/>
      <c r="H11" s="140"/>
      <c r="I11" s="140"/>
      <c r="J11" s="140"/>
      <c r="K11" s="141"/>
      <c r="L11" s="111"/>
    </row>
    <row r="12" spans="1:12" ht="34.5" customHeight="1">
      <c r="A12" s="111"/>
      <c r="B12" s="127">
        <v>2018</v>
      </c>
      <c r="C12" s="128"/>
      <c r="D12" s="136"/>
      <c r="E12" s="137"/>
      <c r="F12" s="123" t="s">
        <v>42</v>
      </c>
      <c r="G12" s="124"/>
      <c r="H12" s="124"/>
      <c r="I12" s="124"/>
      <c r="J12" s="124"/>
      <c r="K12" s="125"/>
      <c r="L12" s="111"/>
    </row>
    <row r="13" spans="1:12" ht="33" customHeight="1">
      <c r="A13" s="111"/>
      <c r="B13" s="136">
        <v>2017</v>
      </c>
      <c r="C13" s="138"/>
      <c r="D13" s="136"/>
      <c r="E13" s="137"/>
      <c r="F13" s="139" t="s">
        <v>43</v>
      </c>
      <c r="G13" s="140"/>
      <c r="H13" s="140"/>
      <c r="I13" s="140"/>
      <c r="J13" s="140"/>
      <c r="K13" s="141"/>
      <c r="L13" s="111"/>
    </row>
    <row r="14" spans="1:12" ht="33" customHeight="1">
      <c r="A14" s="111"/>
      <c r="B14" s="127">
        <v>2016</v>
      </c>
      <c r="C14" s="128"/>
      <c r="D14" s="136"/>
      <c r="E14" s="137"/>
      <c r="F14" s="123" t="s">
        <v>44</v>
      </c>
      <c r="G14" s="124"/>
      <c r="H14" s="124"/>
      <c r="I14" s="124"/>
      <c r="J14" s="124"/>
      <c r="K14" s="125"/>
      <c r="L14" s="111"/>
    </row>
    <row r="15" spans="1:12" ht="33" customHeight="1">
      <c r="A15" s="111"/>
      <c r="B15" s="136">
        <v>2015</v>
      </c>
      <c r="C15" s="138"/>
      <c r="D15" s="136"/>
      <c r="E15" s="137"/>
      <c r="F15" s="139" t="s">
        <v>53</v>
      </c>
      <c r="G15" s="140"/>
      <c r="H15" s="140"/>
      <c r="I15" s="140"/>
      <c r="J15" s="140"/>
      <c r="K15" s="141"/>
      <c r="L15" s="112"/>
    </row>
    <row r="16" spans="1:12" ht="32.25" customHeight="1">
      <c r="A16" s="111"/>
      <c r="B16" s="150">
        <v>2014</v>
      </c>
      <c r="C16" s="151"/>
      <c r="D16" s="129"/>
      <c r="E16" s="130"/>
      <c r="F16" s="152" t="s">
        <v>54</v>
      </c>
      <c r="G16" s="153"/>
      <c r="H16" s="153"/>
      <c r="I16" s="153"/>
      <c r="J16" s="153"/>
      <c r="K16" s="154"/>
      <c r="L16" s="111"/>
    </row>
    <row r="17" spans="1:12" ht="32.25" customHeight="1">
      <c r="A17" s="111"/>
      <c r="B17" s="179">
        <v>2022</v>
      </c>
      <c r="C17" s="180"/>
      <c r="D17" s="134" t="s">
        <v>52</v>
      </c>
      <c r="E17" s="135"/>
      <c r="F17" s="123" t="s">
        <v>62</v>
      </c>
      <c r="G17" s="124"/>
      <c r="H17" s="124"/>
      <c r="I17" s="124"/>
      <c r="J17" s="124"/>
      <c r="K17" s="125"/>
      <c r="L17" s="111"/>
    </row>
    <row r="18" spans="1:12" ht="32.25" customHeight="1">
      <c r="A18" s="111"/>
      <c r="B18" s="136">
        <v>2021</v>
      </c>
      <c r="C18" s="138"/>
      <c r="D18" s="136"/>
      <c r="E18" s="137"/>
      <c r="F18" s="139" t="s">
        <v>59</v>
      </c>
      <c r="G18" s="140"/>
      <c r="H18" s="140"/>
      <c r="I18" s="140"/>
      <c r="J18" s="140"/>
      <c r="K18" s="141"/>
      <c r="L18" s="111"/>
    </row>
    <row r="19" spans="1:12" ht="30.75" customHeight="1">
      <c r="A19" s="111"/>
      <c r="B19" s="127">
        <v>2020</v>
      </c>
      <c r="C19" s="128"/>
      <c r="D19" s="136"/>
      <c r="E19" s="137"/>
      <c r="F19" s="123" t="s">
        <v>45</v>
      </c>
      <c r="G19" s="124"/>
      <c r="H19" s="124"/>
      <c r="I19" s="124"/>
      <c r="J19" s="124"/>
      <c r="K19" s="125"/>
      <c r="L19" s="112"/>
    </row>
    <row r="20" spans="1:12" ht="33" customHeight="1">
      <c r="A20" s="111"/>
      <c r="B20" s="129">
        <v>2019</v>
      </c>
      <c r="C20" s="130"/>
      <c r="D20" s="129"/>
      <c r="E20" s="130"/>
      <c r="F20" s="131" t="s">
        <v>46</v>
      </c>
      <c r="G20" s="132"/>
      <c r="H20" s="132"/>
      <c r="I20" s="132"/>
      <c r="J20" s="132"/>
      <c r="K20" s="133"/>
      <c r="L20" s="111"/>
    </row>
    <row r="21" spans="1:12" ht="33" customHeight="1">
      <c r="A21" s="111"/>
      <c r="B21" s="111"/>
      <c r="C21" s="111"/>
      <c r="D21" s="111"/>
      <c r="E21" s="111"/>
      <c r="F21" s="126"/>
      <c r="G21" s="126"/>
      <c r="H21" s="126"/>
      <c r="I21" s="126"/>
      <c r="J21" s="126"/>
      <c r="K21" s="126"/>
      <c r="L21" s="111"/>
    </row>
  </sheetData>
  <mergeCells count="34">
    <mergeCell ref="B10:C10"/>
    <mergeCell ref="F10:K10"/>
    <mergeCell ref="B11:C11"/>
    <mergeCell ref="F11:K11"/>
    <mergeCell ref="B9:C9"/>
    <mergeCell ref="F9:K9"/>
    <mergeCell ref="B15:C15"/>
    <mergeCell ref="F15:K15"/>
    <mergeCell ref="B16:C16"/>
    <mergeCell ref="F16:K16"/>
    <mergeCell ref="B12:C12"/>
    <mergeCell ref="F12:K12"/>
    <mergeCell ref="B13:C13"/>
    <mergeCell ref="F13:K13"/>
    <mergeCell ref="B14:C14"/>
    <mergeCell ref="B2:K3"/>
    <mergeCell ref="B4:K5"/>
    <mergeCell ref="B6:C7"/>
    <mergeCell ref="D6:E7"/>
    <mergeCell ref="F6:K7"/>
    <mergeCell ref="F14:K14"/>
    <mergeCell ref="F21:K21"/>
    <mergeCell ref="B19:C19"/>
    <mergeCell ref="F19:K19"/>
    <mergeCell ref="B20:C20"/>
    <mergeCell ref="F20:K20"/>
    <mergeCell ref="B18:C18"/>
    <mergeCell ref="F18:K18"/>
    <mergeCell ref="D8:E16"/>
    <mergeCell ref="B8:C8"/>
    <mergeCell ref="D17:E20"/>
    <mergeCell ref="B17:C17"/>
    <mergeCell ref="F8:K8"/>
    <mergeCell ref="F17:K17"/>
  </mergeCells>
  <hyperlinks>
    <hyperlink ref="F10:K10" location="'01.03.2020 | mit Horten'!A1" display="Tab47_i11a3_lm21: Kindertageseinrichtungen (mit Horten) mit mindestens einem:einer pädagogisch Tätigen* mit fachlich einschlägigem Hochschulabschluss** in den Bundesländern am 01.03.2020 (Anzahl; Anteil in %)" xr:uid="{4A932CE8-A008-4E08-AFF6-2F57E1C07981}"/>
    <hyperlink ref="F11:K11" location="'01.03.2019 | mit Horten'!A1" display="Tab47_i11a3_lm20: Kindertageseinrichtungen (mit Horten) mit mindestens einem:einer pädagogisch Tätigen* mit fachlich einschlägiger Hochschulabschluss** in den Bundesländern am 01.03.2019 (Anzahl; Anteil in %)" xr:uid="{2DC2C07B-B8D6-41B1-BC08-7C480FAB9E6D}"/>
    <hyperlink ref="F12:K12" location="'01.03.2018 | mit Horten'!A1" display="Tab47_i11a3_lm19: Kindertageseinrichtungen (mit Horten) mit mindestens einem:einer pädagogisch Tätigen* mit fachlich einschlägiger Hochschulabschluss** in den Bundesländern am 01.03.2018 (Anzahl; Anteil in %)" xr:uid="{741B2F43-46B3-4ADC-BF95-C7DFDABC7838}"/>
    <hyperlink ref="F13:K13" location="'01.03.2017 | mit Horten'!A1" display="Tab47_i11a3_lm18: Kindertageseinrichtungen (mit Horten) mit mindestens einem:einer pädagogisch Tätigen* mit fachlich einschlägiger Hochschulabschluss** in den Bundesländern am 01.03.2017 (Anzahl; Anteil in %)" xr:uid="{593738C1-36F3-49D6-9FE9-7A867E9AB113}"/>
    <hyperlink ref="F14:K14" location="'01.03.2016 | mit Horten'!A1" display="Tab47_i11a3_lm17: Kindertageseinrichtungen (mit Horten) mit mindestens einem:einer pädagogisch Tätigen* mit fachlich einschlägiger Hochschulabschluss** in den Bundesländern am 01.03.2016 (Anzahl; Anteil in %)" xr:uid="{3A09A0CC-6482-4E15-8F59-AE3F94954AF1}"/>
    <hyperlink ref="F15:K15" location="'01.03.2015'!A1" display="Tab.47_LM16: Kindertageseinrichtungen mit mindestens einer pädagogisch Tätigen* mit fachlich einschlägiger Hochschulabschluss** in den Bundesländern am 01.03.2015 (Anzahl; Anteil in %)" xr:uid="{B4EF56F2-CB9F-427E-ABAE-942E1C39DF51}"/>
    <hyperlink ref="F16:K16" location="'01.03.2014'!A1" display="Tab.47_LR15: Kindertageseinrichtungen mit mindestens einer pädagogisch Tätigen* mit fachlich einschlägiger Hochschulabschluss** in den Bundesländern am 01.03.2014 (Anzahl; Anteil in %)" xr:uid="{99F3FE29-7FE1-47CB-ACBF-CDA9F879F77B}"/>
    <hyperlink ref="F19:K19" location="'01.03.2020 | ohne Horte'!A1" display="Tab47oh_i11a3oh_lm21: Kindertageseinrichtungen (ohne Horte) mit mindestens einem:einer pädagogisch Tätigen* mit fachlich einschlägigem Hochschulabschluss** in den Bundesländern am 01.03.2020 (Anzahl; Anteil in %)" xr:uid="{4D932EBE-962A-4EEF-8FC9-8FAE4679232C}"/>
    <hyperlink ref="F20:K20" location="'01.03.2019 | ohne Horte'!A1" display="Tab47oh_i11a3oh_lm20: Kindertageseinrichtungen (ohne Horte) mit mindestens einem:einer pädagogisch Tätigen* mit fachlich einschlägigem Hochschulabschluss** in den Bundesländern am 01.03.2019 (Anzahl; Anteil in %)" xr:uid="{5E78442D-2205-44F6-8C11-F58EE705528F}"/>
    <hyperlink ref="F9" location="'01.03.2021 | mit Horten'!A1" display="Tab78_i31_lm22: Kindertageseinrichtungen (mit Horten) nach Art des Trägers* in den Bundesländern am 01.03.2021** (Anzahl; Anteil in %)" xr:uid="{8006C767-7289-41F5-A4EE-359118249955}"/>
    <hyperlink ref="F18" location="'01.03.2021 | ohne Horte'!A1" display="Tab78oh_i31oh_lm22: Kindertageseinrichtungen (ohne Horte) nach Art des Trägers* in den Bundesländern am 01.03.2021** (Anzahl; Anteil in %)" xr:uid="{23F7C52E-F030-4B84-B2B8-633D969F7BB0}"/>
    <hyperlink ref="F8:K8" location="'01.03.2022 | mit Horten'!A1" display="Tab78_i31_lm23: Kindertageseinrichtungen (mit Horten) nach Art des Trägers* in den Bundesländern am 01.03.2022 (Anzahl; Anteil in %)" xr:uid="{379DD8F2-4F96-407D-82E4-86F3BA56F8D6}"/>
    <hyperlink ref="F17" location="'01.03.2022 | ohne Horte'!A1" display="Tab78oh_i31oh_lm23: Kindertageseinrichtungen (ohne Horte) nach Art des Trägers* in den Bundesländern am 01.03.2022 (Anzahl; Anteil in %)" xr:uid="{0C635EED-3A28-426B-83E4-978A76233E28}"/>
  </hyperlinks>
  <pageMargins left="0.7" right="0.7" top="0.78740157499999996" bottom="0.78740157499999996" header="0.3" footer="0.3"/>
  <pageSetup paperSize="9" orientation="portrait"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U47"/>
  <sheetViews>
    <sheetView zoomScale="80" zoomScaleNormal="80" workbookViewId="0">
      <selection activeCell="B2" sqref="B2:Q2"/>
    </sheetView>
  </sheetViews>
  <sheetFormatPr baseColWidth="10" defaultRowHeight="15.75"/>
  <cols>
    <col min="2" max="2" width="26" customWidth="1"/>
    <col min="3" max="21" width="15.875" customWidth="1"/>
  </cols>
  <sheetData>
    <row r="2" spans="2:21" ht="20.45" customHeight="1">
      <c r="B2" s="177" t="s">
        <v>42</v>
      </c>
      <c r="C2" s="177"/>
      <c r="D2" s="177"/>
      <c r="E2" s="177"/>
      <c r="F2" s="177"/>
      <c r="G2" s="177"/>
      <c r="H2" s="177"/>
      <c r="I2" s="177"/>
      <c r="J2" s="177"/>
      <c r="K2" s="177"/>
      <c r="L2" s="177"/>
      <c r="M2" s="177"/>
      <c r="N2" s="177"/>
      <c r="O2" s="177"/>
      <c r="P2" s="177"/>
      <c r="Q2" s="177"/>
    </row>
    <row r="3" spans="2:21" ht="26.1" customHeight="1">
      <c r="B3" s="156" t="s">
        <v>15</v>
      </c>
      <c r="C3" s="159" t="s">
        <v>16</v>
      </c>
      <c r="D3" s="161" t="s">
        <v>28</v>
      </c>
      <c r="E3" s="163" t="s">
        <v>18</v>
      </c>
      <c r="F3" s="163"/>
      <c r="G3" s="163"/>
      <c r="H3" s="163"/>
      <c r="I3" s="163"/>
      <c r="J3" s="163"/>
      <c r="K3" s="163"/>
      <c r="L3" s="164" t="s">
        <v>19</v>
      </c>
      <c r="M3" s="161" t="s">
        <v>28</v>
      </c>
      <c r="N3" s="163" t="s">
        <v>18</v>
      </c>
      <c r="O3" s="163"/>
      <c r="P3" s="163"/>
      <c r="Q3" s="163"/>
      <c r="R3" s="163"/>
      <c r="S3" s="163"/>
      <c r="T3" s="163"/>
      <c r="U3" s="164" t="s">
        <v>19</v>
      </c>
    </row>
    <row r="4" spans="2:21" ht="24.95" customHeight="1">
      <c r="B4" s="157"/>
      <c r="C4" s="160"/>
      <c r="D4" s="162"/>
      <c r="E4" s="166" t="s">
        <v>20</v>
      </c>
      <c r="F4" s="166"/>
      <c r="G4" s="166"/>
      <c r="H4" s="166"/>
      <c r="I4" s="166"/>
      <c r="J4" s="166"/>
      <c r="K4" s="168" t="s">
        <v>21</v>
      </c>
      <c r="L4" s="165"/>
      <c r="M4" s="162"/>
      <c r="N4" s="166" t="s">
        <v>20</v>
      </c>
      <c r="O4" s="166"/>
      <c r="P4" s="166"/>
      <c r="Q4" s="166"/>
      <c r="R4" s="166"/>
      <c r="S4" s="166"/>
      <c r="T4" s="168" t="s">
        <v>21</v>
      </c>
      <c r="U4" s="165"/>
    </row>
    <row r="5" spans="2:21" ht="87.95" customHeight="1">
      <c r="B5" s="157"/>
      <c r="C5" s="160"/>
      <c r="D5" s="162"/>
      <c r="E5" s="6" t="s">
        <v>22</v>
      </c>
      <c r="F5" s="7" t="s">
        <v>23</v>
      </c>
      <c r="G5" s="8" t="s">
        <v>24</v>
      </c>
      <c r="H5" s="8" t="s">
        <v>25</v>
      </c>
      <c r="I5" s="8" t="s">
        <v>26</v>
      </c>
      <c r="J5" s="7" t="s">
        <v>27</v>
      </c>
      <c r="K5" s="168"/>
      <c r="L5" s="165"/>
      <c r="M5" s="162"/>
      <c r="N5" s="6" t="s">
        <v>22</v>
      </c>
      <c r="O5" s="7" t="s">
        <v>23</v>
      </c>
      <c r="P5" s="8" t="s">
        <v>24</v>
      </c>
      <c r="Q5" s="8" t="s">
        <v>25</v>
      </c>
      <c r="R5" s="8" t="s">
        <v>26</v>
      </c>
      <c r="S5" s="7" t="s">
        <v>27</v>
      </c>
      <c r="T5" s="168"/>
      <c r="U5" s="165"/>
    </row>
    <row r="6" spans="2:21" ht="20.100000000000001" customHeight="1">
      <c r="B6" s="158"/>
      <c r="C6" s="169" t="s">
        <v>0</v>
      </c>
      <c r="D6" s="170"/>
      <c r="E6" s="170"/>
      <c r="F6" s="170"/>
      <c r="G6" s="170"/>
      <c r="H6" s="170"/>
      <c r="I6" s="170"/>
      <c r="J6" s="170"/>
      <c r="K6" s="170"/>
      <c r="L6" s="171"/>
      <c r="M6" s="172" t="s">
        <v>17</v>
      </c>
      <c r="N6" s="173"/>
      <c r="O6" s="173"/>
      <c r="P6" s="173"/>
      <c r="Q6" s="173"/>
      <c r="R6" s="173"/>
      <c r="S6" s="173"/>
      <c r="T6" s="173"/>
      <c r="U6" s="174"/>
    </row>
    <row r="7" spans="2:21" ht="20.100000000000001" customHeight="1">
      <c r="B7" s="9" t="s">
        <v>30</v>
      </c>
      <c r="C7" s="30">
        <v>8915</v>
      </c>
      <c r="D7" s="14">
        <v>3757</v>
      </c>
      <c r="E7" s="15">
        <v>94</v>
      </c>
      <c r="F7" s="14">
        <v>192</v>
      </c>
      <c r="G7" s="15">
        <v>16</v>
      </c>
      <c r="H7" s="14">
        <v>1553</v>
      </c>
      <c r="I7" s="15">
        <v>1847</v>
      </c>
      <c r="J7" s="14">
        <v>770</v>
      </c>
      <c r="K7" s="16">
        <v>174</v>
      </c>
      <c r="L7" s="16">
        <v>512</v>
      </c>
      <c r="M7" s="74">
        <v>42.142456533931579</v>
      </c>
      <c r="N7" s="75">
        <v>1.0544026920919798</v>
      </c>
      <c r="O7" s="76">
        <v>2.1536735838474481</v>
      </c>
      <c r="P7" s="74">
        <v>0.17947279865395399</v>
      </c>
      <c r="Q7" s="76">
        <v>17.42007851934941</v>
      </c>
      <c r="R7" s="74">
        <v>20.717891194615817</v>
      </c>
      <c r="S7" s="76">
        <v>8.6371284352215358</v>
      </c>
      <c r="T7" s="74">
        <v>1.9517666853617499</v>
      </c>
      <c r="U7" s="74">
        <v>5.7431295569265277</v>
      </c>
    </row>
    <row r="8" spans="2:21" ht="20.100000000000001" customHeight="1">
      <c r="B8" s="10" t="s">
        <v>1</v>
      </c>
      <c r="C8" s="31">
        <v>9430</v>
      </c>
      <c r="D8" s="17">
        <v>2698</v>
      </c>
      <c r="E8" s="18">
        <v>436</v>
      </c>
      <c r="F8" s="17">
        <v>312</v>
      </c>
      <c r="G8" s="18">
        <v>187</v>
      </c>
      <c r="H8" s="17">
        <v>1436</v>
      </c>
      <c r="I8" s="18">
        <v>2761</v>
      </c>
      <c r="J8" s="17">
        <v>638</v>
      </c>
      <c r="K8" s="19">
        <v>402</v>
      </c>
      <c r="L8" s="19">
        <v>560</v>
      </c>
      <c r="M8" s="77">
        <v>28.610816542948037</v>
      </c>
      <c r="N8" s="78">
        <v>4.6235418875927889</v>
      </c>
      <c r="O8" s="79">
        <v>3.3085896076352066</v>
      </c>
      <c r="P8" s="77">
        <v>1.9830328738069989</v>
      </c>
      <c r="Q8" s="79">
        <v>15.227995758218452</v>
      </c>
      <c r="R8" s="77">
        <v>29.278897136797454</v>
      </c>
      <c r="S8" s="79">
        <v>6.7656415694591727</v>
      </c>
      <c r="T8" s="77">
        <v>4.2629904559915168</v>
      </c>
      <c r="U8" s="77">
        <v>5.9384941675503713</v>
      </c>
    </row>
    <row r="9" spans="2:21" ht="20.100000000000001" customHeight="1">
      <c r="B9" s="9" t="s">
        <v>2</v>
      </c>
      <c r="C9" s="32">
        <v>2560</v>
      </c>
      <c r="D9" s="20">
        <v>295</v>
      </c>
      <c r="E9" s="21">
        <v>60</v>
      </c>
      <c r="F9" s="20">
        <v>469</v>
      </c>
      <c r="G9" s="21">
        <v>4</v>
      </c>
      <c r="H9" s="20">
        <v>250</v>
      </c>
      <c r="I9" s="21">
        <v>65</v>
      </c>
      <c r="J9" s="20">
        <v>835</v>
      </c>
      <c r="K9" s="22">
        <v>3</v>
      </c>
      <c r="L9" s="22">
        <v>579</v>
      </c>
      <c r="M9" s="80">
        <v>11.5234375</v>
      </c>
      <c r="N9" s="81">
        <v>2.34375</v>
      </c>
      <c r="O9" s="76">
        <v>18.3203125</v>
      </c>
      <c r="P9" s="80">
        <v>0.15625</v>
      </c>
      <c r="Q9" s="76">
        <v>9.765625</v>
      </c>
      <c r="R9" s="80">
        <v>2.5390625</v>
      </c>
      <c r="S9" s="76">
        <v>32.6171875</v>
      </c>
      <c r="T9" s="80">
        <v>0.1171875</v>
      </c>
      <c r="U9" s="80">
        <v>22.6171875</v>
      </c>
    </row>
    <row r="10" spans="2:21" ht="20.100000000000001" customHeight="1">
      <c r="B10" s="10" t="s">
        <v>3</v>
      </c>
      <c r="C10" s="31">
        <v>1876</v>
      </c>
      <c r="D10" s="17">
        <v>965</v>
      </c>
      <c r="E10" s="18">
        <v>93</v>
      </c>
      <c r="F10" s="17">
        <v>193</v>
      </c>
      <c r="G10" s="18">
        <v>56</v>
      </c>
      <c r="H10" s="17">
        <v>175</v>
      </c>
      <c r="I10" s="18">
        <v>21</v>
      </c>
      <c r="J10" s="17">
        <v>209</v>
      </c>
      <c r="K10" s="19">
        <v>80</v>
      </c>
      <c r="L10" s="19">
        <v>84</v>
      </c>
      <c r="M10" s="77">
        <v>51.43923240938166</v>
      </c>
      <c r="N10" s="78">
        <v>4.9573560767590621</v>
      </c>
      <c r="O10" s="79">
        <v>10.287846481876333</v>
      </c>
      <c r="P10" s="77">
        <v>2.9850746268656714</v>
      </c>
      <c r="Q10" s="79">
        <v>9.3283582089552244</v>
      </c>
      <c r="R10" s="77">
        <v>1.1194029850746268</v>
      </c>
      <c r="S10" s="79">
        <v>11.140724946695096</v>
      </c>
      <c r="T10" s="77">
        <v>4.2643923240938166</v>
      </c>
      <c r="U10" s="77">
        <v>4.4776119402985071</v>
      </c>
    </row>
    <row r="11" spans="2:21" ht="20.100000000000001" customHeight="1">
      <c r="B11" s="9" t="s">
        <v>4</v>
      </c>
      <c r="C11" s="32">
        <v>451</v>
      </c>
      <c r="D11" s="20">
        <v>101</v>
      </c>
      <c r="E11" s="21">
        <v>20</v>
      </c>
      <c r="F11" s="20">
        <v>42</v>
      </c>
      <c r="G11" s="21">
        <v>11</v>
      </c>
      <c r="H11" s="20">
        <v>89</v>
      </c>
      <c r="I11" s="21">
        <v>18</v>
      </c>
      <c r="J11" s="20">
        <v>45</v>
      </c>
      <c r="K11" s="22">
        <v>7</v>
      </c>
      <c r="L11" s="22">
        <v>118</v>
      </c>
      <c r="M11" s="80">
        <v>22.394678492239468</v>
      </c>
      <c r="N11" s="81">
        <v>4.434589800443459</v>
      </c>
      <c r="O11" s="76">
        <v>9.3126385809312637</v>
      </c>
      <c r="P11" s="80">
        <v>2.4390243902439024</v>
      </c>
      <c r="Q11" s="76">
        <v>19.733924611973393</v>
      </c>
      <c r="R11" s="80">
        <v>3.9911308203991127</v>
      </c>
      <c r="S11" s="76">
        <v>9.9778270509977833</v>
      </c>
      <c r="T11" s="80">
        <v>1.5521064301552108</v>
      </c>
      <c r="U11" s="80">
        <v>26.164079822616408</v>
      </c>
    </row>
    <row r="12" spans="2:21" ht="20.100000000000001" customHeight="1">
      <c r="B12" s="10" t="s">
        <v>5</v>
      </c>
      <c r="C12" s="31">
        <v>1081</v>
      </c>
      <c r="D12" s="17">
        <v>10</v>
      </c>
      <c r="E12" s="18">
        <v>24</v>
      </c>
      <c r="F12" s="17">
        <v>215</v>
      </c>
      <c r="G12" s="18">
        <v>34</v>
      </c>
      <c r="H12" s="17">
        <v>162</v>
      </c>
      <c r="I12" s="18">
        <v>28</v>
      </c>
      <c r="J12" s="17">
        <v>332</v>
      </c>
      <c r="K12" s="19">
        <v>199</v>
      </c>
      <c r="L12" s="19">
        <v>77</v>
      </c>
      <c r="M12" s="77">
        <v>0.92506938020351526</v>
      </c>
      <c r="N12" s="78">
        <v>2.2201665124884364</v>
      </c>
      <c r="O12" s="79">
        <v>19.888991674375578</v>
      </c>
      <c r="P12" s="77">
        <v>3.1452358926919519</v>
      </c>
      <c r="Q12" s="79">
        <v>14.986123959296949</v>
      </c>
      <c r="R12" s="77">
        <v>2.5901942645698428</v>
      </c>
      <c r="S12" s="79">
        <v>30.712303422756708</v>
      </c>
      <c r="T12" s="77">
        <v>18.408880666049953</v>
      </c>
      <c r="U12" s="77">
        <v>7.1230342275670671</v>
      </c>
    </row>
    <row r="13" spans="2:21" ht="20.100000000000001" customHeight="1">
      <c r="B13" s="9" t="s">
        <v>6</v>
      </c>
      <c r="C13" s="32">
        <v>4232</v>
      </c>
      <c r="D13" s="20">
        <v>1730</v>
      </c>
      <c r="E13" s="21">
        <v>98</v>
      </c>
      <c r="F13" s="20">
        <v>202</v>
      </c>
      <c r="G13" s="21">
        <v>27</v>
      </c>
      <c r="H13" s="20">
        <v>714</v>
      </c>
      <c r="I13" s="21">
        <v>470</v>
      </c>
      <c r="J13" s="20">
        <v>636</v>
      </c>
      <c r="K13" s="22">
        <v>95</v>
      </c>
      <c r="L13" s="22">
        <v>260</v>
      </c>
      <c r="M13" s="80">
        <v>40.879017013232513</v>
      </c>
      <c r="N13" s="81">
        <v>2.3156899810964084</v>
      </c>
      <c r="O13" s="76">
        <v>4.7731568998109637</v>
      </c>
      <c r="P13" s="80">
        <v>0.6379962192816635</v>
      </c>
      <c r="Q13" s="76">
        <v>16.871455576559548</v>
      </c>
      <c r="R13" s="80">
        <v>11.105860113421551</v>
      </c>
      <c r="S13" s="76">
        <v>15.028355387523629</v>
      </c>
      <c r="T13" s="80">
        <v>2.2448015122873346</v>
      </c>
      <c r="U13" s="80">
        <v>6.143667296786389</v>
      </c>
    </row>
    <row r="14" spans="2:21" ht="20.100000000000001" customHeight="1">
      <c r="B14" s="10" t="s">
        <v>31</v>
      </c>
      <c r="C14" s="31">
        <v>1097</v>
      </c>
      <c r="D14" s="17">
        <v>164</v>
      </c>
      <c r="E14" s="18">
        <v>105</v>
      </c>
      <c r="F14" s="17">
        <v>265</v>
      </c>
      <c r="G14" s="18">
        <v>93</v>
      </c>
      <c r="H14" s="17">
        <v>130</v>
      </c>
      <c r="I14" s="18">
        <v>18</v>
      </c>
      <c r="J14" s="17">
        <v>198</v>
      </c>
      <c r="K14" s="19">
        <v>65</v>
      </c>
      <c r="L14" s="19">
        <v>59</v>
      </c>
      <c r="M14" s="77">
        <v>14.949863263445762</v>
      </c>
      <c r="N14" s="78">
        <v>9.5715587967183229</v>
      </c>
      <c r="O14" s="79">
        <v>24.156791248860529</v>
      </c>
      <c r="P14" s="77">
        <v>8.4776663628076587</v>
      </c>
      <c r="Q14" s="79">
        <v>11.850501367365544</v>
      </c>
      <c r="R14" s="77">
        <v>1.6408386508659982</v>
      </c>
      <c r="S14" s="79">
        <v>18.049225159525982</v>
      </c>
      <c r="T14" s="77">
        <v>5.9252506836827719</v>
      </c>
      <c r="U14" s="77">
        <v>5.378304466727438</v>
      </c>
    </row>
    <row r="15" spans="2:21" ht="20.100000000000001" customHeight="1">
      <c r="B15" s="9" t="s">
        <v>7</v>
      </c>
      <c r="C15" s="32">
        <v>5349</v>
      </c>
      <c r="D15" s="20">
        <v>1726</v>
      </c>
      <c r="E15" s="21">
        <v>221</v>
      </c>
      <c r="F15" s="20">
        <v>364</v>
      </c>
      <c r="G15" s="21">
        <v>400</v>
      </c>
      <c r="H15" s="20">
        <v>1083</v>
      </c>
      <c r="I15" s="21">
        <v>522</v>
      </c>
      <c r="J15" s="20">
        <v>411</v>
      </c>
      <c r="K15" s="22">
        <v>93</v>
      </c>
      <c r="L15" s="22">
        <v>529</v>
      </c>
      <c r="M15" s="80">
        <v>32.267713591325482</v>
      </c>
      <c r="N15" s="81">
        <v>4.1316133856795663</v>
      </c>
      <c r="O15" s="76">
        <v>6.8050102822957568</v>
      </c>
      <c r="P15" s="80">
        <v>7.4780332772480831</v>
      </c>
      <c r="Q15" s="76">
        <v>20.246775098149186</v>
      </c>
      <c r="R15" s="80">
        <v>9.7588334268087493</v>
      </c>
      <c r="S15" s="76">
        <v>7.6836791923724057</v>
      </c>
      <c r="T15" s="80">
        <v>1.7386427369601793</v>
      </c>
      <c r="U15" s="80">
        <v>9.8896990091605907</v>
      </c>
    </row>
    <row r="16" spans="2:21" ht="20.100000000000001" customHeight="1">
      <c r="B16" s="10" t="s">
        <v>32</v>
      </c>
      <c r="C16" s="31">
        <v>10060</v>
      </c>
      <c r="D16" s="17">
        <v>2466</v>
      </c>
      <c r="E16" s="18">
        <v>750</v>
      </c>
      <c r="F16" s="17">
        <v>509</v>
      </c>
      <c r="G16" s="18">
        <v>362</v>
      </c>
      <c r="H16" s="17">
        <v>1556</v>
      </c>
      <c r="I16" s="18">
        <v>2493</v>
      </c>
      <c r="J16" s="17">
        <v>556</v>
      </c>
      <c r="K16" s="19">
        <v>167</v>
      </c>
      <c r="L16" s="19">
        <v>1201</v>
      </c>
      <c r="M16" s="77">
        <v>24.512922465208746</v>
      </c>
      <c r="N16" s="78">
        <v>7.4552683896620273</v>
      </c>
      <c r="O16" s="79">
        <v>5.0596421471172963</v>
      </c>
      <c r="P16" s="77">
        <v>3.5984095427435387</v>
      </c>
      <c r="Q16" s="79">
        <v>15.467196819085489</v>
      </c>
      <c r="R16" s="77">
        <v>24.781312127236578</v>
      </c>
      <c r="S16" s="79">
        <v>5.5268389662027833</v>
      </c>
      <c r="T16" s="77">
        <v>1.6600397614314115</v>
      </c>
      <c r="U16" s="77">
        <v>11.938369781312128</v>
      </c>
    </row>
    <row r="17" spans="2:21" ht="20.100000000000001" customHeight="1">
      <c r="B17" s="9" t="s">
        <v>8</v>
      </c>
      <c r="C17" s="32">
        <v>2527</v>
      </c>
      <c r="D17" s="20">
        <v>1197</v>
      </c>
      <c r="E17" s="21">
        <v>8</v>
      </c>
      <c r="F17" s="20">
        <v>67</v>
      </c>
      <c r="G17" s="21">
        <v>9</v>
      </c>
      <c r="H17" s="20">
        <v>423</v>
      </c>
      <c r="I17" s="21">
        <v>690</v>
      </c>
      <c r="J17" s="20">
        <v>56</v>
      </c>
      <c r="K17" s="22">
        <v>25</v>
      </c>
      <c r="L17" s="22">
        <v>52</v>
      </c>
      <c r="M17" s="80">
        <v>47.368421052631575</v>
      </c>
      <c r="N17" s="81">
        <v>0.31658092599920856</v>
      </c>
      <c r="O17" s="76">
        <v>2.6513652552433715</v>
      </c>
      <c r="P17" s="80">
        <v>0.35615354174910963</v>
      </c>
      <c r="Q17" s="76">
        <v>16.739216462208152</v>
      </c>
      <c r="R17" s="80">
        <v>27.305104867431741</v>
      </c>
      <c r="S17" s="76">
        <v>2.21606648199446</v>
      </c>
      <c r="T17" s="80">
        <v>0.98931539374752675</v>
      </c>
      <c r="U17" s="80">
        <v>2.0577760189948555</v>
      </c>
    </row>
    <row r="18" spans="2:21" ht="20.100000000000001" customHeight="1">
      <c r="B18" s="10" t="s">
        <v>9</v>
      </c>
      <c r="C18" s="31">
        <v>482</v>
      </c>
      <c r="D18" s="17">
        <v>143</v>
      </c>
      <c r="E18" s="18">
        <v>26</v>
      </c>
      <c r="F18" s="17">
        <v>30</v>
      </c>
      <c r="G18" s="18">
        <v>0</v>
      </c>
      <c r="H18" s="17">
        <v>57</v>
      </c>
      <c r="I18" s="18">
        <v>204</v>
      </c>
      <c r="J18" s="17">
        <v>9</v>
      </c>
      <c r="K18" s="19">
        <v>4</v>
      </c>
      <c r="L18" s="19">
        <v>9</v>
      </c>
      <c r="M18" s="77">
        <v>29.668049792531122</v>
      </c>
      <c r="N18" s="78">
        <v>5.394190871369295</v>
      </c>
      <c r="O18" s="79">
        <v>6.2240663900414939</v>
      </c>
      <c r="P18" s="77">
        <v>0</v>
      </c>
      <c r="Q18" s="79">
        <v>11.825726141078837</v>
      </c>
      <c r="R18" s="77">
        <v>42.323651452282157</v>
      </c>
      <c r="S18" s="79">
        <v>1.8672199170124482</v>
      </c>
      <c r="T18" s="77">
        <v>0.82987551867219922</v>
      </c>
      <c r="U18" s="77">
        <v>1.8672199170124482</v>
      </c>
    </row>
    <row r="19" spans="2:21" ht="20.100000000000001" customHeight="1">
      <c r="B19" s="9" t="s">
        <v>10</v>
      </c>
      <c r="C19" s="32">
        <v>2979</v>
      </c>
      <c r="D19" s="20">
        <v>1267</v>
      </c>
      <c r="E19" s="21">
        <v>212</v>
      </c>
      <c r="F19" s="20">
        <v>499</v>
      </c>
      <c r="G19" s="21">
        <v>130</v>
      </c>
      <c r="H19" s="20">
        <v>290</v>
      </c>
      <c r="I19" s="21">
        <v>41</v>
      </c>
      <c r="J19" s="20">
        <v>398</v>
      </c>
      <c r="K19" s="22">
        <v>48</v>
      </c>
      <c r="L19" s="22">
        <v>94</v>
      </c>
      <c r="M19" s="80">
        <v>42.531050688150387</v>
      </c>
      <c r="N19" s="81">
        <v>7.1164820409533398</v>
      </c>
      <c r="O19" s="76">
        <v>16.750587445451494</v>
      </c>
      <c r="P19" s="80">
        <v>4.3638804968110101</v>
      </c>
      <c r="Q19" s="76">
        <v>9.7348103390399476</v>
      </c>
      <c r="R19" s="80">
        <v>1.3763007720711649</v>
      </c>
      <c r="S19" s="76">
        <v>13.360187982544478</v>
      </c>
      <c r="T19" s="80">
        <v>1.6112789526686808</v>
      </c>
      <c r="U19" s="80">
        <v>3.1554212823094998</v>
      </c>
    </row>
    <row r="20" spans="2:21" ht="20.100000000000001" customHeight="1">
      <c r="B20" s="10" t="s">
        <v>34</v>
      </c>
      <c r="C20" s="31">
        <v>1789</v>
      </c>
      <c r="D20" s="17">
        <v>985</v>
      </c>
      <c r="E20" s="18">
        <v>76</v>
      </c>
      <c r="F20" s="17">
        <v>215</v>
      </c>
      <c r="G20" s="18">
        <v>38</v>
      </c>
      <c r="H20" s="17">
        <v>182</v>
      </c>
      <c r="I20" s="18">
        <v>34</v>
      </c>
      <c r="J20" s="17">
        <v>219</v>
      </c>
      <c r="K20" s="19">
        <v>4</v>
      </c>
      <c r="L20" s="19">
        <v>36</v>
      </c>
      <c r="M20" s="77">
        <v>55.058692006707652</v>
      </c>
      <c r="N20" s="78">
        <v>4.2481833426495248</v>
      </c>
      <c r="O20" s="79">
        <v>12.017887087758524</v>
      </c>
      <c r="P20" s="77">
        <v>2.1240916713247624</v>
      </c>
      <c r="Q20" s="79">
        <v>10.173281162660704</v>
      </c>
      <c r="R20" s="77">
        <v>1.9005030743432085</v>
      </c>
      <c r="S20" s="79">
        <v>12.241475684740079</v>
      </c>
      <c r="T20" s="77">
        <v>0.22358859698155395</v>
      </c>
      <c r="U20" s="77">
        <v>2.0122973728339857</v>
      </c>
    </row>
    <row r="21" spans="2:21" ht="20.100000000000001" customHeight="1">
      <c r="B21" s="11" t="s">
        <v>33</v>
      </c>
      <c r="C21" s="32">
        <v>1785</v>
      </c>
      <c r="D21" s="20">
        <v>396</v>
      </c>
      <c r="E21" s="21">
        <v>98</v>
      </c>
      <c r="F21" s="20">
        <v>180</v>
      </c>
      <c r="G21" s="21">
        <v>90</v>
      </c>
      <c r="H21" s="20">
        <v>593</v>
      </c>
      <c r="I21" s="21">
        <v>22</v>
      </c>
      <c r="J21" s="20">
        <v>221</v>
      </c>
      <c r="K21" s="22">
        <v>25</v>
      </c>
      <c r="L21" s="22">
        <v>160</v>
      </c>
      <c r="M21" s="80">
        <v>22.184873949579831</v>
      </c>
      <c r="N21" s="81">
        <v>5.4901960784313726</v>
      </c>
      <c r="O21" s="76">
        <v>10.084033613445378</v>
      </c>
      <c r="P21" s="80">
        <v>5.0420168067226889</v>
      </c>
      <c r="Q21" s="76">
        <v>33.221288515406158</v>
      </c>
      <c r="R21" s="80">
        <v>1.2324929971988796</v>
      </c>
      <c r="S21" s="76">
        <v>12.380952380952381</v>
      </c>
      <c r="T21" s="80">
        <v>1.400560224089636</v>
      </c>
      <c r="U21" s="80">
        <v>8.9635854341736696</v>
      </c>
    </row>
    <row r="22" spans="2:21" ht="20.100000000000001" customHeight="1">
      <c r="B22" s="10" t="s">
        <v>11</v>
      </c>
      <c r="C22" s="33">
        <v>1320</v>
      </c>
      <c r="D22" s="23">
        <v>494</v>
      </c>
      <c r="E22" s="24">
        <v>159</v>
      </c>
      <c r="F22" s="23">
        <v>229</v>
      </c>
      <c r="G22" s="24">
        <v>92</v>
      </c>
      <c r="H22" s="23">
        <v>189</v>
      </c>
      <c r="I22" s="24">
        <v>72</v>
      </c>
      <c r="J22" s="23">
        <v>57</v>
      </c>
      <c r="K22" s="25">
        <v>15</v>
      </c>
      <c r="L22" s="25">
        <v>13</v>
      </c>
      <c r="M22" s="82">
        <v>37.424242424242429</v>
      </c>
      <c r="N22" s="78">
        <v>12.045454545454545</v>
      </c>
      <c r="O22" s="79">
        <v>17.348484848484848</v>
      </c>
      <c r="P22" s="77">
        <v>6.9696969696969706</v>
      </c>
      <c r="Q22" s="79">
        <v>14.318181818181818</v>
      </c>
      <c r="R22" s="77">
        <v>5.4545454545454541</v>
      </c>
      <c r="S22" s="79">
        <v>4.3181818181818183</v>
      </c>
      <c r="T22" s="77">
        <v>1.1363636363636365</v>
      </c>
      <c r="U22" s="77">
        <v>0.98484848484848475</v>
      </c>
    </row>
    <row r="23" spans="2:21" ht="20.100000000000001" customHeight="1">
      <c r="B23" s="12" t="s">
        <v>12</v>
      </c>
      <c r="C23" s="26">
        <v>11621</v>
      </c>
      <c r="D23" s="27">
        <v>4170</v>
      </c>
      <c r="E23" s="26">
        <v>705</v>
      </c>
      <c r="F23" s="27">
        <v>1870</v>
      </c>
      <c r="G23" s="26">
        <v>413</v>
      </c>
      <c r="H23" s="27">
        <v>1216</v>
      </c>
      <c r="I23" s="26">
        <v>251</v>
      </c>
      <c r="J23" s="27">
        <v>1916</v>
      </c>
      <c r="K23" s="26">
        <v>215</v>
      </c>
      <c r="L23" s="26">
        <v>865</v>
      </c>
      <c r="M23" s="68">
        <v>35.883314688925225</v>
      </c>
      <c r="N23" s="68">
        <v>6.0666035625161348</v>
      </c>
      <c r="O23" s="69">
        <v>16.091558385681097</v>
      </c>
      <c r="P23" s="68">
        <v>3.5539110231477498</v>
      </c>
      <c r="Q23" s="69">
        <v>10.463815506410807</v>
      </c>
      <c r="R23" s="68">
        <v>2.159882970484468</v>
      </c>
      <c r="S23" s="69">
        <v>16.487393511745978</v>
      </c>
      <c r="T23" s="68">
        <v>1.8500989587815164</v>
      </c>
      <c r="U23" s="68">
        <v>7.4434213923070303</v>
      </c>
    </row>
    <row r="24" spans="2:21" ht="20.100000000000001" customHeight="1">
      <c r="B24" s="1" t="s">
        <v>13</v>
      </c>
      <c r="C24" s="2">
        <v>44312</v>
      </c>
      <c r="D24" s="28">
        <v>14224</v>
      </c>
      <c r="E24" s="2">
        <v>1775</v>
      </c>
      <c r="F24" s="28">
        <v>2113</v>
      </c>
      <c r="G24" s="2">
        <v>1136</v>
      </c>
      <c r="H24" s="28">
        <v>7666</v>
      </c>
      <c r="I24" s="2">
        <v>9055</v>
      </c>
      <c r="J24" s="28">
        <v>3674</v>
      </c>
      <c r="K24" s="2">
        <v>1191</v>
      </c>
      <c r="L24" s="2">
        <v>3478</v>
      </c>
      <c r="M24" s="70">
        <v>32.099656977793828</v>
      </c>
      <c r="N24" s="70">
        <v>4.0056869471023653</v>
      </c>
      <c r="O24" s="71">
        <v>4.7684600108322801</v>
      </c>
      <c r="P24" s="70">
        <v>2.5636396461455138</v>
      </c>
      <c r="Q24" s="71">
        <v>17.300054161400976</v>
      </c>
      <c r="R24" s="70">
        <v>20.434645242823617</v>
      </c>
      <c r="S24" s="71">
        <v>8.2912077992417395</v>
      </c>
      <c r="T24" s="70">
        <v>2.6877595233796714</v>
      </c>
      <c r="U24" s="70">
        <v>7.8488896912800143</v>
      </c>
    </row>
    <row r="25" spans="2:21" ht="20.100000000000001" customHeight="1">
      <c r="B25" s="13" t="s">
        <v>14</v>
      </c>
      <c r="C25" s="3">
        <v>55933</v>
      </c>
      <c r="D25" s="29">
        <v>18394</v>
      </c>
      <c r="E25" s="3">
        <v>2480</v>
      </c>
      <c r="F25" s="29">
        <v>3983</v>
      </c>
      <c r="G25" s="3">
        <v>1549</v>
      </c>
      <c r="H25" s="29">
        <v>8882</v>
      </c>
      <c r="I25" s="3">
        <v>9306</v>
      </c>
      <c r="J25" s="29">
        <v>5590</v>
      </c>
      <c r="K25" s="3">
        <v>1406</v>
      </c>
      <c r="L25" s="3">
        <v>4343</v>
      </c>
      <c r="M25" s="72">
        <v>32.885774051096853</v>
      </c>
      <c r="N25" s="72">
        <v>4.4338762447928772</v>
      </c>
      <c r="O25" s="73">
        <v>7.1210197915363027</v>
      </c>
      <c r="P25" s="72">
        <v>2.7693847996710352</v>
      </c>
      <c r="Q25" s="73">
        <v>15.879713228326747</v>
      </c>
      <c r="R25" s="72">
        <v>16.637763037920369</v>
      </c>
      <c r="S25" s="73">
        <v>9.9941000840291068</v>
      </c>
      <c r="T25" s="72">
        <v>2.513721774265639</v>
      </c>
      <c r="U25" s="72">
        <v>7.7646469883610747</v>
      </c>
    </row>
    <row r="26" spans="2:21">
      <c r="B26" s="5"/>
      <c r="C26" s="5"/>
      <c r="D26" s="5"/>
      <c r="E26" s="5"/>
      <c r="F26" s="5"/>
      <c r="G26" s="5"/>
      <c r="H26" s="5"/>
      <c r="I26" s="5"/>
      <c r="J26" s="5"/>
      <c r="K26" s="5"/>
      <c r="L26" s="5"/>
      <c r="M26" s="5"/>
      <c r="N26" s="5"/>
      <c r="O26" s="5"/>
      <c r="P26" s="5"/>
      <c r="Q26" s="5"/>
      <c r="R26" s="5"/>
      <c r="S26" s="5"/>
      <c r="T26" s="5"/>
      <c r="U26" s="5"/>
    </row>
    <row r="27" spans="2:21">
      <c r="B27" s="4"/>
      <c r="C27" s="5"/>
      <c r="D27" s="5"/>
      <c r="E27" s="5"/>
      <c r="F27" s="5"/>
      <c r="G27" s="5"/>
      <c r="H27" s="5"/>
      <c r="I27" s="5"/>
      <c r="J27" s="5"/>
      <c r="K27" s="5"/>
      <c r="L27" s="5"/>
      <c r="M27" s="5"/>
      <c r="N27" s="5"/>
      <c r="O27" s="5"/>
      <c r="P27" s="5"/>
      <c r="Q27" s="5"/>
      <c r="R27" s="5"/>
      <c r="S27" s="5"/>
      <c r="T27" s="5"/>
      <c r="U27" s="5"/>
    </row>
    <row r="28" spans="2:21">
      <c r="B28" s="4"/>
      <c r="C28" s="5"/>
      <c r="D28" s="5"/>
      <c r="E28" s="5"/>
      <c r="F28" s="5"/>
      <c r="G28" s="5"/>
      <c r="H28" s="5"/>
      <c r="I28" s="5"/>
      <c r="J28" s="5"/>
      <c r="K28" s="5"/>
      <c r="L28" s="5"/>
      <c r="M28" s="5"/>
      <c r="N28" s="5"/>
      <c r="O28" s="5"/>
      <c r="P28" s="5"/>
      <c r="Q28" s="5"/>
      <c r="R28" s="5"/>
      <c r="S28" s="5"/>
      <c r="T28" s="5"/>
      <c r="U28" s="5"/>
    </row>
    <row r="29" spans="2:21">
      <c r="B29" s="4"/>
      <c r="C29" s="5"/>
      <c r="D29" s="5"/>
      <c r="E29" s="5"/>
      <c r="F29" s="5"/>
      <c r="G29" s="5"/>
      <c r="H29" s="5"/>
      <c r="I29" s="5"/>
      <c r="J29" s="5"/>
      <c r="K29" s="5"/>
      <c r="L29" s="5"/>
      <c r="M29" s="5"/>
      <c r="N29" s="5"/>
      <c r="O29" s="5"/>
      <c r="P29" s="5"/>
      <c r="Q29" s="5"/>
      <c r="R29" s="5"/>
      <c r="S29" s="5"/>
      <c r="T29" s="5"/>
      <c r="U29" s="5"/>
    </row>
    <row r="30" spans="2:21">
      <c r="B30" s="4"/>
      <c r="C30" s="5"/>
      <c r="D30" s="5"/>
      <c r="E30" s="5"/>
      <c r="F30" s="5"/>
      <c r="G30" s="5"/>
      <c r="H30" s="5"/>
      <c r="I30" s="5"/>
      <c r="J30" s="5"/>
      <c r="K30" s="5"/>
      <c r="L30" s="5"/>
      <c r="M30" s="5"/>
      <c r="N30" s="5"/>
      <c r="O30" s="5"/>
      <c r="P30" s="5"/>
      <c r="Q30" s="5"/>
      <c r="R30" s="5"/>
      <c r="S30" s="5"/>
      <c r="T30" s="5"/>
      <c r="U30" s="5"/>
    </row>
    <row r="31" spans="2:21">
      <c r="B31" s="5"/>
      <c r="C31" s="5"/>
      <c r="D31" s="5"/>
      <c r="E31" s="5"/>
      <c r="F31" s="5"/>
      <c r="G31" s="5"/>
      <c r="H31" s="5"/>
      <c r="I31" s="5"/>
      <c r="J31" s="5"/>
      <c r="K31" s="5"/>
      <c r="L31" s="5"/>
      <c r="M31" s="5"/>
      <c r="N31" s="5"/>
      <c r="O31" s="5"/>
      <c r="P31" s="5"/>
      <c r="Q31" s="5"/>
      <c r="R31" s="5"/>
      <c r="S31" s="5"/>
      <c r="T31" s="5"/>
      <c r="U31" s="5"/>
    </row>
    <row r="32" spans="2:21">
      <c r="B32" s="5"/>
      <c r="C32" s="5"/>
      <c r="D32" s="5"/>
      <c r="E32" s="5"/>
      <c r="F32" s="5"/>
      <c r="G32" s="5"/>
      <c r="H32" s="5"/>
      <c r="I32" s="5"/>
      <c r="J32" s="5"/>
      <c r="K32" s="5"/>
      <c r="L32" s="5"/>
      <c r="M32" s="5"/>
      <c r="N32" s="5"/>
      <c r="O32" s="5"/>
      <c r="P32" s="5"/>
      <c r="Q32" s="5"/>
      <c r="R32" s="5"/>
      <c r="S32" s="5"/>
      <c r="T32" s="5"/>
      <c r="U32" s="5"/>
    </row>
    <row r="33" spans="2:21">
      <c r="B33" s="5"/>
      <c r="C33" s="5"/>
      <c r="D33" s="5"/>
      <c r="E33" s="5"/>
      <c r="F33" s="5"/>
      <c r="G33" s="5"/>
      <c r="H33" s="5"/>
      <c r="I33" s="5"/>
      <c r="J33" s="5"/>
      <c r="K33" s="5"/>
      <c r="L33" s="5"/>
      <c r="M33" s="5"/>
      <c r="N33" s="5"/>
      <c r="O33" s="5"/>
      <c r="P33" s="5"/>
      <c r="Q33" s="5"/>
      <c r="R33" s="5"/>
      <c r="S33" s="5"/>
      <c r="T33" s="5"/>
      <c r="U33" s="5"/>
    </row>
    <row r="34" spans="2:21">
      <c r="B34" s="5"/>
      <c r="C34" s="5"/>
      <c r="D34" s="5"/>
      <c r="E34" s="5"/>
      <c r="F34" s="5"/>
      <c r="G34" s="5"/>
      <c r="H34" s="5"/>
      <c r="I34" s="5"/>
      <c r="J34" s="5"/>
      <c r="K34" s="5"/>
      <c r="L34" s="5"/>
      <c r="M34" s="5"/>
      <c r="N34" s="5"/>
      <c r="O34" s="5"/>
      <c r="P34" s="5"/>
      <c r="Q34" s="5"/>
      <c r="R34" s="5"/>
      <c r="S34" s="5"/>
      <c r="T34" s="5"/>
      <c r="U34" s="5"/>
    </row>
    <row r="35" spans="2:21">
      <c r="B35" s="5"/>
      <c r="C35" s="5"/>
      <c r="D35" s="5"/>
      <c r="E35" s="5"/>
      <c r="F35" s="5"/>
      <c r="G35" s="5"/>
      <c r="H35" s="5"/>
      <c r="I35" s="5"/>
      <c r="J35" s="5"/>
      <c r="K35" s="5"/>
      <c r="L35" s="5"/>
      <c r="M35" s="5"/>
      <c r="N35" s="5"/>
      <c r="O35" s="5"/>
      <c r="P35" s="5"/>
      <c r="Q35" s="5"/>
      <c r="R35" s="5"/>
      <c r="S35" s="5"/>
      <c r="T35" s="5"/>
      <c r="U35" s="5"/>
    </row>
    <row r="36" spans="2:21">
      <c r="B36" s="5"/>
      <c r="C36" s="5"/>
      <c r="D36" s="5"/>
      <c r="E36" s="5"/>
      <c r="F36" s="5"/>
      <c r="G36" s="5"/>
      <c r="H36" s="5"/>
      <c r="I36" s="5"/>
      <c r="J36" s="5"/>
      <c r="K36" s="5"/>
      <c r="L36" s="5"/>
      <c r="M36" s="5"/>
      <c r="N36" s="5"/>
      <c r="O36" s="5"/>
      <c r="P36" s="5"/>
      <c r="Q36" s="5"/>
      <c r="R36" s="5"/>
      <c r="S36" s="5"/>
      <c r="T36" s="5"/>
      <c r="U36" s="5"/>
    </row>
    <row r="37" spans="2:21">
      <c r="B37" s="5"/>
      <c r="C37" s="5"/>
      <c r="D37" s="5"/>
      <c r="E37" s="5"/>
      <c r="F37" s="5"/>
      <c r="G37" s="5"/>
      <c r="H37" s="5"/>
      <c r="I37" s="5"/>
      <c r="J37" s="5"/>
      <c r="K37" s="5"/>
      <c r="L37" s="5"/>
      <c r="M37" s="5"/>
      <c r="N37" s="5"/>
      <c r="O37" s="5"/>
      <c r="P37" s="5"/>
      <c r="Q37" s="5"/>
      <c r="R37" s="5"/>
      <c r="S37" s="5"/>
      <c r="T37" s="5"/>
      <c r="U37" s="5"/>
    </row>
    <row r="38" spans="2:21" hidden="1">
      <c r="B38" s="5"/>
      <c r="C38" s="5"/>
      <c r="D38" s="5"/>
      <c r="E38" s="5"/>
      <c r="F38" s="5"/>
      <c r="G38" s="5"/>
      <c r="H38" s="5"/>
      <c r="I38" s="5"/>
      <c r="J38" s="5"/>
      <c r="K38" s="5"/>
      <c r="L38" s="5"/>
      <c r="M38" s="5"/>
      <c r="N38" s="5"/>
      <c r="O38" s="5"/>
      <c r="P38" s="5"/>
      <c r="Q38" s="5"/>
      <c r="R38" s="5"/>
      <c r="S38" s="5"/>
      <c r="T38" s="5"/>
      <c r="U38" s="5"/>
    </row>
    <row r="39" spans="2:21">
      <c r="B39" s="167" t="s">
        <v>29</v>
      </c>
      <c r="C39" s="167"/>
      <c r="D39" s="167"/>
      <c r="E39" s="167"/>
      <c r="F39" s="167"/>
      <c r="G39" s="167"/>
      <c r="H39" s="167"/>
      <c r="I39" s="167"/>
      <c r="J39" s="167"/>
      <c r="K39" s="167"/>
      <c r="L39" s="167"/>
      <c r="M39" s="167"/>
      <c r="N39" s="167"/>
      <c r="O39" s="167"/>
      <c r="P39" s="167"/>
      <c r="Q39" s="167"/>
      <c r="R39" s="167"/>
      <c r="S39" s="167"/>
      <c r="T39" s="167"/>
      <c r="U39" s="167"/>
    </row>
    <row r="40" spans="2:21">
      <c r="B40" s="5"/>
      <c r="C40" s="5"/>
      <c r="D40" s="5"/>
      <c r="E40" s="5"/>
      <c r="F40" s="5"/>
      <c r="G40" s="5"/>
      <c r="H40" s="5"/>
      <c r="I40" s="5"/>
      <c r="J40" s="5"/>
      <c r="K40" s="5"/>
      <c r="L40" s="5"/>
      <c r="M40" s="5"/>
      <c r="N40" s="5"/>
      <c r="O40" s="5"/>
      <c r="P40" s="5"/>
      <c r="Q40" s="5"/>
      <c r="R40" s="5"/>
      <c r="S40" s="5"/>
      <c r="T40" s="5"/>
      <c r="U40" s="5"/>
    </row>
    <row r="41" spans="2:21">
      <c r="B41" s="5"/>
      <c r="C41" s="5"/>
      <c r="D41" s="5"/>
      <c r="E41" s="5"/>
      <c r="F41" s="5"/>
      <c r="G41" s="5"/>
      <c r="H41" s="5"/>
      <c r="I41" s="5"/>
      <c r="J41" s="5"/>
      <c r="K41" s="5"/>
      <c r="L41" s="5"/>
      <c r="M41" s="5"/>
      <c r="N41" s="5"/>
      <c r="O41" s="5"/>
      <c r="P41" s="5"/>
      <c r="Q41" s="5"/>
      <c r="R41" s="5"/>
      <c r="S41" s="5"/>
      <c r="T41" s="5"/>
      <c r="U41" s="5"/>
    </row>
    <row r="42" spans="2:21">
      <c r="B42" s="5"/>
      <c r="C42" s="5"/>
      <c r="D42" s="5"/>
      <c r="E42" s="5"/>
      <c r="F42" s="5"/>
      <c r="G42" s="5"/>
      <c r="H42" s="5"/>
      <c r="I42" s="5"/>
      <c r="J42" s="5"/>
      <c r="K42" s="5"/>
      <c r="L42" s="5"/>
      <c r="M42" s="5"/>
      <c r="N42" s="5"/>
      <c r="O42" s="5"/>
      <c r="P42" s="5"/>
      <c r="Q42" s="5"/>
      <c r="R42" s="5"/>
      <c r="S42" s="5"/>
      <c r="T42" s="5"/>
      <c r="U42" s="5"/>
    </row>
    <row r="43" spans="2:21">
      <c r="B43" s="5"/>
      <c r="C43" s="5"/>
      <c r="D43" s="5"/>
      <c r="E43" s="5"/>
      <c r="F43" s="5"/>
      <c r="G43" s="5"/>
      <c r="H43" s="5"/>
      <c r="I43" s="5"/>
      <c r="J43" s="5"/>
      <c r="K43" s="5"/>
      <c r="L43" s="5"/>
      <c r="M43" s="5"/>
      <c r="N43" s="5"/>
      <c r="O43" s="5"/>
      <c r="P43" s="5"/>
      <c r="Q43" s="5"/>
      <c r="R43" s="5"/>
      <c r="S43" s="5"/>
      <c r="T43" s="5"/>
      <c r="U43" s="5"/>
    </row>
    <row r="44" spans="2:21">
      <c r="B44" s="5"/>
      <c r="C44" s="5"/>
      <c r="D44" s="5"/>
      <c r="E44" s="5"/>
      <c r="F44" s="5"/>
      <c r="G44" s="5"/>
      <c r="H44" s="5"/>
      <c r="I44" s="5"/>
      <c r="J44" s="5"/>
      <c r="K44" s="5"/>
      <c r="L44" s="5"/>
      <c r="M44" s="5"/>
      <c r="N44" s="5"/>
      <c r="O44" s="5"/>
      <c r="P44" s="5"/>
      <c r="Q44" s="5"/>
      <c r="R44" s="5"/>
      <c r="S44" s="5"/>
      <c r="T44" s="5"/>
      <c r="U44" s="5"/>
    </row>
    <row r="45" spans="2:21">
      <c r="B45" s="5"/>
      <c r="C45" s="5"/>
      <c r="D45" s="5"/>
      <c r="E45" s="5"/>
      <c r="F45" s="5"/>
      <c r="G45" s="5"/>
      <c r="H45" s="5"/>
      <c r="I45" s="5"/>
      <c r="J45" s="5"/>
      <c r="K45" s="5"/>
      <c r="L45" s="5"/>
      <c r="M45" s="5"/>
      <c r="N45" s="5"/>
      <c r="O45" s="5"/>
      <c r="P45" s="5"/>
      <c r="Q45" s="5"/>
      <c r="R45" s="5"/>
      <c r="S45" s="5"/>
      <c r="T45" s="5"/>
      <c r="U45" s="5"/>
    </row>
    <row r="46" spans="2:21">
      <c r="B46" s="5"/>
      <c r="C46" s="5"/>
      <c r="D46" s="5"/>
      <c r="E46" s="5"/>
      <c r="F46" s="5"/>
      <c r="G46" s="5"/>
      <c r="H46" s="5"/>
      <c r="I46" s="5"/>
      <c r="J46" s="5"/>
      <c r="K46" s="5"/>
      <c r="L46" s="5"/>
      <c r="M46" s="5"/>
      <c r="N46" s="5"/>
      <c r="O46" s="5"/>
      <c r="P46" s="5"/>
      <c r="Q46" s="5"/>
      <c r="R46" s="5"/>
      <c r="S46" s="5"/>
      <c r="T46" s="5"/>
      <c r="U46" s="5"/>
    </row>
    <row r="47" spans="2:21">
      <c r="B47" s="5"/>
      <c r="C47" s="5"/>
      <c r="D47" s="5"/>
      <c r="E47" s="5"/>
      <c r="F47" s="5"/>
      <c r="G47" s="5"/>
      <c r="H47" s="5"/>
      <c r="I47" s="5"/>
      <c r="J47" s="5"/>
      <c r="K47" s="5"/>
      <c r="L47" s="5"/>
      <c r="M47" s="5"/>
      <c r="N47" s="5"/>
      <c r="O47" s="5"/>
      <c r="P47" s="5"/>
      <c r="Q47" s="5"/>
      <c r="R47" s="5"/>
      <c r="S47" s="5"/>
      <c r="T47" s="5"/>
      <c r="U47" s="5"/>
    </row>
  </sheetData>
  <mergeCells count="16">
    <mergeCell ref="B39:U39"/>
    <mergeCell ref="C6:L6"/>
    <mergeCell ref="M6:U6"/>
    <mergeCell ref="B2:Q2"/>
    <mergeCell ref="C3:C5"/>
    <mergeCell ref="D3:D5"/>
    <mergeCell ref="E3:K3"/>
    <mergeCell ref="L3:L5"/>
    <mergeCell ref="M3:M5"/>
    <mergeCell ref="N3:T3"/>
    <mergeCell ref="U3:U5"/>
    <mergeCell ref="E4:J4"/>
    <mergeCell ref="K4:K5"/>
    <mergeCell ref="N4:S4"/>
    <mergeCell ref="T4:T5"/>
    <mergeCell ref="B3:B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U47"/>
  <sheetViews>
    <sheetView zoomScaleNormal="100" workbookViewId="0">
      <selection activeCell="B2" sqref="B2:Q2"/>
    </sheetView>
  </sheetViews>
  <sheetFormatPr baseColWidth="10" defaultRowHeight="15.75"/>
  <cols>
    <col min="2" max="2" width="26" customWidth="1"/>
    <col min="3" max="21" width="15.875" customWidth="1"/>
  </cols>
  <sheetData>
    <row r="2" spans="2:21">
      <c r="B2" s="177" t="s">
        <v>43</v>
      </c>
      <c r="C2" s="177"/>
      <c r="D2" s="177"/>
      <c r="E2" s="177"/>
      <c r="F2" s="177"/>
      <c r="G2" s="177"/>
      <c r="H2" s="177"/>
      <c r="I2" s="177"/>
      <c r="J2" s="177"/>
      <c r="K2" s="177"/>
      <c r="L2" s="177"/>
      <c r="M2" s="177"/>
      <c r="N2" s="177"/>
      <c r="O2" s="177"/>
      <c r="P2" s="177"/>
      <c r="Q2" s="177"/>
    </row>
    <row r="3" spans="2:21" ht="26.1" customHeight="1">
      <c r="B3" s="156" t="s">
        <v>15</v>
      </c>
      <c r="C3" s="159" t="s">
        <v>16</v>
      </c>
      <c r="D3" s="161" t="s">
        <v>28</v>
      </c>
      <c r="E3" s="163" t="s">
        <v>18</v>
      </c>
      <c r="F3" s="163"/>
      <c r="G3" s="163"/>
      <c r="H3" s="163"/>
      <c r="I3" s="163"/>
      <c r="J3" s="163"/>
      <c r="K3" s="163"/>
      <c r="L3" s="164" t="s">
        <v>19</v>
      </c>
      <c r="M3" s="161" t="s">
        <v>28</v>
      </c>
      <c r="N3" s="163" t="s">
        <v>18</v>
      </c>
      <c r="O3" s="163"/>
      <c r="P3" s="163"/>
      <c r="Q3" s="163"/>
      <c r="R3" s="163"/>
      <c r="S3" s="163"/>
      <c r="T3" s="163"/>
      <c r="U3" s="164" t="s">
        <v>19</v>
      </c>
    </row>
    <row r="4" spans="2:21" ht="24.95" customHeight="1">
      <c r="B4" s="157"/>
      <c r="C4" s="160"/>
      <c r="D4" s="162"/>
      <c r="E4" s="166" t="s">
        <v>20</v>
      </c>
      <c r="F4" s="166"/>
      <c r="G4" s="166"/>
      <c r="H4" s="166"/>
      <c r="I4" s="166"/>
      <c r="J4" s="166"/>
      <c r="K4" s="168" t="s">
        <v>21</v>
      </c>
      <c r="L4" s="165"/>
      <c r="M4" s="162"/>
      <c r="N4" s="166" t="s">
        <v>20</v>
      </c>
      <c r="O4" s="166"/>
      <c r="P4" s="166"/>
      <c r="Q4" s="166"/>
      <c r="R4" s="166"/>
      <c r="S4" s="166"/>
      <c r="T4" s="168" t="s">
        <v>21</v>
      </c>
      <c r="U4" s="165"/>
    </row>
    <row r="5" spans="2:21" ht="87.95" customHeight="1">
      <c r="B5" s="157"/>
      <c r="C5" s="160"/>
      <c r="D5" s="162"/>
      <c r="E5" s="6" t="s">
        <v>22</v>
      </c>
      <c r="F5" s="7" t="s">
        <v>23</v>
      </c>
      <c r="G5" s="8" t="s">
        <v>24</v>
      </c>
      <c r="H5" s="8" t="s">
        <v>25</v>
      </c>
      <c r="I5" s="8" t="s">
        <v>26</v>
      </c>
      <c r="J5" s="7" t="s">
        <v>27</v>
      </c>
      <c r="K5" s="168"/>
      <c r="L5" s="165"/>
      <c r="M5" s="162"/>
      <c r="N5" s="6" t="s">
        <v>22</v>
      </c>
      <c r="O5" s="7" t="s">
        <v>23</v>
      </c>
      <c r="P5" s="8" t="s">
        <v>24</v>
      </c>
      <c r="Q5" s="8" t="s">
        <v>25</v>
      </c>
      <c r="R5" s="8" t="s">
        <v>26</v>
      </c>
      <c r="S5" s="7" t="s">
        <v>27</v>
      </c>
      <c r="T5" s="168"/>
      <c r="U5" s="165"/>
    </row>
    <row r="6" spans="2:21" ht="20.100000000000001" customHeight="1">
      <c r="B6" s="158"/>
      <c r="C6" s="169" t="s">
        <v>0</v>
      </c>
      <c r="D6" s="170"/>
      <c r="E6" s="170"/>
      <c r="F6" s="170"/>
      <c r="G6" s="170"/>
      <c r="H6" s="170"/>
      <c r="I6" s="170"/>
      <c r="J6" s="170"/>
      <c r="K6" s="170"/>
      <c r="L6" s="171"/>
      <c r="M6" s="172" t="s">
        <v>17</v>
      </c>
      <c r="N6" s="173"/>
      <c r="O6" s="173"/>
      <c r="P6" s="173"/>
      <c r="Q6" s="173"/>
      <c r="R6" s="173"/>
      <c r="S6" s="173"/>
      <c r="T6" s="173"/>
      <c r="U6" s="174"/>
    </row>
    <row r="7" spans="2:21" ht="20.100000000000001" customHeight="1">
      <c r="B7" s="9" t="s">
        <v>30</v>
      </c>
      <c r="C7" s="40">
        <v>8792</v>
      </c>
      <c r="D7" s="41">
        <v>3691</v>
      </c>
      <c r="E7" s="42">
        <v>94</v>
      </c>
      <c r="F7" s="41">
        <v>193</v>
      </c>
      <c r="G7" s="42">
        <v>18</v>
      </c>
      <c r="H7" s="41">
        <v>1550</v>
      </c>
      <c r="I7" s="42">
        <v>1825</v>
      </c>
      <c r="J7" s="41">
        <v>753</v>
      </c>
      <c r="K7" s="43">
        <v>165</v>
      </c>
      <c r="L7" s="43">
        <v>503</v>
      </c>
      <c r="M7" s="83">
        <v>41.981346678798907</v>
      </c>
      <c r="N7" s="84">
        <v>1.0691537761601457</v>
      </c>
      <c r="O7" s="85">
        <v>2.1951774340309371</v>
      </c>
      <c r="P7" s="83">
        <v>0.20473157415832577</v>
      </c>
      <c r="Q7" s="85">
        <v>17.629663330300275</v>
      </c>
      <c r="R7" s="83">
        <v>20.757506824385803</v>
      </c>
      <c r="S7" s="85">
        <v>8.5646041856232937</v>
      </c>
      <c r="T7" s="83">
        <v>1.8767060964513194</v>
      </c>
      <c r="U7" s="83">
        <v>5.7211101000909919</v>
      </c>
    </row>
    <row r="8" spans="2:21" ht="20.100000000000001" customHeight="1">
      <c r="B8" s="10" t="s">
        <v>1</v>
      </c>
      <c r="C8" s="44">
        <v>9359</v>
      </c>
      <c r="D8" s="45">
        <v>2679</v>
      </c>
      <c r="E8" s="46">
        <v>434</v>
      </c>
      <c r="F8" s="45">
        <v>314</v>
      </c>
      <c r="G8" s="46">
        <v>185</v>
      </c>
      <c r="H8" s="45">
        <v>1415</v>
      </c>
      <c r="I8" s="46">
        <v>2761</v>
      </c>
      <c r="J8" s="45">
        <v>637</v>
      </c>
      <c r="K8" s="47">
        <v>384</v>
      </c>
      <c r="L8" s="47">
        <v>550</v>
      </c>
      <c r="M8" s="86">
        <v>28.624853082594292</v>
      </c>
      <c r="N8" s="87">
        <v>4.6372475691847423</v>
      </c>
      <c r="O8" s="88">
        <v>3.3550593012073944</v>
      </c>
      <c r="P8" s="86">
        <v>1.9767069131317447</v>
      </c>
      <c r="Q8" s="88">
        <v>15.119136659899562</v>
      </c>
      <c r="R8" s="86">
        <v>29.501015065712149</v>
      </c>
      <c r="S8" s="88">
        <v>6.8062827225130889</v>
      </c>
      <c r="T8" s="86">
        <v>4.1030024575275137</v>
      </c>
      <c r="U8" s="86">
        <v>5.8766962282295117</v>
      </c>
    </row>
    <row r="9" spans="2:21" ht="20.100000000000001" customHeight="1">
      <c r="B9" s="9" t="s">
        <v>2</v>
      </c>
      <c r="C9" s="48">
        <v>2477</v>
      </c>
      <c r="D9" s="49">
        <v>294</v>
      </c>
      <c r="E9" s="50">
        <v>60</v>
      </c>
      <c r="F9" s="49">
        <v>460</v>
      </c>
      <c r="G9" s="50">
        <v>3</v>
      </c>
      <c r="H9" s="49">
        <v>245</v>
      </c>
      <c r="I9" s="50">
        <v>65</v>
      </c>
      <c r="J9" s="49">
        <v>765</v>
      </c>
      <c r="K9" s="51">
        <v>4</v>
      </c>
      <c r="L9" s="51">
        <v>581</v>
      </c>
      <c r="M9" s="89">
        <v>11.869196608800969</v>
      </c>
      <c r="N9" s="90">
        <v>2.4222850222042793</v>
      </c>
      <c r="O9" s="85">
        <v>18.570851836899475</v>
      </c>
      <c r="P9" s="89">
        <v>0.12111425111021397</v>
      </c>
      <c r="Q9" s="85">
        <v>9.8909971740008071</v>
      </c>
      <c r="R9" s="89">
        <v>2.6241421073879692</v>
      </c>
      <c r="S9" s="85">
        <v>30.884134033104559</v>
      </c>
      <c r="T9" s="89">
        <v>0.16148566814695195</v>
      </c>
      <c r="U9" s="89">
        <v>23.455793298344769</v>
      </c>
    </row>
    <row r="10" spans="2:21" ht="20.100000000000001" customHeight="1">
      <c r="B10" s="10" t="s">
        <v>3</v>
      </c>
      <c r="C10" s="44">
        <v>1862</v>
      </c>
      <c r="D10" s="45">
        <v>963</v>
      </c>
      <c r="E10" s="46">
        <v>91</v>
      </c>
      <c r="F10" s="45">
        <v>191</v>
      </c>
      <c r="G10" s="46">
        <v>55</v>
      </c>
      <c r="H10" s="45">
        <v>168</v>
      </c>
      <c r="I10" s="46">
        <v>21</v>
      </c>
      <c r="J10" s="45">
        <v>202</v>
      </c>
      <c r="K10" s="47">
        <v>83</v>
      </c>
      <c r="L10" s="47">
        <v>88</v>
      </c>
      <c r="M10" s="86">
        <v>51.71858216970999</v>
      </c>
      <c r="N10" s="87">
        <v>4.8872180451127818</v>
      </c>
      <c r="O10" s="88">
        <v>10.257787325456498</v>
      </c>
      <c r="P10" s="86">
        <v>2.9538131041890443</v>
      </c>
      <c r="Q10" s="88">
        <v>9.0225563909774422</v>
      </c>
      <c r="R10" s="86">
        <v>1.1278195488721803</v>
      </c>
      <c r="S10" s="88">
        <v>10.848549946294307</v>
      </c>
      <c r="T10" s="86">
        <v>4.4575725026852844</v>
      </c>
      <c r="U10" s="86">
        <v>4.7261009667024707</v>
      </c>
    </row>
    <row r="11" spans="2:21" ht="20.100000000000001" customHeight="1">
      <c r="B11" s="9" t="s">
        <v>4</v>
      </c>
      <c r="C11" s="48">
        <v>435</v>
      </c>
      <c r="D11" s="49">
        <v>93</v>
      </c>
      <c r="E11" s="50">
        <v>18</v>
      </c>
      <c r="F11" s="49">
        <v>36</v>
      </c>
      <c r="G11" s="50">
        <v>11</v>
      </c>
      <c r="H11" s="49">
        <v>89</v>
      </c>
      <c r="I11" s="50">
        <v>18</v>
      </c>
      <c r="J11" s="49">
        <v>40</v>
      </c>
      <c r="K11" s="51">
        <v>10</v>
      </c>
      <c r="L11" s="51">
        <v>120</v>
      </c>
      <c r="M11" s="89">
        <v>21.379310344827587</v>
      </c>
      <c r="N11" s="90">
        <v>4.1379310344827589</v>
      </c>
      <c r="O11" s="85">
        <v>8.2758620689655178</v>
      </c>
      <c r="P11" s="89">
        <v>2.5287356321839081</v>
      </c>
      <c r="Q11" s="85">
        <v>20.459770114942529</v>
      </c>
      <c r="R11" s="89">
        <v>4.1379310344827589</v>
      </c>
      <c r="S11" s="85">
        <v>9.1954022988505741</v>
      </c>
      <c r="T11" s="89">
        <v>2.2988505747126435</v>
      </c>
      <c r="U11" s="89">
        <v>27.586206896551722</v>
      </c>
    </row>
    <row r="12" spans="2:21" ht="20.100000000000001" customHeight="1">
      <c r="B12" s="10" t="s">
        <v>5</v>
      </c>
      <c r="C12" s="44">
        <v>1062</v>
      </c>
      <c r="D12" s="45">
        <v>11</v>
      </c>
      <c r="E12" s="46">
        <v>23</v>
      </c>
      <c r="F12" s="45">
        <v>203</v>
      </c>
      <c r="G12" s="46">
        <v>31</v>
      </c>
      <c r="H12" s="45">
        <v>159</v>
      </c>
      <c r="I12" s="46">
        <v>29</v>
      </c>
      <c r="J12" s="45">
        <v>328</v>
      </c>
      <c r="K12" s="47">
        <v>200</v>
      </c>
      <c r="L12" s="47">
        <v>78</v>
      </c>
      <c r="M12" s="86">
        <v>1.0357815442561207</v>
      </c>
      <c r="N12" s="87">
        <v>2.1657250470809792</v>
      </c>
      <c r="O12" s="88">
        <v>19.114877589453862</v>
      </c>
      <c r="P12" s="86">
        <v>2.9190207156308849</v>
      </c>
      <c r="Q12" s="88">
        <v>14.971751412429379</v>
      </c>
      <c r="R12" s="86">
        <v>2.7306967984934087</v>
      </c>
      <c r="S12" s="88">
        <v>30.885122410546138</v>
      </c>
      <c r="T12" s="86">
        <v>18.832391713747647</v>
      </c>
      <c r="U12" s="86">
        <v>7.3446327683615822</v>
      </c>
    </row>
    <row r="13" spans="2:21" ht="20.100000000000001" customHeight="1">
      <c r="B13" s="9" t="s">
        <v>6</v>
      </c>
      <c r="C13" s="48">
        <v>4211</v>
      </c>
      <c r="D13" s="49">
        <v>1701</v>
      </c>
      <c r="E13" s="50">
        <v>93</v>
      </c>
      <c r="F13" s="49">
        <v>208</v>
      </c>
      <c r="G13" s="50">
        <v>30</v>
      </c>
      <c r="H13" s="49">
        <v>715</v>
      </c>
      <c r="I13" s="50">
        <v>471</v>
      </c>
      <c r="J13" s="49">
        <v>628</v>
      </c>
      <c r="K13" s="51">
        <v>97</v>
      </c>
      <c r="L13" s="51">
        <v>268</v>
      </c>
      <c r="M13" s="89">
        <v>40.394205651864169</v>
      </c>
      <c r="N13" s="90">
        <v>2.2085015435763475</v>
      </c>
      <c r="O13" s="85">
        <v>4.9394443125148424</v>
      </c>
      <c r="P13" s="89">
        <v>0.71241985276656372</v>
      </c>
      <c r="Q13" s="85">
        <v>16.979339824269772</v>
      </c>
      <c r="R13" s="89">
        <v>11.184991688435051</v>
      </c>
      <c r="S13" s="85">
        <v>14.913322251246736</v>
      </c>
      <c r="T13" s="89">
        <v>2.3034908572785562</v>
      </c>
      <c r="U13" s="89">
        <v>6.3642840180479689</v>
      </c>
    </row>
    <row r="14" spans="2:21" ht="20.100000000000001" customHeight="1">
      <c r="B14" s="10" t="s">
        <v>31</v>
      </c>
      <c r="C14" s="44">
        <v>1088</v>
      </c>
      <c r="D14" s="45">
        <v>168</v>
      </c>
      <c r="E14" s="46">
        <v>109</v>
      </c>
      <c r="F14" s="45">
        <v>262</v>
      </c>
      <c r="G14" s="46">
        <v>93</v>
      </c>
      <c r="H14" s="45">
        <v>128</v>
      </c>
      <c r="I14" s="46">
        <v>18</v>
      </c>
      <c r="J14" s="45">
        <v>180</v>
      </c>
      <c r="K14" s="47">
        <v>68</v>
      </c>
      <c r="L14" s="47">
        <v>62</v>
      </c>
      <c r="M14" s="86">
        <v>15.441176470588236</v>
      </c>
      <c r="N14" s="87">
        <v>10.018382352941178</v>
      </c>
      <c r="O14" s="88">
        <v>24.080882352941178</v>
      </c>
      <c r="P14" s="86">
        <v>8.5477941176470598</v>
      </c>
      <c r="Q14" s="88">
        <v>11.76470588235294</v>
      </c>
      <c r="R14" s="86">
        <v>1.6544117647058825</v>
      </c>
      <c r="S14" s="88">
        <v>16.544117647058822</v>
      </c>
      <c r="T14" s="86">
        <v>6.25</v>
      </c>
      <c r="U14" s="86">
        <v>5.6985294117647056</v>
      </c>
    </row>
    <row r="15" spans="2:21" ht="20.100000000000001" customHeight="1">
      <c r="B15" s="9" t="s">
        <v>7</v>
      </c>
      <c r="C15" s="48">
        <v>5243</v>
      </c>
      <c r="D15" s="49">
        <v>1670</v>
      </c>
      <c r="E15" s="50">
        <v>218</v>
      </c>
      <c r="F15" s="49">
        <v>368</v>
      </c>
      <c r="G15" s="50">
        <v>386</v>
      </c>
      <c r="H15" s="49">
        <v>1079</v>
      </c>
      <c r="I15" s="50">
        <v>526</v>
      </c>
      <c r="J15" s="49">
        <v>383</v>
      </c>
      <c r="K15" s="51">
        <v>86</v>
      </c>
      <c r="L15" s="51">
        <v>527</v>
      </c>
      <c r="M15" s="89">
        <v>31.851993133702077</v>
      </c>
      <c r="N15" s="90">
        <v>4.1579248521838643</v>
      </c>
      <c r="O15" s="85">
        <v>7.0188823192828531</v>
      </c>
      <c r="P15" s="89">
        <v>7.3621972153347315</v>
      </c>
      <c r="Q15" s="85">
        <v>20.579820713332062</v>
      </c>
      <c r="R15" s="89">
        <v>10.032424184627121</v>
      </c>
      <c r="S15" s="85">
        <v>7.3049780659927528</v>
      </c>
      <c r="T15" s="89">
        <v>1.6402822811367537</v>
      </c>
      <c r="U15" s="89">
        <v>10.051497234407782</v>
      </c>
    </row>
    <row r="16" spans="2:21" ht="20.100000000000001" customHeight="1">
      <c r="B16" s="10" t="s">
        <v>32</v>
      </c>
      <c r="C16" s="44">
        <v>9943</v>
      </c>
      <c r="D16" s="45">
        <v>2503</v>
      </c>
      <c r="E16" s="46">
        <v>725</v>
      </c>
      <c r="F16" s="45">
        <v>469</v>
      </c>
      <c r="G16" s="46">
        <v>345</v>
      </c>
      <c r="H16" s="45">
        <v>1523</v>
      </c>
      <c r="I16" s="46">
        <v>2457</v>
      </c>
      <c r="J16" s="45">
        <v>501</v>
      </c>
      <c r="K16" s="47">
        <v>220</v>
      </c>
      <c r="L16" s="47">
        <v>1200</v>
      </c>
      <c r="M16" s="86">
        <v>25.173488886653928</v>
      </c>
      <c r="N16" s="87">
        <v>7.2915619028462233</v>
      </c>
      <c r="O16" s="88">
        <v>4.7168862516343157</v>
      </c>
      <c r="P16" s="86">
        <v>3.4697777330785473</v>
      </c>
      <c r="Q16" s="88">
        <v>15.317308659358343</v>
      </c>
      <c r="R16" s="86">
        <v>24.710851855576788</v>
      </c>
      <c r="S16" s="88">
        <v>5.0387207080358039</v>
      </c>
      <c r="T16" s="86">
        <v>2.2126118877602337</v>
      </c>
      <c r="U16" s="86">
        <v>12.068792115055818</v>
      </c>
    </row>
    <row r="17" spans="2:21" ht="20.100000000000001" customHeight="1">
      <c r="B17" s="9" t="s">
        <v>8</v>
      </c>
      <c r="C17" s="48">
        <v>2515</v>
      </c>
      <c r="D17" s="49">
        <v>1179</v>
      </c>
      <c r="E17" s="50">
        <v>8</v>
      </c>
      <c r="F17" s="49">
        <v>63</v>
      </c>
      <c r="G17" s="50">
        <v>8</v>
      </c>
      <c r="H17" s="49">
        <v>424</v>
      </c>
      <c r="I17" s="50">
        <v>703</v>
      </c>
      <c r="J17" s="49">
        <v>52</v>
      </c>
      <c r="K17" s="51">
        <v>26</v>
      </c>
      <c r="L17" s="51">
        <v>52</v>
      </c>
      <c r="M17" s="89">
        <v>46.878727634194831</v>
      </c>
      <c r="N17" s="90">
        <v>0.31809145129224653</v>
      </c>
      <c r="O17" s="85">
        <v>2.5049701789264414</v>
      </c>
      <c r="P17" s="89">
        <v>0.31809145129224653</v>
      </c>
      <c r="Q17" s="85">
        <v>16.858846918489064</v>
      </c>
      <c r="R17" s="89">
        <v>27.952286282306165</v>
      </c>
      <c r="S17" s="85">
        <v>2.0675944333996021</v>
      </c>
      <c r="T17" s="89">
        <v>1.0337972166998011</v>
      </c>
      <c r="U17" s="89">
        <v>2.0675944333996021</v>
      </c>
    </row>
    <row r="18" spans="2:21" ht="20.100000000000001" customHeight="1">
      <c r="B18" s="10" t="s">
        <v>9</v>
      </c>
      <c r="C18" s="44">
        <v>489</v>
      </c>
      <c r="D18" s="45">
        <v>145</v>
      </c>
      <c r="E18" s="46">
        <v>27</v>
      </c>
      <c r="F18" s="45">
        <v>29</v>
      </c>
      <c r="G18" s="46">
        <v>0</v>
      </c>
      <c r="H18" s="45">
        <v>56</v>
      </c>
      <c r="I18" s="46">
        <v>205</v>
      </c>
      <c r="J18" s="45">
        <v>11</v>
      </c>
      <c r="K18" s="47">
        <v>4</v>
      </c>
      <c r="L18" s="47">
        <v>12</v>
      </c>
      <c r="M18" s="86">
        <v>29.652351738241311</v>
      </c>
      <c r="N18" s="87">
        <v>5.5214723926380369</v>
      </c>
      <c r="O18" s="88">
        <v>5.9304703476482619</v>
      </c>
      <c r="P18" s="86">
        <v>0</v>
      </c>
      <c r="Q18" s="88">
        <v>11.451942740286299</v>
      </c>
      <c r="R18" s="86">
        <v>41.922290388548056</v>
      </c>
      <c r="S18" s="88">
        <v>2.2494887525562373</v>
      </c>
      <c r="T18" s="86">
        <v>0.81799591002045002</v>
      </c>
      <c r="U18" s="86">
        <v>2.4539877300613497</v>
      </c>
    </row>
    <row r="19" spans="2:21" ht="20.100000000000001" customHeight="1">
      <c r="B19" s="9" t="s">
        <v>10</v>
      </c>
      <c r="C19" s="48">
        <v>2947</v>
      </c>
      <c r="D19" s="49">
        <v>1260</v>
      </c>
      <c r="E19" s="50">
        <v>210</v>
      </c>
      <c r="F19" s="49">
        <v>471</v>
      </c>
      <c r="G19" s="50">
        <v>128</v>
      </c>
      <c r="H19" s="49">
        <v>289</v>
      </c>
      <c r="I19" s="50">
        <v>38</v>
      </c>
      <c r="J19" s="49">
        <v>415</v>
      </c>
      <c r="K19" s="51">
        <v>41</v>
      </c>
      <c r="L19" s="51">
        <v>95</v>
      </c>
      <c r="M19" s="89">
        <v>42.755344418052253</v>
      </c>
      <c r="N19" s="90">
        <v>7.1258907363420425</v>
      </c>
      <c r="O19" s="85">
        <v>15.982354937224297</v>
      </c>
      <c r="P19" s="89">
        <v>4.3434000678656259</v>
      </c>
      <c r="Q19" s="85">
        <v>9.8065829657278591</v>
      </c>
      <c r="R19" s="89">
        <v>1.2894468951476077</v>
      </c>
      <c r="S19" s="85">
        <v>14.082117407533085</v>
      </c>
      <c r="T19" s="89">
        <v>1.3912453342382083</v>
      </c>
      <c r="U19" s="89">
        <v>3.2236172378690191</v>
      </c>
    </row>
    <row r="20" spans="2:21" ht="20.100000000000001" customHeight="1">
      <c r="B20" s="10" t="s">
        <v>34</v>
      </c>
      <c r="C20" s="44">
        <v>1780</v>
      </c>
      <c r="D20" s="45">
        <v>981</v>
      </c>
      <c r="E20" s="46">
        <v>78</v>
      </c>
      <c r="F20" s="45">
        <v>210</v>
      </c>
      <c r="G20" s="46">
        <v>39</v>
      </c>
      <c r="H20" s="45">
        <v>182</v>
      </c>
      <c r="I20" s="46">
        <v>33</v>
      </c>
      <c r="J20" s="45">
        <v>218</v>
      </c>
      <c r="K20" s="47">
        <v>6</v>
      </c>
      <c r="L20" s="47">
        <v>33</v>
      </c>
      <c r="M20" s="86">
        <v>55.112359550561798</v>
      </c>
      <c r="N20" s="87">
        <v>4.382022471910112</v>
      </c>
      <c r="O20" s="88">
        <v>11.797752808988763</v>
      </c>
      <c r="P20" s="86">
        <v>2.191011235955056</v>
      </c>
      <c r="Q20" s="88">
        <v>10.224719101123595</v>
      </c>
      <c r="R20" s="86">
        <v>1.853932584269663</v>
      </c>
      <c r="S20" s="88">
        <v>12.247191011235955</v>
      </c>
      <c r="T20" s="86">
        <v>0.33707865168539325</v>
      </c>
      <c r="U20" s="86">
        <v>1.853932584269663</v>
      </c>
    </row>
    <row r="21" spans="2:21" ht="20.100000000000001" customHeight="1">
      <c r="B21" s="11" t="s">
        <v>33</v>
      </c>
      <c r="C21" s="48">
        <v>1771</v>
      </c>
      <c r="D21" s="49">
        <v>396</v>
      </c>
      <c r="E21" s="50">
        <v>97</v>
      </c>
      <c r="F21" s="49">
        <v>173</v>
      </c>
      <c r="G21" s="50">
        <v>87</v>
      </c>
      <c r="H21" s="49">
        <v>556</v>
      </c>
      <c r="I21" s="50">
        <v>23</v>
      </c>
      <c r="J21" s="49">
        <v>238</v>
      </c>
      <c r="K21" s="51">
        <v>33</v>
      </c>
      <c r="L21" s="51">
        <v>168</v>
      </c>
      <c r="M21" s="89">
        <v>22.36024844720497</v>
      </c>
      <c r="N21" s="90">
        <v>5.4771315640880855</v>
      </c>
      <c r="O21" s="85">
        <v>9.7684923771880285</v>
      </c>
      <c r="P21" s="89">
        <v>4.912478825522304</v>
      </c>
      <c r="Q21" s="85">
        <v>31.394692264257486</v>
      </c>
      <c r="R21" s="89">
        <v>1.2987012987012987</v>
      </c>
      <c r="S21" s="85">
        <v>13.438735177865613</v>
      </c>
      <c r="T21" s="89">
        <v>1.8633540372670807</v>
      </c>
      <c r="U21" s="89">
        <v>9.4861660079051369</v>
      </c>
    </row>
    <row r="22" spans="2:21" ht="20.100000000000001" customHeight="1">
      <c r="B22" s="10" t="s">
        <v>11</v>
      </c>
      <c r="C22" s="52">
        <v>1319</v>
      </c>
      <c r="D22" s="53">
        <v>494</v>
      </c>
      <c r="E22" s="54">
        <v>160</v>
      </c>
      <c r="F22" s="53">
        <v>226</v>
      </c>
      <c r="G22" s="54">
        <v>92</v>
      </c>
      <c r="H22" s="53">
        <v>190</v>
      </c>
      <c r="I22" s="54">
        <v>72</v>
      </c>
      <c r="J22" s="53">
        <v>56</v>
      </c>
      <c r="K22" s="55">
        <v>15</v>
      </c>
      <c r="L22" s="55">
        <v>14</v>
      </c>
      <c r="M22" s="91">
        <v>37.452615617892342</v>
      </c>
      <c r="N22" s="87">
        <v>12.130401819560273</v>
      </c>
      <c r="O22" s="88">
        <v>17.134192570128885</v>
      </c>
      <c r="P22" s="86">
        <v>6.9749810462471569</v>
      </c>
      <c r="Q22" s="88">
        <v>14.404852160727824</v>
      </c>
      <c r="R22" s="86">
        <v>5.4586808188021232</v>
      </c>
      <c r="S22" s="88">
        <v>4.2456406368460957</v>
      </c>
      <c r="T22" s="86">
        <v>1.1372251705837757</v>
      </c>
      <c r="U22" s="86">
        <v>1.0614101592115239</v>
      </c>
    </row>
    <row r="23" spans="2:21" ht="20.100000000000001" customHeight="1">
      <c r="B23" s="12" t="s">
        <v>12</v>
      </c>
      <c r="C23" s="56">
        <v>11473</v>
      </c>
      <c r="D23" s="57">
        <v>4160</v>
      </c>
      <c r="E23" s="56">
        <v>708</v>
      </c>
      <c r="F23" s="57">
        <v>1820</v>
      </c>
      <c r="G23" s="56">
        <v>410</v>
      </c>
      <c r="H23" s="57">
        <v>1202</v>
      </c>
      <c r="I23" s="56">
        <v>247</v>
      </c>
      <c r="J23" s="57">
        <v>1836</v>
      </c>
      <c r="K23" s="56">
        <v>217</v>
      </c>
      <c r="L23" s="56">
        <v>873</v>
      </c>
      <c r="M23" s="62">
        <v>36.259042970452363</v>
      </c>
      <c r="N23" s="62">
        <v>6.1710101978558356</v>
      </c>
      <c r="O23" s="63">
        <v>15.863331299572911</v>
      </c>
      <c r="P23" s="62">
        <v>3.5736076004532382</v>
      </c>
      <c r="Q23" s="63">
        <v>10.476771550597054</v>
      </c>
      <c r="R23" s="62">
        <v>2.1528806763706094</v>
      </c>
      <c r="S23" s="63">
        <v>16.002789157151572</v>
      </c>
      <c r="T23" s="62">
        <v>1.8913971934106162</v>
      </c>
      <c r="U23" s="62">
        <v>7.6091693541357976</v>
      </c>
    </row>
    <row r="24" spans="2:21" ht="20.100000000000001" customHeight="1">
      <c r="B24" s="1" t="s">
        <v>13</v>
      </c>
      <c r="C24" s="58">
        <v>43820</v>
      </c>
      <c r="D24" s="59">
        <v>14068</v>
      </c>
      <c r="E24" s="58">
        <v>1737</v>
      </c>
      <c r="F24" s="59">
        <v>2056</v>
      </c>
      <c r="G24" s="58">
        <v>1101</v>
      </c>
      <c r="H24" s="59">
        <v>7566</v>
      </c>
      <c r="I24" s="58">
        <v>9018</v>
      </c>
      <c r="J24" s="59">
        <v>3571</v>
      </c>
      <c r="K24" s="58">
        <v>1225</v>
      </c>
      <c r="L24" s="58">
        <v>3478</v>
      </c>
      <c r="M24" s="64">
        <v>32.104062072113194</v>
      </c>
      <c r="N24" s="64">
        <v>3.9639434048379734</v>
      </c>
      <c r="O24" s="65">
        <v>4.6919214970333183</v>
      </c>
      <c r="P24" s="64">
        <v>2.5125513464171609</v>
      </c>
      <c r="Q24" s="65">
        <v>17.266088544043814</v>
      </c>
      <c r="R24" s="64">
        <v>20.579643998174348</v>
      </c>
      <c r="S24" s="65">
        <v>8.1492469192149706</v>
      </c>
      <c r="T24" s="64">
        <v>2.7955271565495208</v>
      </c>
      <c r="U24" s="64">
        <v>7.9370150616156998</v>
      </c>
    </row>
    <row r="25" spans="2:21" ht="20.100000000000001" customHeight="1">
      <c r="B25" s="13" t="s">
        <v>14</v>
      </c>
      <c r="C25" s="60">
        <v>55293</v>
      </c>
      <c r="D25" s="61">
        <v>18228</v>
      </c>
      <c r="E25" s="60">
        <v>2445</v>
      </c>
      <c r="F25" s="61">
        <v>3876</v>
      </c>
      <c r="G25" s="60">
        <v>1511</v>
      </c>
      <c r="H25" s="61">
        <v>8768</v>
      </c>
      <c r="I25" s="60">
        <v>9265</v>
      </c>
      <c r="J25" s="61">
        <v>5407</v>
      </c>
      <c r="K25" s="60">
        <v>1442</v>
      </c>
      <c r="L25" s="60">
        <v>4351</v>
      </c>
      <c r="M25" s="66">
        <v>32.966198252943414</v>
      </c>
      <c r="N25" s="66">
        <v>4.4218978894254244</v>
      </c>
      <c r="O25" s="67">
        <v>7.0099289240952736</v>
      </c>
      <c r="P25" s="66">
        <v>2.7327148101929719</v>
      </c>
      <c r="Q25" s="67">
        <v>15.8573417973342</v>
      </c>
      <c r="R25" s="66">
        <v>16.756189752771601</v>
      </c>
      <c r="S25" s="67">
        <v>9.7788146781690273</v>
      </c>
      <c r="T25" s="66">
        <v>2.6079250538042791</v>
      </c>
      <c r="U25" s="66">
        <v>7.8689888412638131</v>
      </c>
    </row>
    <row r="26" spans="2:21">
      <c r="B26" s="5"/>
      <c r="C26" s="5"/>
      <c r="D26" s="5"/>
      <c r="E26" s="5"/>
      <c r="F26" s="5"/>
      <c r="G26" s="5"/>
      <c r="H26" s="5"/>
      <c r="I26" s="5"/>
      <c r="J26" s="5"/>
      <c r="K26" s="5"/>
      <c r="L26" s="5"/>
      <c r="M26" s="5"/>
      <c r="N26" s="5"/>
      <c r="O26" s="5"/>
      <c r="P26" s="5"/>
      <c r="Q26" s="5"/>
      <c r="R26" s="5"/>
      <c r="S26" s="5"/>
      <c r="T26" s="5"/>
      <c r="U26" s="5"/>
    </row>
    <row r="27" spans="2:21">
      <c r="B27" s="4"/>
      <c r="C27" s="5"/>
      <c r="D27" s="5"/>
      <c r="E27" s="5"/>
      <c r="F27" s="5"/>
      <c r="G27" s="5"/>
      <c r="H27" s="5"/>
      <c r="I27" s="5"/>
      <c r="J27" s="5"/>
      <c r="K27" s="5"/>
      <c r="L27" s="5"/>
      <c r="M27" s="5"/>
      <c r="N27" s="5"/>
      <c r="O27" s="5"/>
      <c r="P27" s="5"/>
      <c r="Q27" s="5"/>
      <c r="R27" s="5"/>
      <c r="S27" s="5"/>
      <c r="T27" s="5"/>
      <c r="U27" s="5"/>
    </row>
    <row r="28" spans="2:21">
      <c r="B28" s="4"/>
      <c r="C28" s="5"/>
      <c r="D28" s="5"/>
      <c r="E28" s="5"/>
      <c r="F28" s="5"/>
      <c r="G28" s="5"/>
      <c r="H28" s="5"/>
      <c r="I28" s="5"/>
      <c r="J28" s="5"/>
      <c r="K28" s="5"/>
      <c r="L28" s="5"/>
      <c r="M28" s="5"/>
      <c r="N28" s="5"/>
      <c r="O28" s="5"/>
      <c r="P28" s="5"/>
      <c r="Q28" s="5"/>
      <c r="R28" s="5"/>
      <c r="S28" s="5"/>
      <c r="T28" s="5"/>
      <c r="U28" s="5"/>
    </row>
    <row r="29" spans="2:21">
      <c r="B29" s="4"/>
      <c r="C29" s="5"/>
      <c r="D29" s="5"/>
      <c r="E29" s="5"/>
      <c r="F29" s="5"/>
      <c r="G29" s="5"/>
      <c r="H29" s="5"/>
      <c r="I29" s="5"/>
      <c r="J29" s="5"/>
      <c r="K29" s="5"/>
      <c r="L29" s="5"/>
      <c r="M29" s="5"/>
      <c r="N29" s="5"/>
      <c r="O29" s="5"/>
      <c r="P29" s="5"/>
      <c r="Q29" s="5"/>
      <c r="R29" s="5"/>
      <c r="S29" s="5"/>
      <c r="T29" s="5"/>
      <c r="U29" s="5"/>
    </row>
    <row r="30" spans="2:21">
      <c r="B30" s="4"/>
      <c r="C30" s="5"/>
      <c r="D30" s="5"/>
      <c r="E30" s="5"/>
      <c r="F30" s="5"/>
      <c r="G30" s="5"/>
      <c r="H30" s="5"/>
      <c r="I30" s="5"/>
      <c r="J30" s="5"/>
      <c r="K30" s="5"/>
      <c r="L30" s="5"/>
      <c r="M30" s="5"/>
      <c r="N30" s="5"/>
      <c r="O30" s="5"/>
      <c r="P30" s="5"/>
      <c r="Q30" s="5"/>
      <c r="R30" s="5"/>
      <c r="S30" s="5"/>
      <c r="T30" s="5"/>
      <c r="U30" s="5"/>
    </row>
    <row r="31" spans="2:21">
      <c r="B31" s="5"/>
      <c r="C31" s="5"/>
      <c r="D31" s="5"/>
      <c r="E31" s="5"/>
      <c r="F31" s="5"/>
      <c r="G31" s="5"/>
      <c r="H31" s="5"/>
      <c r="I31" s="5"/>
      <c r="J31" s="5"/>
      <c r="K31" s="5"/>
      <c r="L31" s="5"/>
      <c r="M31" s="5"/>
      <c r="N31" s="5"/>
      <c r="O31" s="5"/>
      <c r="P31" s="5"/>
      <c r="Q31" s="5"/>
      <c r="R31" s="5"/>
      <c r="S31" s="5"/>
      <c r="T31" s="5"/>
      <c r="U31" s="5"/>
    </row>
    <row r="32" spans="2:21">
      <c r="B32" s="5"/>
      <c r="C32" s="5"/>
      <c r="D32" s="5"/>
      <c r="E32" s="5"/>
      <c r="F32" s="5"/>
      <c r="G32" s="5"/>
      <c r="H32" s="5"/>
      <c r="I32" s="5"/>
      <c r="J32" s="5"/>
      <c r="K32" s="5"/>
      <c r="L32" s="5"/>
      <c r="M32" s="5"/>
      <c r="N32" s="5"/>
      <c r="O32" s="5"/>
      <c r="P32" s="5"/>
      <c r="Q32" s="5"/>
      <c r="R32" s="5"/>
      <c r="S32" s="5"/>
      <c r="T32" s="5"/>
      <c r="U32" s="5"/>
    </row>
    <row r="33" spans="2:21">
      <c r="B33" s="5"/>
      <c r="C33" s="5"/>
      <c r="D33" s="5"/>
      <c r="E33" s="5"/>
      <c r="F33" s="5"/>
      <c r="G33" s="5"/>
      <c r="H33" s="5"/>
      <c r="I33" s="5"/>
      <c r="J33" s="5"/>
      <c r="K33" s="5"/>
      <c r="L33" s="5"/>
      <c r="M33" s="5"/>
      <c r="N33" s="5"/>
      <c r="O33" s="5"/>
      <c r="P33" s="5"/>
      <c r="Q33" s="5"/>
      <c r="R33" s="5"/>
      <c r="S33" s="5"/>
      <c r="T33" s="5"/>
      <c r="U33" s="5"/>
    </row>
    <row r="34" spans="2:21">
      <c r="B34" s="5"/>
      <c r="C34" s="5"/>
      <c r="D34" s="5"/>
      <c r="E34" s="5"/>
      <c r="F34" s="5"/>
      <c r="G34" s="5"/>
      <c r="H34" s="5"/>
      <c r="I34" s="5"/>
      <c r="J34" s="5"/>
      <c r="K34" s="5"/>
      <c r="L34" s="5"/>
      <c r="M34" s="5"/>
      <c r="N34" s="5"/>
      <c r="O34" s="5"/>
      <c r="P34" s="5"/>
      <c r="Q34" s="5"/>
      <c r="R34" s="5"/>
      <c r="S34" s="5"/>
      <c r="T34" s="5"/>
      <c r="U34" s="5"/>
    </row>
    <row r="35" spans="2:21">
      <c r="B35" s="5"/>
      <c r="C35" s="5"/>
      <c r="D35" s="5"/>
      <c r="E35" s="5"/>
      <c r="F35" s="5"/>
      <c r="G35" s="5"/>
      <c r="H35" s="5"/>
      <c r="I35" s="5"/>
      <c r="J35" s="5"/>
      <c r="K35" s="5"/>
      <c r="L35" s="5"/>
      <c r="M35" s="5"/>
      <c r="N35" s="5"/>
      <c r="O35" s="5"/>
      <c r="P35" s="5"/>
      <c r="Q35" s="5"/>
      <c r="R35" s="5"/>
      <c r="S35" s="5"/>
      <c r="T35" s="5"/>
      <c r="U35" s="5"/>
    </row>
    <row r="36" spans="2:21">
      <c r="B36" s="5"/>
      <c r="C36" s="5"/>
      <c r="D36" s="5"/>
      <c r="E36" s="5"/>
      <c r="F36" s="5"/>
      <c r="G36" s="5"/>
      <c r="H36" s="5"/>
      <c r="I36" s="5"/>
      <c r="J36" s="5"/>
      <c r="K36" s="5"/>
      <c r="L36" s="5"/>
      <c r="M36" s="5"/>
      <c r="N36" s="5"/>
      <c r="O36" s="5"/>
      <c r="P36" s="5"/>
      <c r="Q36" s="5"/>
      <c r="R36" s="5"/>
      <c r="S36" s="5"/>
      <c r="T36" s="5"/>
      <c r="U36" s="5"/>
    </row>
    <row r="37" spans="2:21">
      <c r="B37" s="5"/>
      <c r="C37" s="5"/>
      <c r="D37" s="5"/>
      <c r="E37" s="5"/>
      <c r="F37" s="5"/>
      <c r="G37" s="5"/>
      <c r="H37" s="5"/>
      <c r="I37" s="5"/>
      <c r="J37" s="5"/>
      <c r="K37" s="5"/>
      <c r="L37" s="5"/>
      <c r="M37" s="5"/>
      <c r="N37" s="5"/>
      <c r="O37" s="5"/>
      <c r="P37" s="5"/>
      <c r="Q37" s="5"/>
      <c r="R37" s="5"/>
      <c r="S37" s="5"/>
      <c r="T37" s="5"/>
      <c r="U37" s="5"/>
    </row>
    <row r="38" spans="2:21" hidden="1">
      <c r="B38" s="5"/>
      <c r="C38" s="5"/>
      <c r="D38" s="5"/>
      <c r="E38" s="5"/>
      <c r="F38" s="5"/>
      <c r="G38" s="5"/>
      <c r="H38" s="5"/>
      <c r="I38" s="5"/>
      <c r="J38" s="5"/>
      <c r="K38" s="5"/>
      <c r="L38" s="5"/>
      <c r="M38" s="5"/>
      <c r="N38" s="5"/>
      <c r="O38" s="5"/>
      <c r="P38" s="5"/>
      <c r="Q38" s="5"/>
      <c r="R38" s="5"/>
      <c r="S38" s="5"/>
      <c r="T38" s="5"/>
      <c r="U38" s="5"/>
    </row>
    <row r="39" spans="2:21">
      <c r="B39" s="176" t="s">
        <v>37</v>
      </c>
      <c r="C39" s="176"/>
      <c r="D39" s="176"/>
      <c r="E39" s="176"/>
      <c r="F39" s="176"/>
      <c r="G39" s="176"/>
      <c r="H39" s="176"/>
      <c r="I39" s="176"/>
      <c r="J39" s="176"/>
      <c r="K39" s="176"/>
      <c r="L39" s="176"/>
      <c r="M39" s="176"/>
      <c r="N39" s="176"/>
      <c r="O39" s="176"/>
      <c r="P39" s="176"/>
      <c r="Q39" s="176"/>
      <c r="R39" s="176"/>
      <c r="S39" s="176"/>
      <c r="T39" s="176"/>
      <c r="U39" s="176"/>
    </row>
    <row r="40" spans="2:21">
      <c r="B40" s="5"/>
      <c r="C40" s="5"/>
      <c r="D40" s="5"/>
      <c r="E40" s="5"/>
      <c r="F40" s="5"/>
      <c r="G40" s="5"/>
      <c r="H40" s="5"/>
      <c r="I40" s="5"/>
      <c r="J40" s="5"/>
      <c r="K40" s="5"/>
      <c r="L40" s="5"/>
      <c r="M40" s="5"/>
      <c r="N40" s="5"/>
      <c r="O40" s="5"/>
      <c r="P40" s="5"/>
      <c r="Q40" s="5"/>
      <c r="R40" s="5"/>
      <c r="S40" s="5"/>
      <c r="T40" s="5"/>
      <c r="U40" s="5"/>
    </row>
    <row r="41" spans="2:21">
      <c r="B41" s="5"/>
      <c r="C41" s="5"/>
      <c r="D41" s="5"/>
      <c r="E41" s="5"/>
      <c r="F41" s="5"/>
      <c r="G41" s="5"/>
      <c r="H41" s="5"/>
      <c r="I41" s="5"/>
      <c r="J41" s="5"/>
      <c r="K41" s="5"/>
      <c r="L41" s="5"/>
      <c r="M41" s="5"/>
      <c r="N41" s="5"/>
      <c r="O41" s="5"/>
      <c r="P41" s="5"/>
      <c r="Q41" s="5"/>
      <c r="R41" s="5"/>
      <c r="S41" s="5"/>
      <c r="T41" s="5"/>
      <c r="U41" s="5"/>
    </row>
    <row r="42" spans="2:21">
      <c r="B42" s="5"/>
      <c r="C42" s="5"/>
      <c r="D42" s="5"/>
      <c r="E42" s="5"/>
      <c r="F42" s="5"/>
      <c r="G42" s="5"/>
      <c r="H42" s="5"/>
      <c r="I42" s="5"/>
      <c r="J42" s="5"/>
      <c r="K42" s="5"/>
      <c r="L42" s="5"/>
      <c r="M42" s="5"/>
      <c r="N42" s="5"/>
      <c r="O42" s="5"/>
      <c r="P42" s="5"/>
      <c r="Q42" s="5"/>
      <c r="R42" s="5"/>
      <c r="S42" s="5"/>
      <c r="T42" s="5"/>
      <c r="U42" s="5"/>
    </row>
    <row r="43" spans="2:21">
      <c r="B43" s="5"/>
      <c r="C43" s="5"/>
      <c r="D43" s="5"/>
      <c r="E43" s="5"/>
      <c r="F43" s="5"/>
      <c r="G43" s="5"/>
      <c r="H43" s="5"/>
      <c r="I43" s="5"/>
      <c r="J43" s="5"/>
      <c r="K43" s="5"/>
      <c r="L43" s="5"/>
      <c r="M43" s="5"/>
      <c r="N43" s="5"/>
      <c r="O43" s="5"/>
      <c r="P43" s="5"/>
      <c r="Q43" s="5"/>
      <c r="R43" s="5"/>
      <c r="S43" s="5"/>
      <c r="T43" s="5"/>
      <c r="U43" s="5"/>
    </row>
    <row r="44" spans="2:21">
      <c r="B44" s="5"/>
      <c r="C44" s="5"/>
      <c r="D44" s="5"/>
      <c r="E44" s="5"/>
      <c r="F44" s="5"/>
      <c r="G44" s="5"/>
      <c r="H44" s="5"/>
      <c r="I44" s="5"/>
      <c r="J44" s="5"/>
      <c r="K44" s="5"/>
      <c r="L44" s="5"/>
      <c r="M44" s="5"/>
      <c r="N44" s="5"/>
      <c r="O44" s="5"/>
      <c r="P44" s="5"/>
      <c r="Q44" s="5"/>
      <c r="R44" s="5"/>
      <c r="S44" s="5"/>
      <c r="T44" s="5"/>
      <c r="U44" s="5"/>
    </row>
    <row r="45" spans="2:21">
      <c r="B45" s="5"/>
      <c r="C45" s="5"/>
      <c r="D45" s="5"/>
      <c r="E45" s="5"/>
      <c r="F45" s="5"/>
      <c r="G45" s="5"/>
      <c r="H45" s="5"/>
      <c r="I45" s="5"/>
      <c r="J45" s="5"/>
      <c r="K45" s="5"/>
      <c r="L45" s="5"/>
      <c r="M45" s="5"/>
      <c r="N45" s="5"/>
      <c r="O45" s="5"/>
      <c r="P45" s="5"/>
      <c r="Q45" s="5"/>
      <c r="R45" s="5"/>
      <c r="S45" s="5"/>
      <c r="T45" s="5"/>
      <c r="U45" s="5"/>
    </row>
    <row r="46" spans="2:21">
      <c r="B46" s="5"/>
      <c r="C46" s="5"/>
      <c r="D46" s="5"/>
      <c r="E46" s="5"/>
      <c r="F46" s="5"/>
      <c r="G46" s="5"/>
      <c r="H46" s="5"/>
      <c r="I46" s="5"/>
      <c r="J46" s="5"/>
      <c r="K46" s="5"/>
      <c r="L46" s="5"/>
      <c r="M46" s="5"/>
      <c r="N46" s="5"/>
      <c r="O46" s="5"/>
      <c r="P46" s="5"/>
      <c r="Q46" s="5"/>
      <c r="R46" s="5"/>
      <c r="S46" s="5"/>
      <c r="T46" s="5"/>
      <c r="U46" s="5"/>
    </row>
    <row r="47" spans="2:21">
      <c r="B47" s="5"/>
      <c r="C47" s="5"/>
      <c r="D47" s="5"/>
      <c r="E47" s="5"/>
      <c r="F47" s="5"/>
      <c r="G47" s="5"/>
      <c r="H47" s="5"/>
      <c r="I47" s="5"/>
      <c r="J47" s="5"/>
      <c r="K47" s="5"/>
      <c r="L47" s="5"/>
      <c r="M47" s="5"/>
      <c r="N47" s="5"/>
      <c r="O47" s="5"/>
      <c r="P47" s="5"/>
      <c r="Q47" s="5"/>
      <c r="R47" s="5"/>
      <c r="S47" s="5"/>
      <c r="T47" s="5"/>
      <c r="U47" s="5"/>
    </row>
  </sheetData>
  <mergeCells count="16">
    <mergeCell ref="B39:U39"/>
    <mergeCell ref="C6:L6"/>
    <mergeCell ref="M6:U6"/>
    <mergeCell ref="B2:Q2"/>
    <mergeCell ref="C3:C5"/>
    <mergeCell ref="D3:D5"/>
    <mergeCell ref="E3:K3"/>
    <mergeCell ref="L3:L5"/>
    <mergeCell ref="M3:M5"/>
    <mergeCell ref="N3:T3"/>
    <mergeCell ref="U3:U5"/>
    <mergeCell ref="E4:J4"/>
    <mergeCell ref="K4:K5"/>
    <mergeCell ref="N4:S4"/>
    <mergeCell ref="T4:T5"/>
    <mergeCell ref="B3:B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U47"/>
  <sheetViews>
    <sheetView zoomScaleNormal="100" workbookViewId="0">
      <selection activeCell="B2" sqref="B2:Q2"/>
    </sheetView>
  </sheetViews>
  <sheetFormatPr baseColWidth="10" defaultRowHeight="15.75"/>
  <cols>
    <col min="2" max="2" width="26" customWidth="1"/>
    <col min="3" max="21" width="15.875" customWidth="1"/>
  </cols>
  <sheetData>
    <row r="2" spans="2:21">
      <c r="B2" s="177" t="s">
        <v>44</v>
      </c>
      <c r="C2" s="177"/>
      <c r="D2" s="177"/>
      <c r="E2" s="177"/>
      <c r="F2" s="177"/>
      <c r="G2" s="177"/>
      <c r="H2" s="177"/>
      <c r="I2" s="177"/>
      <c r="J2" s="177"/>
      <c r="K2" s="177"/>
      <c r="L2" s="177"/>
      <c r="M2" s="177"/>
      <c r="N2" s="177"/>
      <c r="O2" s="177"/>
      <c r="P2" s="177"/>
      <c r="Q2" s="177"/>
    </row>
    <row r="3" spans="2:21" ht="26.1" customHeight="1">
      <c r="B3" s="156" t="s">
        <v>15</v>
      </c>
      <c r="C3" s="159" t="s">
        <v>16</v>
      </c>
      <c r="D3" s="161" t="s">
        <v>28</v>
      </c>
      <c r="E3" s="163" t="s">
        <v>18</v>
      </c>
      <c r="F3" s="163"/>
      <c r="G3" s="163"/>
      <c r="H3" s="163"/>
      <c r="I3" s="163"/>
      <c r="J3" s="163"/>
      <c r="K3" s="163"/>
      <c r="L3" s="164" t="s">
        <v>19</v>
      </c>
      <c r="M3" s="161" t="s">
        <v>28</v>
      </c>
      <c r="N3" s="163" t="s">
        <v>18</v>
      </c>
      <c r="O3" s="163"/>
      <c r="P3" s="163"/>
      <c r="Q3" s="163"/>
      <c r="R3" s="163"/>
      <c r="S3" s="163"/>
      <c r="T3" s="163"/>
      <c r="U3" s="164" t="s">
        <v>19</v>
      </c>
    </row>
    <row r="4" spans="2:21" ht="24.95" customHeight="1">
      <c r="B4" s="157"/>
      <c r="C4" s="160"/>
      <c r="D4" s="162"/>
      <c r="E4" s="166" t="s">
        <v>20</v>
      </c>
      <c r="F4" s="166"/>
      <c r="G4" s="166"/>
      <c r="H4" s="166"/>
      <c r="I4" s="166"/>
      <c r="J4" s="166"/>
      <c r="K4" s="168" t="s">
        <v>21</v>
      </c>
      <c r="L4" s="165"/>
      <c r="M4" s="162"/>
      <c r="N4" s="166" t="s">
        <v>20</v>
      </c>
      <c r="O4" s="166"/>
      <c r="P4" s="166"/>
      <c r="Q4" s="166"/>
      <c r="R4" s="166"/>
      <c r="S4" s="166"/>
      <c r="T4" s="168" t="s">
        <v>21</v>
      </c>
      <c r="U4" s="165"/>
    </row>
    <row r="5" spans="2:21" ht="87.95" customHeight="1">
      <c r="B5" s="157"/>
      <c r="C5" s="160"/>
      <c r="D5" s="162"/>
      <c r="E5" s="6" t="s">
        <v>22</v>
      </c>
      <c r="F5" s="7" t="s">
        <v>23</v>
      </c>
      <c r="G5" s="8" t="s">
        <v>24</v>
      </c>
      <c r="H5" s="8" t="s">
        <v>25</v>
      </c>
      <c r="I5" s="8" t="s">
        <v>26</v>
      </c>
      <c r="J5" s="7" t="s">
        <v>27</v>
      </c>
      <c r="K5" s="168"/>
      <c r="L5" s="165"/>
      <c r="M5" s="162"/>
      <c r="N5" s="6" t="s">
        <v>22</v>
      </c>
      <c r="O5" s="7" t="s">
        <v>23</v>
      </c>
      <c r="P5" s="8" t="s">
        <v>24</v>
      </c>
      <c r="Q5" s="8" t="s">
        <v>25</v>
      </c>
      <c r="R5" s="8" t="s">
        <v>26</v>
      </c>
      <c r="S5" s="7" t="s">
        <v>27</v>
      </c>
      <c r="T5" s="168"/>
      <c r="U5" s="165"/>
    </row>
    <row r="6" spans="2:21" ht="20.100000000000001" customHeight="1">
      <c r="B6" s="158"/>
      <c r="C6" s="169" t="s">
        <v>0</v>
      </c>
      <c r="D6" s="170"/>
      <c r="E6" s="170"/>
      <c r="F6" s="170"/>
      <c r="G6" s="170"/>
      <c r="H6" s="170"/>
      <c r="I6" s="170"/>
      <c r="J6" s="170"/>
      <c r="K6" s="170"/>
      <c r="L6" s="171"/>
      <c r="M6" s="172" t="s">
        <v>17</v>
      </c>
      <c r="N6" s="173"/>
      <c r="O6" s="173"/>
      <c r="P6" s="173"/>
      <c r="Q6" s="173"/>
      <c r="R6" s="173"/>
      <c r="S6" s="173"/>
      <c r="T6" s="173"/>
      <c r="U6" s="174"/>
    </row>
    <row r="7" spans="2:21" ht="20.100000000000001" customHeight="1">
      <c r="B7" s="9" t="s">
        <v>30</v>
      </c>
      <c r="C7" s="30">
        <v>8740</v>
      </c>
      <c r="D7" s="14">
        <v>3658</v>
      </c>
      <c r="E7" s="15">
        <v>91</v>
      </c>
      <c r="F7" s="14">
        <v>194</v>
      </c>
      <c r="G7" s="15">
        <v>18</v>
      </c>
      <c r="H7" s="14">
        <v>1552</v>
      </c>
      <c r="I7" s="15">
        <v>1837</v>
      </c>
      <c r="J7" s="14">
        <v>725</v>
      </c>
      <c r="K7" s="16">
        <v>167</v>
      </c>
      <c r="L7" s="16">
        <v>498</v>
      </c>
      <c r="M7" s="92">
        <v>41.853546910755149</v>
      </c>
      <c r="N7" s="93">
        <v>1.0411899313501145</v>
      </c>
      <c r="O7" s="94">
        <v>2.2196796338672766</v>
      </c>
      <c r="P7" s="92">
        <v>0.20594965675057209</v>
      </c>
      <c r="Q7" s="94">
        <v>17.757437070938213</v>
      </c>
      <c r="R7" s="92">
        <v>21.018306636155607</v>
      </c>
      <c r="S7" s="94">
        <v>8.2951945080091534</v>
      </c>
      <c r="T7" s="92">
        <v>1.9107551487414189</v>
      </c>
      <c r="U7" s="92">
        <v>5.6979405034324939</v>
      </c>
    </row>
    <row r="8" spans="2:21" ht="20.100000000000001" customHeight="1">
      <c r="B8" s="10" t="s">
        <v>1</v>
      </c>
      <c r="C8" s="31">
        <v>9272</v>
      </c>
      <c r="D8" s="17">
        <v>2665</v>
      </c>
      <c r="E8" s="18">
        <v>427</v>
      </c>
      <c r="F8" s="17">
        <v>297</v>
      </c>
      <c r="G8" s="18">
        <v>176</v>
      </c>
      <c r="H8" s="17">
        <v>1397</v>
      </c>
      <c r="I8" s="18">
        <v>2770</v>
      </c>
      <c r="J8" s="17">
        <v>623</v>
      </c>
      <c r="K8" s="19">
        <v>363</v>
      </c>
      <c r="L8" s="19">
        <v>554</v>
      </c>
      <c r="M8" s="95">
        <v>28.742450388265745</v>
      </c>
      <c r="N8" s="96">
        <v>4.6052631578947363</v>
      </c>
      <c r="O8" s="97">
        <v>3.2031924072476272</v>
      </c>
      <c r="P8" s="95">
        <v>1.8981880931837791</v>
      </c>
      <c r="Q8" s="97">
        <v>15.066867989646246</v>
      </c>
      <c r="R8" s="95">
        <v>29.874892148403799</v>
      </c>
      <c r="S8" s="97">
        <v>6.7191544434857642</v>
      </c>
      <c r="T8" s="95">
        <v>3.9150129421915447</v>
      </c>
      <c r="U8" s="95">
        <v>5.9749784296807595</v>
      </c>
    </row>
    <row r="9" spans="2:21" ht="20.100000000000001" customHeight="1">
      <c r="B9" s="9" t="s">
        <v>2</v>
      </c>
      <c r="C9" s="32">
        <v>2416</v>
      </c>
      <c r="D9" s="20">
        <v>295</v>
      </c>
      <c r="E9" s="21">
        <v>60</v>
      </c>
      <c r="F9" s="20">
        <v>458</v>
      </c>
      <c r="G9" s="21">
        <v>3</v>
      </c>
      <c r="H9" s="20">
        <v>246</v>
      </c>
      <c r="I9" s="21">
        <v>65</v>
      </c>
      <c r="J9" s="20">
        <v>708</v>
      </c>
      <c r="K9" s="22">
        <v>3</v>
      </c>
      <c r="L9" s="22">
        <v>578</v>
      </c>
      <c r="M9" s="98">
        <v>12.210264900662251</v>
      </c>
      <c r="N9" s="99">
        <v>2.4834437086092715</v>
      </c>
      <c r="O9" s="94">
        <v>18.956953642384107</v>
      </c>
      <c r="P9" s="98">
        <v>0.12417218543046359</v>
      </c>
      <c r="Q9" s="94">
        <v>10.182119205298013</v>
      </c>
      <c r="R9" s="98">
        <v>2.6903973509933774</v>
      </c>
      <c r="S9" s="94">
        <v>29.304635761589402</v>
      </c>
      <c r="T9" s="98">
        <v>0.12417218543046359</v>
      </c>
      <c r="U9" s="98">
        <v>23.923841059602648</v>
      </c>
    </row>
    <row r="10" spans="2:21" ht="20.100000000000001" customHeight="1">
      <c r="B10" s="10" t="s">
        <v>3</v>
      </c>
      <c r="C10" s="31">
        <v>1856</v>
      </c>
      <c r="D10" s="17">
        <v>967</v>
      </c>
      <c r="E10" s="18">
        <v>92</v>
      </c>
      <c r="F10" s="17">
        <v>190</v>
      </c>
      <c r="G10" s="18">
        <v>54</v>
      </c>
      <c r="H10" s="17">
        <v>167</v>
      </c>
      <c r="I10" s="18">
        <v>21</v>
      </c>
      <c r="J10" s="17">
        <v>199</v>
      </c>
      <c r="K10" s="19">
        <v>78</v>
      </c>
      <c r="L10" s="19">
        <v>88</v>
      </c>
      <c r="M10" s="95">
        <v>52.101293103448278</v>
      </c>
      <c r="N10" s="96">
        <v>4.9568965517241379</v>
      </c>
      <c r="O10" s="97">
        <v>10.237068965517242</v>
      </c>
      <c r="P10" s="95">
        <v>2.9094827586206895</v>
      </c>
      <c r="Q10" s="97">
        <v>8.9978448275862064</v>
      </c>
      <c r="R10" s="95">
        <v>1.1314655172413792</v>
      </c>
      <c r="S10" s="97">
        <v>10.721982758620689</v>
      </c>
      <c r="T10" s="95">
        <v>4.2025862068965516</v>
      </c>
      <c r="U10" s="95">
        <v>4.7413793103448274</v>
      </c>
    </row>
    <row r="11" spans="2:21" ht="20.100000000000001" customHeight="1">
      <c r="B11" s="9" t="s">
        <v>4</v>
      </c>
      <c r="C11" s="32">
        <v>434</v>
      </c>
      <c r="D11" s="20">
        <v>92</v>
      </c>
      <c r="E11" s="21">
        <v>17</v>
      </c>
      <c r="F11" s="20">
        <v>33</v>
      </c>
      <c r="G11" s="21">
        <v>11</v>
      </c>
      <c r="H11" s="20">
        <v>94</v>
      </c>
      <c r="I11" s="21">
        <v>17</v>
      </c>
      <c r="J11" s="20">
        <v>39</v>
      </c>
      <c r="K11" s="22">
        <v>7</v>
      </c>
      <c r="L11" s="22">
        <v>124</v>
      </c>
      <c r="M11" s="98">
        <v>21.198156682027651</v>
      </c>
      <c r="N11" s="99">
        <v>3.9170506912442393</v>
      </c>
      <c r="O11" s="94">
        <v>7.6036866359447011</v>
      </c>
      <c r="P11" s="98">
        <v>2.5345622119815667</v>
      </c>
      <c r="Q11" s="94">
        <v>21.658986175115206</v>
      </c>
      <c r="R11" s="98">
        <v>3.9170506912442393</v>
      </c>
      <c r="S11" s="94">
        <v>8.9861751152073737</v>
      </c>
      <c r="T11" s="98">
        <v>1.6129032258064515</v>
      </c>
      <c r="U11" s="98">
        <v>28.571428571428569</v>
      </c>
    </row>
    <row r="12" spans="2:21" ht="20.100000000000001" customHeight="1">
      <c r="B12" s="10" t="s">
        <v>5</v>
      </c>
      <c r="C12" s="31">
        <v>1051</v>
      </c>
      <c r="D12" s="17">
        <v>12</v>
      </c>
      <c r="E12" s="18">
        <v>26</v>
      </c>
      <c r="F12" s="17">
        <v>203</v>
      </c>
      <c r="G12" s="18">
        <v>34</v>
      </c>
      <c r="H12" s="17">
        <v>161</v>
      </c>
      <c r="I12" s="18">
        <v>31</v>
      </c>
      <c r="J12" s="17">
        <v>313</v>
      </c>
      <c r="K12" s="19">
        <v>185</v>
      </c>
      <c r="L12" s="19">
        <v>86</v>
      </c>
      <c r="M12" s="95">
        <v>1.1417697431018079</v>
      </c>
      <c r="N12" s="96">
        <v>2.4738344433872501</v>
      </c>
      <c r="O12" s="97">
        <v>19.314938154138915</v>
      </c>
      <c r="P12" s="95">
        <v>3.2350142721217887</v>
      </c>
      <c r="Q12" s="97">
        <v>15.318744053282588</v>
      </c>
      <c r="R12" s="95">
        <v>2.9495718363463368</v>
      </c>
      <c r="S12" s="97">
        <v>29.781160799238819</v>
      </c>
      <c r="T12" s="95">
        <v>17.602283539486205</v>
      </c>
      <c r="U12" s="95">
        <v>8.1826831588962889</v>
      </c>
    </row>
    <row r="13" spans="2:21" ht="20.100000000000001" customHeight="1">
      <c r="B13" s="9" t="s">
        <v>6</v>
      </c>
      <c r="C13" s="32">
        <v>4187</v>
      </c>
      <c r="D13" s="20">
        <v>1693</v>
      </c>
      <c r="E13" s="21">
        <v>87</v>
      </c>
      <c r="F13" s="20">
        <v>198</v>
      </c>
      <c r="G13" s="21">
        <v>25</v>
      </c>
      <c r="H13" s="20">
        <v>702</v>
      </c>
      <c r="I13" s="21">
        <v>465</v>
      </c>
      <c r="J13" s="20">
        <v>662</v>
      </c>
      <c r="K13" s="22">
        <v>85</v>
      </c>
      <c r="L13" s="22">
        <v>270</v>
      </c>
      <c r="M13" s="98">
        <v>40.434678767614045</v>
      </c>
      <c r="N13" s="99">
        <v>2.0778600429902077</v>
      </c>
      <c r="O13" s="94">
        <v>4.7289228564604731</v>
      </c>
      <c r="P13" s="98">
        <v>0.59708621925005978</v>
      </c>
      <c r="Q13" s="94">
        <v>16.766181036541678</v>
      </c>
      <c r="R13" s="98">
        <v>11.10580367805111</v>
      </c>
      <c r="S13" s="94">
        <v>15.810843085741579</v>
      </c>
      <c r="T13" s="98">
        <v>2.0300931454502029</v>
      </c>
      <c r="U13" s="98">
        <v>6.4485311679006454</v>
      </c>
    </row>
    <row r="14" spans="2:21" ht="20.100000000000001" customHeight="1">
      <c r="B14" s="10" t="s">
        <v>31</v>
      </c>
      <c r="C14" s="31">
        <v>1082</v>
      </c>
      <c r="D14" s="17">
        <v>174</v>
      </c>
      <c r="E14" s="18">
        <v>107</v>
      </c>
      <c r="F14" s="17">
        <v>261</v>
      </c>
      <c r="G14" s="18">
        <v>93</v>
      </c>
      <c r="H14" s="17">
        <v>122</v>
      </c>
      <c r="I14" s="18">
        <v>18</v>
      </c>
      <c r="J14" s="17">
        <v>180</v>
      </c>
      <c r="K14" s="19">
        <v>69</v>
      </c>
      <c r="L14" s="19">
        <v>58</v>
      </c>
      <c r="M14" s="95">
        <v>16.081330868761555</v>
      </c>
      <c r="N14" s="96">
        <v>9.8890942698706095</v>
      </c>
      <c r="O14" s="97">
        <v>24.121996303142328</v>
      </c>
      <c r="P14" s="95">
        <v>8.5951940850277264</v>
      </c>
      <c r="Q14" s="97">
        <v>11.275415896487985</v>
      </c>
      <c r="R14" s="95">
        <v>1.6635859519408502</v>
      </c>
      <c r="S14" s="97">
        <v>16.635859519408502</v>
      </c>
      <c r="T14" s="95">
        <v>6.3770794824399264</v>
      </c>
      <c r="U14" s="95">
        <v>5.360443622920517</v>
      </c>
    </row>
    <row r="15" spans="2:21" ht="20.100000000000001" customHeight="1">
      <c r="B15" s="9" t="s">
        <v>7</v>
      </c>
      <c r="C15" s="32">
        <v>5183</v>
      </c>
      <c r="D15" s="20">
        <v>1643</v>
      </c>
      <c r="E15" s="21">
        <v>217</v>
      </c>
      <c r="F15" s="20">
        <v>361</v>
      </c>
      <c r="G15" s="21">
        <v>368</v>
      </c>
      <c r="H15" s="20">
        <v>1050</v>
      </c>
      <c r="I15" s="21">
        <v>516</v>
      </c>
      <c r="J15" s="20">
        <v>398</v>
      </c>
      <c r="K15" s="22">
        <v>83</v>
      </c>
      <c r="L15" s="22">
        <v>547</v>
      </c>
      <c r="M15" s="98">
        <v>31.699787767702105</v>
      </c>
      <c r="N15" s="99">
        <v>4.1867644221493343</v>
      </c>
      <c r="O15" s="94">
        <v>6.9650781400733166</v>
      </c>
      <c r="P15" s="98">
        <v>7.1001350569168435</v>
      </c>
      <c r="Q15" s="94">
        <v>20.258537526529039</v>
      </c>
      <c r="R15" s="98">
        <v>9.9556241558942702</v>
      </c>
      <c r="S15" s="94">
        <v>7.678950414817673</v>
      </c>
      <c r="T15" s="98">
        <v>1.6013891568589618</v>
      </c>
      <c r="U15" s="98">
        <v>10.553733359058461</v>
      </c>
    </row>
    <row r="16" spans="2:21" ht="20.100000000000001" customHeight="1">
      <c r="B16" s="10" t="s">
        <v>32</v>
      </c>
      <c r="C16" s="31">
        <v>9894</v>
      </c>
      <c r="D16" s="17">
        <v>2469</v>
      </c>
      <c r="E16" s="18">
        <v>720</v>
      </c>
      <c r="F16" s="17">
        <v>489</v>
      </c>
      <c r="G16" s="18">
        <v>339</v>
      </c>
      <c r="H16" s="17">
        <v>1551</v>
      </c>
      <c r="I16" s="18">
        <v>2479</v>
      </c>
      <c r="J16" s="17">
        <v>398</v>
      </c>
      <c r="K16" s="19">
        <v>234</v>
      </c>
      <c r="L16" s="19">
        <v>1215</v>
      </c>
      <c r="M16" s="95">
        <v>24.954517889630079</v>
      </c>
      <c r="N16" s="96">
        <v>7.2771376591873871</v>
      </c>
      <c r="O16" s="97">
        <v>4.9423893268647667</v>
      </c>
      <c r="P16" s="95">
        <v>3.426318981200728</v>
      </c>
      <c r="Q16" s="97">
        <v>15.676167374166161</v>
      </c>
      <c r="R16" s="95">
        <v>25.055589246007681</v>
      </c>
      <c r="S16" s="97">
        <v>4.0226399838285829</v>
      </c>
      <c r="T16" s="95">
        <v>2.3650697392359006</v>
      </c>
      <c r="U16" s="95">
        <v>12.280169799878713</v>
      </c>
    </row>
    <row r="17" spans="2:21" ht="20.100000000000001" customHeight="1">
      <c r="B17" s="9" t="s">
        <v>8</v>
      </c>
      <c r="C17" s="32">
        <v>2498</v>
      </c>
      <c r="D17" s="20">
        <v>1177</v>
      </c>
      <c r="E17" s="21">
        <v>6</v>
      </c>
      <c r="F17" s="20">
        <v>61</v>
      </c>
      <c r="G17" s="21">
        <v>8</v>
      </c>
      <c r="H17" s="20">
        <v>414</v>
      </c>
      <c r="I17" s="21">
        <v>688</v>
      </c>
      <c r="J17" s="20">
        <v>62</v>
      </c>
      <c r="K17" s="22">
        <v>28</v>
      </c>
      <c r="L17" s="22">
        <v>54</v>
      </c>
      <c r="M17" s="98">
        <v>47.117694155324259</v>
      </c>
      <c r="N17" s="99">
        <v>0.24019215372297836</v>
      </c>
      <c r="O17" s="94">
        <v>2.44195356285028</v>
      </c>
      <c r="P17" s="98">
        <v>0.32025620496397117</v>
      </c>
      <c r="Q17" s="94">
        <v>16.573258606885506</v>
      </c>
      <c r="R17" s="98">
        <v>27.542033626901517</v>
      </c>
      <c r="S17" s="94">
        <v>2.4819855884707769</v>
      </c>
      <c r="T17" s="98">
        <v>1.1208967173738991</v>
      </c>
      <c r="U17" s="98">
        <v>2.1617293835068057</v>
      </c>
    </row>
    <row r="18" spans="2:21" ht="20.100000000000001" customHeight="1">
      <c r="B18" s="10" t="s">
        <v>9</v>
      </c>
      <c r="C18" s="31">
        <v>487</v>
      </c>
      <c r="D18" s="17">
        <v>138</v>
      </c>
      <c r="E18" s="18">
        <v>27</v>
      </c>
      <c r="F18" s="17">
        <v>32</v>
      </c>
      <c r="G18" s="18">
        <v>0</v>
      </c>
      <c r="H18" s="17">
        <v>56</v>
      </c>
      <c r="I18" s="18">
        <v>207</v>
      </c>
      <c r="J18" s="17">
        <v>12</v>
      </c>
      <c r="K18" s="19">
        <v>6</v>
      </c>
      <c r="L18" s="19">
        <v>9</v>
      </c>
      <c r="M18" s="95">
        <v>28.336755646817245</v>
      </c>
      <c r="N18" s="96">
        <v>5.5441478439425058</v>
      </c>
      <c r="O18" s="97">
        <v>6.5708418891170437</v>
      </c>
      <c r="P18" s="95">
        <v>0</v>
      </c>
      <c r="Q18" s="97">
        <v>11.498973305954825</v>
      </c>
      <c r="R18" s="95">
        <v>42.505133470225879</v>
      </c>
      <c r="S18" s="97">
        <v>2.4640657084188913</v>
      </c>
      <c r="T18" s="95">
        <v>1.2320328542094456</v>
      </c>
      <c r="U18" s="95">
        <v>1.8480492813141685</v>
      </c>
    </row>
    <row r="19" spans="2:21" ht="20.100000000000001" customHeight="1">
      <c r="B19" s="9" t="s">
        <v>10</v>
      </c>
      <c r="C19" s="32">
        <v>2928</v>
      </c>
      <c r="D19" s="20">
        <v>1259</v>
      </c>
      <c r="E19" s="21">
        <v>210</v>
      </c>
      <c r="F19" s="20">
        <v>468</v>
      </c>
      <c r="G19" s="21">
        <v>125</v>
      </c>
      <c r="H19" s="20">
        <v>284</v>
      </c>
      <c r="I19" s="21">
        <v>35</v>
      </c>
      <c r="J19" s="20">
        <v>397</v>
      </c>
      <c r="K19" s="22">
        <v>54</v>
      </c>
      <c r="L19" s="22">
        <v>96</v>
      </c>
      <c r="M19" s="98">
        <v>42.998633879781423</v>
      </c>
      <c r="N19" s="99">
        <v>7.1721311475409832</v>
      </c>
      <c r="O19" s="94">
        <v>15.983606557377051</v>
      </c>
      <c r="P19" s="98">
        <v>4.2691256830601088</v>
      </c>
      <c r="Q19" s="94">
        <v>9.6994535519125673</v>
      </c>
      <c r="R19" s="98">
        <v>1.1953551912568305</v>
      </c>
      <c r="S19" s="94">
        <v>13.558743169398907</v>
      </c>
      <c r="T19" s="98">
        <v>1.8442622950819672</v>
      </c>
      <c r="U19" s="98">
        <v>3.278688524590164</v>
      </c>
    </row>
    <row r="20" spans="2:21" ht="20.100000000000001" customHeight="1">
      <c r="B20" s="10" t="s">
        <v>34</v>
      </c>
      <c r="C20" s="31">
        <v>1774</v>
      </c>
      <c r="D20" s="17">
        <v>983</v>
      </c>
      <c r="E20" s="18">
        <v>76</v>
      </c>
      <c r="F20" s="17">
        <v>213</v>
      </c>
      <c r="G20" s="18">
        <v>37</v>
      </c>
      <c r="H20" s="17">
        <v>174</v>
      </c>
      <c r="I20" s="18">
        <v>34</v>
      </c>
      <c r="J20" s="17">
        <v>223</v>
      </c>
      <c r="K20" s="19">
        <v>5</v>
      </c>
      <c r="L20" s="19">
        <v>29</v>
      </c>
      <c r="M20" s="95">
        <v>55.411499436302151</v>
      </c>
      <c r="N20" s="96">
        <v>4.2841037204058621</v>
      </c>
      <c r="O20" s="97">
        <v>12.006764374295379</v>
      </c>
      <c r="P20" s="95">
        <v>2.0856820744081173</v>
      </c>
      <c r="Q20" s="97">
        <v>9.8083427282976317</v>
      </c>
      <c r="R20" s="95">
        <v>1.9165727170236753</v>
      </c>
      <c r="S20" s="97">
        <v>12.570462232243518</v>
      </c>
      <c r="T20" s="95">
        <v>0.28184892897406988</v>
      </c>
      <c r="U20" s="95">
        <v>1.6347237880496055</v>
      </c>
    </row>
    <row r="21" spans="2:21" ht="20.100000000000001" customHeight="1">
      <c r="B21" s="11" t="s">
        <v>33</v>
      </c>
      <c r="C21" s="32">
        <v>1754</v>
      </c>
      <c r="D21" s="20">
        <v>384</v>
      </c>
      <c r="E21" s="21">
        <v>99</v>
      </c>
      <c r="F21" s="20">
        <v>173</v>
      </c>
      <c r="G21" s="21">
        <v>87</v>
      </c>
      <c r="H21" s="20">
        <v>553</v>
      </c>
      <c r="I21" s="21">
        <v>23</v>
      </c>
      <c r="J21" s="20">
        <v>229</v>
      </c>
      <c r="K21" s="22">
        <v>40</v>
      </c>
      <c r="L21" s="22">
        <v>166</v>
      </c>
      <c r="M21" s="98">
        <v>21.892816419612316</v>
      </c>
      <c r="N21" s="99">
        <v>5.6442417331812997</v>
      </c>
      <c r="O21" s="94">
        <v>9.8631698973774231</v>
      </c>
      <c r="P21" s="98">
        <v>4.9600912200684153</v>
      </c>
      <c r="Q21" s="94">
        <v>31.527936145952108</v>
      </c>
      <c r="R21" s="98">
        <v>1.3112884834663627</v>
      </c>
      <c r="S21" s="94">
        <v>13.055872291904219</v>
      </c>
      <c r="T21" s="98">
        <v>2.2805017103762828</v>
      </c>
      <c r="U21" s="98">
        <v>9.4640820980615743</v>
      </c>
    </row>
    <row r="22" spans="2:21" ht="20.100000000000001" customHeight="1">
      <c r="B22" s="10" t="s">
        <v>11</v>
      </c>
      <c r="C22" s="33">
        <v>1315</v>
      </c>
      <c r="D22" s="23">
        <v>497</v>
      </c>
      <c r="E22" s="24">
        <v>160</v>
      </c>
      <c r="F22" s="23">
        <v>206</v>
      </c>
      <c r="G22" s="24">
        <v>93</v>
      </c>
      <c r="H22" s="23">
        <v>191</v>
      </c>
      <c r="I22" s="24">
        <v>71</v>
      </c>
      <c r="J22" s="23">
        <v>67</v>
      </c>
      <c r="K22" s="25">
        <v>15</v>
      </c>
      <c r="L22" s="25">
        <v>15</v>
      </c>
      <c r="M22" s="100">
        <v>37.79467680608365</v>
      </c>
      <c r="N22" s="96">
        <v>12.167300380228136</v>
      </c>
      <c r="O22" s="97">
        <v>15.665399239543726</v>
      </c>
      <c r="P22" s="95">
        <v>7.0722433460076051</v>
      </c>
      <c r="Q22" s="97">
        <v>14.52471482889734</v>
      </c>
      <c r="R22" s="95">
        <v>5.3992395437262353</v>
      </c>
      <c r="S22" s="97">
        <v>5.0950570342205319</v>
      </c>
      <c r="T22" s="95">
        <v>1.1406844106463878</v>
      </c>
      <c r="U22" s="95">
        <v>1.1406844106463878</v>
      </c>
    </row>
    <row r="23" spans="2:21" ht="20.100000000000001" customHeight="1">
      <c r="B23" s="12" t="s">
        <v>12</v>
      </c>
      <c r="C23" s="26">
        <f>C9+C10+C14+C19+C20+C22</f>
        <v>11371</v>
      </c>
      <c r="D23" s="27">
        <f t="shared" ref="D23:I23" si="0">D9+D10+D14+D19+D20+D22</f>
        <v>4175</v>
      </c>
      <c r="E23" s="26">
        <f t="shared" si="0"/>
        <v>705</v>
      </c>
      <c r="F23" s="27">
        <f t="shared" si="0"/>
        <v>1796</v>
      </c>
      <c r="G23" s="26">
        <f t="shared" si="0"/>
        <v>405</v>
      </c>
      <c r="H23" s="27">
        <f t="shared" si="0"/>
        <v>1184</v>
      </c>
      <c r="I23" s="26">
        <f t="shared" si="0"/>
        <v>244</v>
      </c>
      <c r="J23" s="27">
        <v>1774</v>
      </c>
      <c r="K23" s="26">
        <v>224</v>
      </c>
      <c r="L23" s="26">
        <v>864</v>
      </c>
      <c r="M23" s="34">
        <v>36.716207897282558</v>
      </c>
      <c r="N23" s="34">
        <v>6.1999824113974142</v>
      </c>
      <c r="O23" s="35">
        <v>15.794565121801075</v>
      </c>
      <c r="P23" s="34">
        <v>3.5616920235687273</v>
      </c>
      <c r="Q23" s="35">
        <v>10.412452730630552</v>
      </c>
      <c r="R23" s="34">
        <v>2.1458095154339989</v>
      </c>
      <c r="S23" s="35">
        <v>15.601090493360303</v>
      </c>
      <c r="T23" s="34">
        <v>1.969923489578753</v>
      </c>
      <c r="U23" s="34">
        <v>7.5982763169466185</v>
      </c>
    </row>
    <row r="24" spans="2:21" ht="20.100000000000001" customHeight="1">
      <c r="B24" s="1" t="s">
        <v>13</v>
      </c>
      <c r="C24" s="2">
        <f>C7+C8+C11+C12+C13+C15+C16+C17+C18+C21</f>
        <v>43500</v>
      </c>
      <c r="D24" s="28">
        <f t="shared" ref="D24:I24" si="1">D7+D8+D11+D12+D13+D15+D16+D17+D18+D21</f>
        <v>13931</v>
      </c>
      <c r="E24" s="2">
        <f t="shared" si="1"/>
        <v>1717</v>
      </c>
      <c r="F24" s="28">
        <f t="shared" si="1"/>
        <v>2041</v>
      </c>
      <c r="G24" s="2">
        <f t="shared" si="1"/>
        <v>1066</v>
      </c>
      <c r="H24" s="28">
        <f t="shared" si="1"/>
        <v>7530</v>
      </c>
      <c r="I24" s="2">
        <f t="shared" si="1"/>
        <v>9033</v>
      </c>
      <c r="J24" s="28">
        <v>3461</v>
      </c>
      <c r="K24" s="2">
        <v>1198</v>
      </c>
      <c r="L24" s="2">
        <v>3523</v>
      </c>
      <c r="M24" s="36">
        <v>32.02528735632184</v>
      </c>
      <c r="N24" s="36">
        <v>3.947126436781609</v>
      </c>
      <c r="O24" s="37">
        <v>4.6919540229885062</v>
      </c>
      <c r="P24" s="36">
        <v>2.4505747126436783</v>
      </c>
      <c r="Q24" s="37">
        <v>17.310344827586206</v>
      </c>
      <c r="R24" s="36">
        <v>20.76551724137931</v>
      </c>
      <c r="S24" s="37">
        <v>7.9563218390804602</v>
      </c>
      <c r="T24" s="36">
        <v>2.754022988505747</v>
      </c>
      <c r="U24" s="36">
        <v>8.0988505747126425</v>
      </c>
    </row>
    <row r="25" spans="2:21" ht="20.100000000000001" customHeight="1">
      <c r="B25" s="13" t="s">
        <v>14</v>
      </c>
      <c r="C25" s="3">
        <f>SUM(D25:L25)</f>
        <v>54871</v>
      </c>
      <c r="D25" s="29">
        <f t="shared" ref="D25:I25" si="2">SUM(D7:D22)</f>
        <v>18106</v>
      </c>
      <c r="E25" s="3">
        <f t="shared" si="2"/>
        <v>2422</v>
      </c>
      <c r="F25" s="29">
        <f t="shared" si="2"/>
        <v>3837</v>
      </c>
      <c r="G25" s="3">
        <f t="shared" si="2"/>
        <v>1471</v>
      </c>
      <c r="H25" s="29">
        <f t="shared" si="2"/>
        <v>8714</v>
      </c>
      <c r="I25" s="3">
        <f t="shared" si="2"/>
        <v>9277</v>
      </c>
      <c r="J25" s="29">
        <v>5235</v>
      </c>
      <c r="K25" s="3">
        <v>1422</v>
      </c>
      <c r="L25" s="3">
        <v>4387</v>
      </c>
      <c r="M25" s="38">
        <v>32.997393887481543</v>
      </c>
      <c r="N25" s="38">
        <v>4.4139891746095383</v>
      </c>
      <c r="O25" s="39">
        <v>6.992764848462758</v>
      </c>
      <c r="P25" s="38">
        <v>2.6808332270233821</v>
      </c>
      <c r="Q25" s="39">
        <v>15.880884255799968</v>
      </c>
      <c r="R25" s="38">
        <v>16.906927156421425</v>
      </c>
      <c r="S25" s="39">
        <v>9.5405587651036079</v>
      </c>
      <c r="T25" s="38">
        <v>2.59153286799949</v>
      </c>
      <c r="U25" s="38">
        <v>7.9951158170982843</v>
      </c>
    </row>
    <row r="26" spans="2:21">
      <c r="B26" s="5"/>
      <c r="C26" s="5"/>
      <c r="D26" s="5"/>
      <c r="E26" s="5"/>
      <c r="F26" s="5"/>
      <c r="G26" s="5"/>
      <c r="H26" s="5"/>
      <c r="I26" s="5"/>
      <c r="J26" s="5"/>
      <c r="K26" s="5"/>
      <c r="L26" s="5"/>
      <c r="M26" s="5"/>
      <c r="N26" s="5"/>
      <c r="O26" s="5"/>
      <c r="P26" s="5"/>
      <c r="Q26" s="5"/>
      <c r="R26" s="5"/>
      <c r="S26" s="5"/>
      <c r="T26" s="5"/>
      <c r="U26" s="5"/>
    </row>
    <row r="27" spans="2:21">
      <c r="B27" s="4"/>
      <c r="C27" s="5"/>
      <c r="D27" s="5"/>
      <c r="E27" s="5"/>
      <c r="F27" s="5"/>
      <c r="G27" s="5"/>
      <c r="H27" s="5"/>
      <c r="I27" s="5"/>
      <c r="J27" s="5"/>
      <c r="K27" s="5"/>
      <c r="L27" s="5"/>
      <c r="M27" s="5"/>
      <c r="N27" s="5"/>
      <c r="O27" s="5"/>
      <c r="P27" s="5"/>
      <c r="Q27" s="5"/>
      <c r="R27" s="5"/>
      <c r="S27" s="5"/>
      <c r="T27" s="5"/>
      <c r="U27" s="5"/>
    </row>
    <row r="28" spans="2:21">
      <c r="B28" s="4"/>
      <c r="C28" s="5"/>
      <c r="D28" s="5"/>
      <c r="E28" s="5"/>
      <c r="F28" s="5"/>
      <c r="G28" s="5"/>
      <c r="H28" s="5"/>
      <c r="I28" s="5"/>
      <c r="J28" s="5"/>
      <c r="K28" s="5"/>
      <c r="L28" s="5"/>
      <c r="M28" s="5"/>
      <c r="N28" s="5"/>
      <c r="O28" s="5"/>
      <c r="P28" s="5"/>
      <c r="Q28" s="5"/>
      <c r="R28" s="5"/>
      <c r="S28" s="5"/>
      <c r="T28" s="5"/>
      <c r="U28" s="5"/>
    </row>
    <row r="29" spans="2:21">
      <c r="B29" s="4"/>
      <c r="C29" s="5"/>
      <c r="D29" s="5"/>
      <c r="E29" s="5"/>
      <c r="F29" s="5"/>
      <c r="G29" s="5"/>
      <c r="H29" s="5"/>
      <c r="I29" s="5"/>
      <c r="J29" s="5"/>
      <c r="K29" s="5"/>
      <c r="L29" s="5"/>
      <c r="M29" s="5"/>
      <c r="N29" s="5"/>
      <c r="O29" s="5"/>
      <c r="P29" s="5"/>
      <c r="Q29" s="5"/>
      <c r="R29" s="5"/>
      <c r="S29" s="5"/>
      <c r="T29" s="5"/>
      <c r="U29" s="5"/>
    </row>
    <row r="30" spans="2:21">
      <c r="B30" s="4"/>
      <c r="C30" s="5"/>
      <c r="D30" s="5"/>
      <c r="E30" s="5"/>
      <c r="F30" s="5"/>
      <c r="G30" s="5"/>
      <c r="H30" s="5"/>
      <c r="I30" s="5"/>
      <c r="J30" s="5"/>
      <c r="K30" s="5"/>
      <c r="L30" s="5"/>
      <c r="M30" s="5"/>
      <c r="N30" s="5"/>
      <c r="O30" s="5"/>
      <c r="P30" s="5"/>
      <c r="Q30" s="5"/>
      <c r="R30" s="5"/>
      <c r="S30" s="5"/>
      <c r="T30" s="5"/>
      <c r="U30" s="5"/>
    </row>
    <row r="31" spans="2:21">
      <c r="B31" s="5"/>
      <c r="C31" s="5"/>
      <c r="D31" s="5"/>
      <c r="E31" s="5"/>
      <c r="F31" s="5"/>
      <c r="G31" s="5"/>
      <c r="H31" s="5"/>
      <c r="I31" s="5"/>
      <c r="J31" s="5"/>
      <c r="K31" s="5"/>
      <c r="L31" s="5"/>
      <c r="M31" s="5"/>
      <c r="N31" s="5"/>
      <c r="O31" s="5"/>
      <c r="P31" s="5"/>
      <c r="Q31" s="5"/>
      <c r="R31" s="5"/>
      <c r="S31" s="5"/>
      <c r="T31" s="5"/>
      <c r="U31" s="5"/>
    </row>
    <row r="32" spans="2:21">
      <c r="B32" s="5"/>
      <c r="C32" s="5"/>
      <c r="D32" s="5"/>
      <c r="E32" s="5"/>
      <c r="F32" s="5"/>
      <c r="G32" s="5"/>
      <c r="H32" s="5"/>
      <c r="I32" s="5"/>
      <c r="J32" s="5"/>
      <c r="K32" s="5"/>
      <c r="L32" s="5"/>
      <c r="M32" s="5"/>
      <c r="N32" s="5"/>
      <c r="O32" s="5"/>
      <c r="P32" s="5"/>
      <c r="Q32" s="5"/>
      <c r="R32" s="5"/>
      <c r="S32" s="5"/>
      <c r="T32" s="5"/>
      <c r="U32" s="5"/>
    </row>
    <row r="33" spans="2:21">
      <c r="B33" s="5"/>
      <c r="C33" s="5"/>
      <c r="D33" s="5"/>
      <c r="E33" s="5"/>
      <c r="F33" s="5"/>
      <c r="G33" s="5"/>
      <c r="H33" s="5"/>
      <c r="I33" s="5"/>
      <c r="J33" s="5"/>
      <c r="K33" s="5"/>
      <c r="L33" s="5"/>
      <c r="M33" s="5"/>
      <c r="N33" s="5"/>
      <c r="O33" s="5"/>
      <c r="P33" s="5"/>
      <c r="Q33" s="5"/>
      <c r="R33" s="5"/>
      <c r="S33" s="5"/>
      <c r="T33" s="5"/>
      <c r="U33" s="5"/>
    </row>
    <row r="34" spans="2:21">
      <c r="B34" s="5"/>
      <c r="C34" s="5"/>
      <c r="D34" s="5"/>
      <c r="E34" s="5"/>
      <c r="F34" s="5"/>
      <c r="G34" s="5"/>
      <c r="H34" s="5"/>
      <c r="I34" s="5"/>
      <c r="J34" s="5"/>
      <c r="K34" s="5"/>
      <c r="L34" s="5"/>
      <c r="M34" s="5"/>
      <c r="N34" s="5"/>
      <c r="O34" s="5"/>
      <c r="P34" s="5"/>
      <c r="Q34" s="5"/>
      <c r="R34" s="5"/>
      <c r="S34" s="5"/>
      <c r="T34" s="5"/>
      <c r="U34" s="5"/>
    </row>
    <row r="35" spans="2:21">
      <c r="B35" s="5"/>
      <c r="C35" s="5"/>
      <c r="D35" s="5"/>
      <c r="E35" s="5"/>
      <c r="F35" s="5"/>
      <c r="G35" s="5"/>
      <c r="H35" s="5"/>
      <c r="I35" s="5"/>
      <c r="J35" s="5"/>
      <c r="K35" s="5"/>
      <c r="L35" s="5"/>
      <c r="M35" s="5"/>
      <c r="N35" s="5"/>
      <c r="O35" s="5"/>
      <c r="P35" s="5"/>
      <c r="Q35" s="5"/>
      <c r="R35" s="5"/>
      <c r="S35" s="5"/>
      <c r="T35" s="5"/>
      <c r="U35" s="5"/>
    </row>
    <row r="36" spans="2:21">
      <c r="B36" s="5"/>
      <c r="C36" s="5"/>
      <c r="D36" s="5"/>
      <c r="E36" s="5"/>
      <c r="F36" s="5"/>
      <c r="G36" s="5"/>
      <c r="H36" s="5"/>
      <c r="I36" s="5"/>
      <c r="J36" s="5"/>
      <c r="K36" s="5"/>
      <c r="L36" s="5"/>
      <c r="M36" s="5"/>
      <c r="N36" s="5"/>
      <c r="O36" s="5"/>
      <c r="P36" s="5"/>
      <c r="Q36" s="5"/>
      <c r="R36" s="5"/>
      <c r="S36" s="5"/>
      <c r="T36" s="5"/>
      <c r="U36" s="5"/>
    </row>
    <row r="37" spans="2:21">
      <c r="B37" s="5"/>
      <c r="C37" s="5"/>
      <c r="D37" s="5"/>
      <c r="E37" s="5"/>
      <c r="F37" s="5"/>
      <c r="G37" s="5"/>
      <c r="H37" s="5"/>
      <c r="I37" s="5"/>
      <c r="J37" s="5"/>
      <c r="K37" s="5"/>
      <c r="L37" s="5"/>
      <c r="M37" s="5"/>
      <c r="N37" s="5"/>
      <c r="O37" s="5"/>
      <c r="P37" s="5"/>
      <c r="Q37" s="5"/>
      <c r="R37" s="5"/>
      <c r="S37" s="5"/>
      <c r="T37" s="5"/>
      <c r="U37" s="5"/>
    </row>
    <row r="38" spans="2:21" hidden="1">
      <c r="B38" s="5"/>
      <c r="C38" s="5"/>
      <c r="D38" s="5"/>
      <c r="E38" s="5"/>
      <c r="F38" s="5"/>
      <c r="G38" s="5"/>
      <c r="H38" s="5"/>
      <c r="I38" s="5"/>
      <c r="J38" s="5"/>
      <c r="K38" s="5"/>
      <c r="L38" s="5"/>
      <c r="M38" s="5"/>
      <c r="N38" s="5"/>
      <c r="O38" s="5"/>
      <c r="P38" s="5"/>
      <c r="Q38" s="5"/>
      <c r="R38" s="5"/>
      <c r="S38" s="5"/>
      <c r="T38" s="5"/>
      <c r="U38" s="5"/>
    </row>
    <row r="39" spans="2:21">
      <c r="B39" s="178" t="s">
        <v>38</v>
      </c>
      <c r="C39" s="178"/>
      <c r="D39" s="178"/>
      <c r="E39" s="178"/>
      <c r="F39" s="178"/>
      <c r="G39" s="178"/>
      <c r="H39" s="178"/>
      <c r="I39" s="178"/>
      <c r="J39" s="178"/>
      <c r="K39" s="178"/>
      <c r="L39" s="178"/>
      <c r="M39" s="178"/>
      <c r="N39" s="178"/>
      <c r="O39" s="178"/>
      <c r="P39" s="178"/>
      <c r="Q39" s="178"/>
      <c r="R39" s="178"/>
      <c r="S39" s="178"/>
      <c r="T39" s="178"/>
      <c r="U39" s="178"/>
    </row>
    <row r="40" spans="2:21">
      <c r="B40" s="5"/>
      <c r="C40" s="5"/>
      <c r="D40" s="5"/>
      <c r="E40" s="5"/>
      <c r="F40" s="5"/>
      <c r="G40" s="5"/>
      <c r="H40" s="5"/>
      <c r="I40" s="5"/>
      <c r="J40" s="5"/>
      <c r="K40" s="5"/>
      <c r="L40" s="5"/>
      <c r="M40" s="5"/>
      <c r="N40" s="5"/>
      <c r="O40" s="5"/>
      <c r="P40" s="5"/>
      <c r="Q40" s="5"/>
      <c r="R40" s="5"/>
      <c r="S40" s="5"/>
      <c r="T40" s="5"/>
      <c r="U40" s="5"/>
    </row>
    <row r="41" spans="2:21">
      <c r="B41" s="5"/>
      <c r="C41" s="5"/>
      <c r="D41" s="5"/>
      <c r="E41" s="5"/>
      <c r="F41" s="5"/>
      <c r="G41" s="5"/>
      <c r="H41" s="5"/>
      <c r="I41" s="5"/>
      <c r="J41" s="5"/>
      <c r="K41" s="5"/>
      <c r="L41" s="5"/>
      <c r="M41" s="5"/>
      <c r="N41" s="5"/>
      <c r="O41" s="5"/>
      <c r="P41" s="5"/>
      <c r="Q41" s="5"/>
      <c r="R41" s="5"/>
      <c r="S41" s="5"/>
      <c r="T41" s="5"/>
      <c r="U41" s="5"/>
    </row>
    <row r="42" spans="2:21">
      <c r="B42" s="5"/>
      <c r="C42" s="5"/>
      <c r="D42" s="5"/>
      <c r="E42" s="5"/>
      <c r="F42" s="5"/>
      <c r="G42" s="5"/>
      <c r="H42" s="5"/>
      <c r="I42" s="5"/>
      <c r="J42" s="5"/>
      <c r="K42" s="5"/>
      <c r="L42" s="5"/>
      <c r="M42" s="5"/>
      <c r="N42" s="5"/>
      <c r="O42" s="5"/>
      <c r="P42" s="5"/>
      <c r="Q42" s="5"/>
      <c r="R42" s="5"/>
      <c r="S42" s="5"/>
      <c r="T42" s="5"/>
      <c r="U42" s="5"/>
    </row>
    <row r="43" spans="2:21">
      <c r="B43" s="5"/>
      <c r="C43" s="5"/>
      <c r="D43" s="5"/>
      <c r="E43" s="5"/>
      <c r="F43" s="5"/>
      <c r="G43" s="5"/>
      <c r="H43" s="5"/>
      <c r="I43" s="5"/>
      <c r="J43" s="5"/>
      <c r="K43" s="5"/>
      <c r="L43" s="5"/>
      <c r="M43" s="5"/>
      <c r="N43" s="5"/>
      <c r="O43" s="5"/>
      <c r="P43" s="5"/>
      <c r="Q43" s="5"/>
      <c r="R43" s="5"/>
      <c r="S43" s="5"/>
      <c r="T43" s="5"/>
      <c r="U43" s="5"/>
    </row>
    <row r="44" spans="2:21">
      <c r="B44" s="5"/>
      <c r="C44" s="5"/>
      <c r="D44" s="5"/>
      <c r="E44" s="5"/>
      <c r="F44" s="5"/>
      <c r="G44" s="5"/>
      <c r="H44" s="5"/>
      <c r="I44" s="5"/>
      <c r="J44" s="5"/>
      <c r="K44" s="5"/>
      <c r="L44" s="5"/>
      <c r="M44" s="5"/>
      <c r="N44" s="5"/>
      <c r="O44" s="5"/>
      <c r="P44" s="5"/>
      <c r="Q44" s="5"/>
      <c r="R44" s="5"/>
      <c r="S44" s="5"/>
      <c r="T44" s="5"/>
      <c r="U44" s="5"/>
    </row>
    <row r="45" spans="2:21">
      <c r="B45" s="5"/>
      <c r="C45" s="5"/>
      <c r="D45" s="5"/>
      <c r="E45" s="5"/>
      <c r="F45" s="5"/>
      <c r="G45" s="5"/>
      <c r="H45" s="5"/>
      <c r="I45" s="5"/>
      <c r="J45" s="5"/>
      <c r="K45" s="5"/>
      <c r="L45" s="5"/>
      <c r="M45" s="5"/>
      <c r="N45" s="5"/>
      <c r="O45" s="5"/>
      <c r="P45" s="5"/>
      <c r="Q45" s="5"/>
      <c r="R45" s="5"/>
      <c r="S45" s="5"/>
      <c r="T45" s="5"/>
      <c r="U45" s="5"/>
    </row>
    <row r="46" spans="2:21">
      <c r="B46" s="5"/>
      <c r="C46" s="5"/>
      <c r="D46" s="5"/>
      <c r="E46" s="5"/>
      <c r="F46" s="5"/>
      <c r="G46" s="5"/>
      <c r="H46" s="5"/>
      <c r="I46" s="5"/>
      <c r="J46" s="5"/>
      <c r="K46" s="5"/>
      <c r="L46" s="5"/>
      <c r="M46" s="5"/>
      <c r="N46" s="5"/>
      <c r="O46" s="5"/>
      <c r="P46" s="5"/>
      <c r="Q46" s="5"/>
      <c r="R46" s="5"/>
      <c r="S46" s="5"/>
      <c r="T46" s="5"/>
      <c r="U46" s="5"/>
    </row>
    <row r="47" spans="2:21">
      <c r="B47" s="5"/>
      <c r="C47" s="5"/>
      <c r="D47" s="5"/>
      <c r="E47" s="5"/>
      <c r="F47" s="5"/>
      <c r="G47" s="5"/>
      <c r="H47" s="5"/>
      <c r="I47" s="5"/>
      <c r="J47" s="5"/>
      <c r="K47" s="5"/>
      <c r="L47" s="5"/>
      <c r="M47" s="5"/>
      <c r="N47" s="5"/>
      <c r="O47" s="5"/>
      <c r="P47" s="5"/>
      <c r="Q47" s="5"/>
      <c r="R47" s="5"/>
      <c r="S47" s="5"/>
      <c r="T47" s="5"/>
      <c r="U47" s="5"/>
    </row>
  </sheetData>
  <mergeCells count="16">
    <mergeCell ref="B39:U39"/>
    <mergeCell ref="B2:Q2"/>
    <mergeCell ref="C6:L6"/>
    <mergeCell ref="M6:U6"/>
    <mergeCell ref="L3:L5"/>
    <mergeCell ref="M3:M5"/>
    <mergeCell ref="N3:T3"/>
    <mergeCell ref="U3:U5"/>
    <mergeCell ref="E4:J4"/>
    <mergeCell ref="K4:K5"/>
    <mergeCell ref="N4:S4"/>
    <mergeCell ref="T4:T5"/>
    <mergeCell ref="C3:C5"/>
    <mergeCell ref="D3:D5"/>
    <mergeCell ref="E3:K3"/>
    <mergeCell ref="B3:B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baseColWidth="10" defaultRowHeight="15.7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baseColWidth="10" defaultRowHeight="15.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357D2-4910-4060-A5BA-D11736059697}">
  <sheetPr>
    <tabColor rgb="FF002060"/>
  </sheetPr>
  <dimension ref="B2:W46"/>
  <sheetViews>
    <sheetView workbookViewId="0">
      <selection activeCell="B2" sqref="B2:U2"/>
    </sheetView>
  </sheetViews>
  <sheetFormatPr baseColWidth="10" defaultColWidth="9.125" defaultRowHeight="15.75"/>
  <cols>
    <col min="2" max="2" width="27.5" customWidth="1"/>
    <col min="3" max="21" width="15.25" customWidth="1"/>
  </cols>
  <sheetData>
    <row r="2" spans="2:23" ht="20.65" customHeight="1">
      <c r="B2" s="155" t="s">
        <v>60</v>
      </c>
      <c r="C2" s="155"/>
      <c r="D2" s="155"/>
      <c r="E2" s="155"/>
      <c r="F2" s="155"/>
      <c r="G2" s="155"/>
      <c r="H2" s="155"/>
      <c r="I2" s="155"/>
      <c r="J2" s="155"/>
      <c r="K2" s="155"/>
      <c r="L2" s="155"/>
      <c r="M2" s="155"/>
      <c r="N2" s="155"/>
      <c r="O2" s="155"/>
      <c r="P2" s="155"/>
      <c r="Q2" s="155"/>
      <c r="R2" s="155"/>
      <c r="S2" s="155"/>
      <c r="T2" s="155"/>
      <c r="U2" s="155"/>
    </row>
    <row r="3" spans="2:23" ht="25.9" customHeight="1">
      <c r="B3" s="156" t="s">
        <v>15</v>
      </c>
      <c r="C3" s="159" t="s">
        <v>16</v>
      </c>
      <c r="D3" s="161" t="s">
        <v>35</v>
      </c>
      <c r="E3" s="163" t="s">
        <v>18</v>
      </c>
      <c r="F3" s="163"/>
      <c r="G3" s="163"/>
      <c r="H3" s="163"/>
      <c r="I3" s="163"/>
      <c r="J3" s="163"/>
      <c r="K3" s="163"/>
      <c r="L3" s="164" t="s">
        <v>19</v>
      </c>
      <c r="M3" s="161" t="s">
        <v>35</v>
      </c>
      <c r="N3" s="163" t="s">
        <v>18</v>
      </c>
      <c r="O3" s="163"/>
      <c r="P3" s="163"/>
      <c r="Q3" s="163"/>
      <c r="R3" s="163"/>
      <c r="S3" s="163"/>
      <c r="T3" s="163"/>
      <c r="U3" s="164" t="s">
        <v>19</v>
      </c>
    </row>
    <row r="4" spans="2:23" ht="25.15" customHeight="1">
      <c r="B4" s="157"/>
      <c r="C4" s="160"/>
      <c r="D4" s="162"/>
      <c r="E4" s="166" t="s">
        <v>20</v>
      </c>
      <c r="F4" s="166"/>
      <c r="G4" s="166"/>
      <c r="H4" s="166"/>
      <c r="I4" s="166"/>
      <c r="J4" s="166"/>
      <c r="K4" s="168" t="s">
        <v>21</v>
      </c>
      <c r="L4" s="165"/>
      <c r="M4" s="162"/>
      <c r="N4" s="166" t="s">
        <v>20</v>
      </c>
      <c r="O4" s="166"/>
      <c r="P4" s="166"/>
      <c r="Q4" s="166"/>
      <c r="R4" s="166"/>
      <c r="S4" s="166"/>
      <c r="T4" s="168" t="s">
        <v>21</v>
      </c>
      <c r="U4" s="165"/>
    </row>
    <row r="5" spans="2:23" ht="102.4" customHeight="1">
      <c r="B5" s="157"/>
      <c r="C5" s="160"/>
      <c r="D5" s="162"/>
      <c r="E5" s="6" t="s">
        <v>22</v>
      </c>
      <c r="F5" s="7" t="s">
        <v>23</v>
      </c>
      <c r="G5" s="8" t="s">
        <v>24</v>
      </c>
      <c r="H5" s="8" t="s">
        <v>25</v>
      </c>
      <c r="I5" s="8" t="s">
        <v>26</v>
      </c>
      <c r="J5" s="7" t="s">
        <v>27</v>
      </c>
      <c r="K5" s="168"/>
      <c r="L5" s="165"/>
      <c r="M5" s="162"/>
      <c r="N5" s="6" t="s">
        <v>22</v>
      </c>
      <c r="O5" s="7" t="s">
        <v>23</v>
      </c>
      <c r="P5" s="8" t="s">
        <v>24</v>
      </c>
      <c r="Q5" s="8" t="s">
        <v>25</v>
      </c>
      <c r="R5" s="8" t="s">
        <v>26</v>
      </c>
      <c r="S5" s="7" t="s">
        <v>27</v>
      </c>
      <c r="T5" s="168"/>
      <c r="U5" s="165"/>
    </row>
    <row r="6" spans="2:23" ht="19.899999999999999" customHeight="1">
      <c r="B6" s="158"/>
      <c r="C6" s="169" t="s">
        <v>0</v>
      </c>
      <c r="D6" s="170"/>
      <c r="E6" s="170"/>
      <c r="F6" s="170"/>
      <c r="G6" s="170"/>
      <c r="H6" s="170"/>
      <c r="I6" s="170"/>
      <c r="J6" s="170"/>
      <c r="K6" s="170"/>
      <c r="L6" s="171"/>
      <c r="M6" s="172" t="s">
        <v>17</v>
      </c>
      <c r="N6" s="173"/>
      <c r="O6" s="173"/>
      <c r="P6" s="173"/>
      <c r="Q6" s="173"/>
      <c r="R6" s="173"/>
      <c r="S6" s="173"/>
      <c r="T6" s="173"/>
      <c r="U6" s="174"/>
    </row>
    <row r="7" spans="2:23" ht="19.899999999999999" customHeight="1">
      <c r="B7" s="9" t="s">
        <v>30</v>
      </c>
      <c r="C7" s="30">
        <v>9644</v>
      </c>
      <c r="D7" s="14">
        <v>4199</v>
      </c>
      <c r="E7" s="15">
        <v>112</v>
      </c>
      <c r="F7" s="14">
        <v>221</v>
      </c>
      <c r="G7" s="15">
        <v>20</v>
      </c>
      <c r="H7" s="14">
        <v>1605</v>
      </c>
      <c r="I7" s="15">
        <v>1890</v>
      </c>
      <c r="J7" s="14">
        <v>851</v>
      </c>
      <c r="K7" s="16">
        <v>209</v>
      </c>
      <c r="L7" s="16">
        <v>537</v>
      </c>
      <c r="M7" s="181">
        <f>D7/$C7*100</f>
        <v>43.540024885939445</v>
      </c>
      <c r="N7" s="182">
        <f t="shared" ref="N7:U22" si="0">E7/$C7*100</f>
        <v>1.1613438407299876</v>
      </c>
      <c r="O7" s="183">
        <f t="shared" si="0"/>
        <v>2.2915802571547075</v>
      </c>
      <c r="P7" s="181">
        <f t="shared" si="0"/>
        <v>0.20738282870178351</v>
      </c>
      <c r="Q7" s="183">
        <f t="shared" si="0"/>
        <v>16.642472003318126</v>
      </c>
      <c r="R7" s="181">
        <f t="shared" si="0"/>
        <v>19.597677312318538</v>
      </c>
      <c r="S7" s="183">
        <f t="shared" si="0"/>
        <v>8.8241393612608885</v>
      </c>
      <c r="T7" s="181">
        <f t="shared" si="0"/>
        <v>2.1671505599336376</v>
      </c>
      <c r="U7" s="181">
        <f t="shared" si="0"/>
        <v>5.5682289506428866</v>
      </c>
      <c r="W7" s="104"/>
    </row>
    <row r="8" spans="2:23" ht="19.899999999999999" customHeight="1">
      <c r="B8" s="10" t="s">
        <v>1</v>
      </c>
      <c r="C8" s="31">
        <v>10085</v>
      </c>
      <c r="D8" s="17">
        <v>2869</v>
      </c>
      <c r="E8" s="18">
        <v>463</v>
      </c>
      <c r="F8" s="17">
        <v>376</v>
      </c>
      <c r="G8" s="18">
        <v>279</v>
      </c>
      <c r="H8" s="17">
        <v>1577</v>
      </c>
      <c r="I8" s="18">
        <v>2753</v>
      </c>
      <c r="J8" s="17">
        <v>691</v>
      </c>
      <c r="K8" s="19">
        <v>517</v>
      </c>
      <c r="L8" s="19">
        <v>560</v>
      </c>
      <c r="M8" s="184">
        <f t="shared" ref="M8:U23" si="1">D8/$C8*100</f>
        <v>28.448190381755083</v>
      </c>
      <c r="N8" s="185">
        <f t="shared" si="0"/>
        <v>4.5909766980664353</v>
      </c>
      <c r="O8" s="186">
        <f t="shared" si="0"/>
        <v>3.728309370352008</v>
      </c>
      <c r="P8" s="184">
        <f t="shared" si="0"/>
        <v>2.7664848785324736</v>
      </c>
      <c r="Q8" s="186">
        <f t="shared" si="0"/>
        <v>15.637084779375311</v>
      </c>
      <c r="R8" s="184">
        <f t="shared" si="0"/>
        <v>27.297967278135843</v>
      </c>
      <c r="S8" s="186">
        <f t="shared" si="0"/>
        <v>6.8517600396628655</v>
      </c>
      <c r="T8" s="184">
        <f t="shared" si="0"/>
        <v>5.1264253842340111</v>
      </c>
      <c r="U8" s="184">
        <f t="shared" si="0"/>
        <v>5.5528011898859688</v>
      </c>
      <c r="W8" s="104"/>
    </row>
    <row r="9" spans="2:23" ht="19.899999999999999" customHeight="1">
      <c r="B9" s="9" t="s">
        <v>2</v>
      </c>
      <c r="C9" s="32">
        <v>2787</v>
      </c>
      <c r="D9" s="20">
        <v>299</v>
      </c>
      <c r="E9" s="21">
        <v>52</v>
      </c>
      <c r="F9" s="20">
        <v>513</v>
      </c>
      <c r="G9" s="21">
        <v>4</v>
      </c>
      <c r="H9" s="20">
        <v>247</v>
      </c>
      <c r="I9" s="21">
        <v>65</v>
      </c>
      <c r="J9" s="20">
        <v>1050</v>
      </c>
      <c r="K9" s="22">
        <v>3</v>
      </c>
      <c r="L9" s="22">
        <v>554</v>
      </c>
      <c r="M9" s="187">
        <f t="shared" si="1"/>
        <v>10.728381772515249</v>
      </c>
      <c r="N9" s="188">
        <f t="shared" si="0"/>
        <v>1.8658055256548258</v>
      </c>
      <c r="O9" s="183">
        <f t="shared" si="0"/>
        <v>18.406889128094726</v>
      </c>
      <c r="P9" s="187">
        <f t="shared" si="0"/>
        <v>0.14352350197344815</v>
      </c>
      <c r="Q9" s="183">
        <f t="shared" si="0"/>
        <v>8.8625762468604243</v>
      </c>
      <c r="R9" s="187">
        <f t="shared" si="0"/>
        <v>2.3322569070685324</v>
      </c>
      <c r="S9" s="183">
        <f t="shared" si="0"/>
        <v>37.674919268030138</v>
      </c>
      <c r="T9" s="187">
        <f t="shared" si="0"/>
        <v>0.1076426264800861</v>
      </c>
      <c r="U9" s="187">
        <f t="shared" si="0"/>
        <v>19.878005023322569</v>
      </c>
      <c r="W9" s="104"/>
    </row>
    <row r="10" spans="2:23" ht="19.899999999999999" customHeight="1">
      <c r="B10" s="10" t="s">
        <v>3</v>
      </c>
      <c r="C10" s="31">
        <v>1993</v>
      </c>
      <c r="D10" s="17">
        <v>1021</v>
      </c>
      <c r="E10" s="18">
        <v>95</v>
      </c>
      <c r="F10" s="17">
        <v>178</v>
      </c>
      <c r="G10" s="18">
        <v>59</v>
      </c>
      <c r="H10" s="17">
        <v>189</v>
      </c>
      <c r="I10" s="18">
        <v>20</v>
      </c>
      <c r="J10" s="17">
        <v>283</v>
      </c>
      <c r="K10" s="19">
        <v>64</v>
      </c>
      <c r="L10" s="19">
        <v>84</v>
      </c>
      <c r="M10" s="184">
        <f t="shared" si="1"/>
        <v>51.229302558956348</v>
      </c>
      <c r="N10" s="185">
        <f t="shared" si="0"/>
        <v>4.7666833918715508</v>
      </c>
      <c r="O10" s="186">
        <f t="shared" si="0"/>
        <v>8.9312594079277474</v>
      </c>
      <c r="P10" s="184">
        <f t="shared" si="0"/>
        <v>2.9603612644254889</v>
      </c>
      <c r="Q10" s="186">
        <f t="shared" si="0"/>
        <v>9.4831911690918211</v>
      </c>
      <c r="R10" s="184">
        <f t="shared" si="0"/>
        <v>1.0035122930255895</v>
      </c>
      <c r="S10" s="186">
        <f t="shared" si="0"/>
        <v>14.199698946312092</v>
      </c>
      <c r="T10" s="184">
        <f t="shared" si="0"/>
        <v>3.2112393376818864</v>
      </c>
      <c r="U10" s="184">
        <f t="shared" si="0"/>
        <v>4.2147516307074762</v>
      </c>
      <c r="W10" s="104"/>
    </row>
    <row r="11" spans="2:23" ht="19.899999999999999" customHeight="1">
      <c r="B11" s="9" t="s">
        <v>4</v>
      </c>
      <c r="C11" s="32">
        <v>477</v>
      </c>
      <c r="D11" s="20">
        <v>108</v>
      </c>
      <c r="E11" s="21">
        <v>28</v>
      </c>
      <c r="F11" s="20">
        <v>40</v>
      </c>
      <c r="G11" s="21">
        <v>13</v>
      </c>
      <c r="H11" s="20">
        <v>89</v>
      </c>
      <c r="I11" s="21">
        <v>20</v>
      </c>
      <c r="J11" s="20">
        <v>52</v>
      </c>
      <c r="K11" s="22">
        <v>25</v>
      </c>
      <c r="L11" s="22">
        <v>102</v>
      </c>
      <c r="M11" s="187">
        <f t="shared" si="1"/>
        <v>22.641509433962266</v>
      </c>
      <c r="N11" s="188">
        <f t="shared" si="0"/>
        <v>5.8700209643605872</v>
      </c>
      <c r="O11" s="183">
        <f t="shared" si="0"/>
        <v>8.3857442348008391</v>
      </c>
      <c r="P11" s="187">
        <f t="shared" si="0"/>
        <v>2.7253668763102725</v>
      </c>
      <c r="Q11" s="183">
        <f t="shared" si="0"/>
        <v>18.658280922431867</v>
      </c>
      <c r="R11" s="187">
        <f t="shared" si="0"/>
        <v>4.1928721174004195</v>
      </c>
      <c r="S11" s="183">
        <f t="shared" si="0"/>
        <v>10.90146750524109</v>
      </c>
      <c r="T11" s="187">
        <f t="shared" si="0"/>
        <v>5.2410901467505235</v>
      </c>
      <c r="U11" s="187">
        <f t="shared" si="0"/>
        <v>21.383647798742139</v>
      </c>
      <c r="W11" s="104"/>
    </row>
    <row r="12" spans="2:23" ht="19.899999999999999" customHeight="1">
      <c r="B12" s="10" t="s">
        <v>5</v>
      </c>
      <c r="C12" s="31">
        <v>1165</v>
      </c>
      <c r="D12" s="17">
        <v>10</v>
      </c>
      <c r="E12" s="18">
        <v>25</v>
      </c>
      <c r="F12" s="17">
        <v>242</v>
      </c>
      <c r="G12" s="18">
        <v>41</v>
      </c>
      <c r="H12" s="17">
        <v>152</v>
      </c>
      <c r="I12" s="18">
        <v>28</v>
      </c>
      <c r="J12" s="17">
        <v>352</v>
      </c>
      <c r="K12" s="19">
        <v>246</v>
      </c>
      <c r="L12" s="19">
        <v>69</v>
      </c>
      <c r="M12" s="184">
        <f t="shared" si="1"/>
        <v>0.85836909871244638</v>
      </c>
      <c r="N12" s="185">
        <f t="shared" si="0"/>
        <v>2.1459227467811157</v>
      </c>
      <c r="O12" s="186">
        <f t="shared" si="0"/>
        <v>20.772532188841204</v>
      </c>
      <c r="P12" s="184">
        <f t="shared" si="0"/>
        <v>3.5193133047210301</v>
      </c>
      <c r="Q12" s="186">
        <f t="shared" si="0"/>
        <v>13.047210300429185</v>
      </c>
      <c r="R12" s="184">
        <f t="shared" si="0"/>
        <v>2.4034334763948499</v>
      </c>
      <c r="S12" s="186">
        <f t="shared" si="0"/>
        <v>30.214592274678111</v>
      </c>
      <c r="T12" s="184">
        <f t="shared" si="0"/>
        <v>21.115879828326182</v>
      </c>
      <c r="U12" s="184">
        <f t="shared" si="0"/>
        <v>5.9227467811158796</v>
      </c>
      <c r="W12" s="104"/>
    </row>
    <row r="13" spans="2:23" ht="19.899999999999999" customHeight="1">
      <c r="B13" s="9" t="s">
        <v>6</v>
      </c>
      <c r="C13" s="32">
        <v>4434</v>
      </c>
      <c r="D13" s="20">
        <v>1833</v>
      </c>
      <c r="E13" s="21">
        <v>112</v>
      </c>
      <c r="F13" s="20">
        <v>214</v>
      </c>
      <c r="G13" s="21">
        <v>43</v>
      </c>
      <c r="H13" s="20">
        <v>724</v>
      </c>
      <c r="I13" s="21">
        <v>475</v>
      </c>
      <c r="J13" s="20">
        <v>701</v>
      </c>
      <c r="K13" s="22">
        <v>84</v>
      </c>
      <c r="L13" s="22">
        <v>248</v>
      </c>
      <c r="M13" s="187">
        <f t="shared" si="1"/>
        <v>41.339648173207038</v>
      </c>
      <c r="N13" s="188">
        <f t="shared" si="0"/>
        <v>2.5259359494812812</v>
      </c>
      <c r="O13" s="183">
        <f>F13/$C13*100</f>
        <v>4.8263419034731623</v>
      </c>
      <c r="P13" s="187">
        <f t="shared" si="0"/>
        <v>0.96977898060442036</v>
      </c>
      <c r="Q13" s="183">
        <f t="shared" si="0"/>
        <v>16.328371673432567</v>
      </c>
      <c r="R13" s="187">
        <f t="shared" si="0"/>
        <v>10.712674785746504</v>
      </c>
      <c r="S13" s="183">
        <f t="shared" si="0"/>
        <v>15.809652683806947</v>
      </c>
      <c r="T13" s="187">
        <f t="shared" si="0"/>
        <v>1.8944519621109608</v>
      </c>
      <c r="U13" s="187">
        <f t="shared" si="0"/>
        <v>5.5931438881371216</v>
      </c>
      <c r="W13" s="104"/>
    </row>
    <row r="14" spans="2:23" ht="19.899999999999999" customHeight="1">
      <c r="B14" s="10" t="s">
        <v>31</v>
      </c>
      <c r="C14" s="31">
        <v>1134</v>
      </c>
      <c r="D14" s="17">
        <v>170</v>
      </c>
      <c r="E14" s="18">
        <v>98</v>
      </c>
      <c r="F14" s="17">
        <v>294</v>
      </c>
      <c r="G14" s="18">
        <v>102</v>
      </c>
      <c r="H14" s="17">
        <v>148</v>
      </c>
      <c r="I14" s="18">
        <v>17</v>
      </c>
      <c r="J14" s="17">
        <v>189</v>
      </c>
      <c r="K14" s="19">
        <v>65</v>
      </c>
      <c r="L14" s="19">
        <v>51</v>
      </c>
      <c r="M14" s="184">
        <f t="shared" si="1"/>
        <v>14.991181657848324</v>
      </c>
      <c r="N14" s="185">
        <f t="shared" si="0"/>
        <v>8.6419753086419746</v>
      </c>
      <c r="O14" s="186">
        <f t="shared" si="0"/>
        <v>25.925925925925924</v>
      </c>
      <c r="P14" s="184">
        <f t="shared" si="0"/>
        <v>8.9947089947089935</v>
      </c>
      <c r="Q14" s="186">
        <f t="shared" si="0"/>
        <v>13.051146384479717</v>
      </c>
      <c r="R14" s="184">
        <f t="shared" si="0"/>
        <v>1.4991181657848323</v>
      </c>
      <c r="S14" s="186">
        <f t="shared" si="0"/>
        <v>16.666666666666664</v>
      </c>
      <c r="T14" s="184">
        <f t="shared" si="0"/>
        <v>5.7319223985890648</v>
      </c>
      <c r="U14" s="184">
        <f t="shared" si="0"/>
        <v>4.4973544973544968</v>
      </c>
      <c r="W14" s="104"/>
    </row>
    <row r="15" spans="2:23" ht="19.899999999999999" customHeight="1">
      <c r="B15" s="9" t="s">
        <v>7</v>
      </c>
      <c r="C15" s="32">
        <v>5802</v>
      </c>
      <c r="D15" s="20">
        <v>1911</v>
      </c>
      <c r="E15" s="21">
        <v>263</v>
      </c>
      <c r="F15" s="20">
        <v>415</v>
      </c>
      <c r="G15" s="21">
        <v>462</v>
      </c>
      <c r="H15" s="20">
        <v>1143</v>
      </c>
      <c r="I15" s="21">
        <v>570</v>
      </c>
      <c r="J15" s="20">
        <v>490</v>
      </c>
      <c r="K15" s="22">
        <v>92</v>
      </c>
      <c r="L15" s="22">
        <v>456</v>
      </c>
      <c r="M15" s="187">
        <f t="shared" si="1"/>
        <v>32.936918304033092</v>
      </c>
      <c r="N15" s="188">
        <f t="shared" si="0"/>
        <v>4.532919682867977</v>
      </c>
      <c r="O15" s="183">
        <f t="shared" si="0"/>
        <v>7.1527059634608756</v>
      </c>
      <c r="P15" s="187">
        <f t="shared" si="0"/>
        <v>7.9627714581178903</v>
      </c>
      <c r="Q15" s="183">
        <f t="shared" si="0"/>
        <v>19.70010341261634</v>
      </c>
      <c r="R15" s="187">
        <f t="shared" si="0"/>
        <v>9.8241985522233719</v>
      </c>
      <c r="S15" s="183">
        <f t="shared" si="0"/>
        <v>8.4453636677007928</v>
      </c>
      <c r="T15" s="187">
        <f t="shared" si="0"/>
        <v>1.585660117200965</v>
      </c>
      <c r="U15" s="187">
        <f t="shared" si="0"/>
        <v>7.8593588417786968</v>
      </c>
      <c r="W15" s="104"/>
    </row>
    <row r="16" spans="2:23" ht="19.899999999999999" customHeight="1">
      <c r="B16" s="10" t="s">
        <v>32</v>
      </c>
      <c r="C16" s="31">
        <v>10651</v>
      </c>
      <c r="D16" s="17">
        <v>2505</v>
      </c>
      <c r="E16" s="18">
        <v>854</v>
      </c>
      <c r="F16" s="17">
        <v>614</v>
      </c>
      <c r="G16" s="18">
        <v>461</v>
      </c>
      <c r="H16" s="17">
        <v>1655</v>
      </c>
      <c r="I16" s="18">
        <v>2527</v>
      </c>
      <c r="J16" s="17">
        <v>710</v>
      </c>
      <c r="K16" s="19">
        <v>162</v>
      </c>
      <c r="L16" s="19">
        <v>1163</v>
      </c>
      <c r="M16" s="184">
        <f t="shared" si="1"/>
        <v>23.518918411416767</v>
      </c>
      <c r="N16" s="185">
        <f t="shared" si="0"/>
        <v>8.0180264763871936</v>
      </c>
      <c r="O16" s="186">
        <f t="shared" si="0"/>
        <v>5.7647169279879824</v>
      </c>
      <c r="P16" s="184">
        <f t="shared" si="0"/>
        <v>4.3282320908834855</v>
      </c>
      <c r="Q16" s="186">
        <f t="shared" si="0"/>
        <v>15.538447094169561</v>
      </c>
      <c r="R16" s="184">
        <f t="shared" si="0"/>
        <v>23.725471786686697</v>
      </c>
      <c r="S16" s="186">
        <f t="shared" si="0"/>
        <v>6.6660407473476662</v>
      </c>
      <c r="T16" s="184">
        <f t="shared" si="0"/>
        <v>1.5209839451694676</v>
      </c>
      <c r="U16" s="184">
        <f t="shared" si="0"/>
        <v>10.919162519951179</v>
      </c>
      <c r="W16" s="104"/>
    </row>
    <row r="17" spans="2:23" ht="19.899999999999999" customHeight="1">
      <c r="B17" s="9" t="s">
        <v>8</v>
      </c>
      <c r="C17" s="32">
        <v>2600</v>
      </c>
      <c r="D17" s="20">
        <v>1313</v>
      </c>
      <c r="E17" s="21">
        <v>8</v>
      </c>
      <c r="F17" s="20">
        <v>74</v>
      </c>
      <c r="G17" s="21">
        <v>9</v>
      </c>
      <c r="H17" s="20">
        <v>409</v>
      </c>
      <c r="I17" s="21">
        <v>677</v>
      </c>
      <c r="J17" s="20">
        <v>40</v>
      </c>
      <c r="K17" s="22">
        <v>25</v>
      </c>
      <c r="L17" s="22">
        <v>45</v>
      </c>
      <c r="M17" s="187">
        <f t="shared" si="1"/>
        <v>50.5</v>
      </c>
      <c r="N17" s="188">
        <f t="shared" si="0"/>
        <v>0.30769230769230771</v>
      </c>
      <c r="O17" s="183">
        <f t="shared" si="0"/>
        <v>2.8461538461538463</v>
      </c>
      <c r="P17" s="187">
        <f t="shared" si="0"/>
        <v>0.34615384615384615</v>
      </c>
      <c r="Q17" s="183">
        <f t="shared" si="0"/>
        <v>15.730769230769232</v>
      </c>
      <c r="R17" s="187">
        <f t="shared" si="0"/>
        <v>26.038461538461537</v>
      </c>
      <c r="S17" s="183">
        <f t="shared" si="0"/>
        <v>1.5384615384615385</v>
      </c>
      <c r="T17" s="187">
        <f t="shared" si="0"/>
        <v>0.96153846153846156</v>
      </c>
      <c r="U17" s="187">
        <f t="shared" si="0"/>
        <v>1.7307692307692308</v>
      </c>
      <c r="W17" s="104"/>
    </row>
    <row r="18" spans="2:23" ht="19.899999999999999" customHeight="1">
      <c r="B18" s="10" t="s">
        <v>9</v>
      </c>
      <c r="C18" s="31">
        <v>490</v>
      </c>
      <c r="D18" s="17">
        <v>155</v>
      </c>
      <c r="E18" s="18">
        <v>25</v>
      </c>
      <c r="F18" s="17">
        <v>25</v>
      </c>
      <c r="G18" s="18">
        <v>0</v>
      </c>
      <c r="H18" s="17">
        <v>54</v>
      </c>
      <c r="I18" s="18">
        <v>197</v>
      </c>
      <c r="J18" s="17">
        <v>22</v>
      </c>
      <c r="K18" s="19">
        <v>2</v>
      </c>
      <c r="L18" s="19">
        <v>10</v>
      </c>
      <c r="M18" s="184">
        <f t="shared" si="1"/>
        <v>31.632653061224492</v>
      </c>
      <c r="N18" s="185">
        <f t="shared" si="0"/>
        <v>5.1020408163265305</v>
      </c>
      <c r="O18" s="186">
        <f t="shared" si="0"/>
        <v>5.1020408163265305</v>
      </c>
      <c r="P18" s="184">
        <f t="shared" si="0"/>
        <v>0</v>
      </c>
      <c r="Q18" s="186">
        <f t="shared" si="0"/>
        <v>11.020408163265307</v>
      </c>
      <c r="R18" s="184">
        <f>I18/$C18*100</f>
        <v>40.204081632653057</v>
      </c>
      <c r="S18" s="186">
        <f t="shared" si="0"/>
        <v>4.4897959183673466</v>
      </c>
      <c r="T18" s="184">
        <f t="shared" si="0"/>
        <v>0.40816326530612246</v>
      </c>
      <c r="U18" s="184">
        <f t="shared" si="0"/>
        <v>2.0408163265306123</v>
      </c>
      <c r="W18" s="104"/>
    </row>
    <row r="19" spans="2:23" ht="19.899999999999999" customHeight="1">
      <c r="B19" s="9" t="s">
        <v>10</v>
      </c>
      <c r="C19" s="32">
        <v>3072</v>
      </c>
      <c r="D19" s="20">
        <v>1300</v>
      </c>
      <c r="E19" s="21">
        <v>226</v>
      </c>
      <c r="F19" s="20">
        <v>476</v>
      </c>
      <c r="G19" s="21">
        <v>131</v>
      </c>
      <c r="H19" s="20">
        <v>301</v>
      </c>
      <c r="I19" s="21">
        <v>54</v>
      </c>
      <c r="J19" s="20">
        <v>428</v>
      </c>
      <c r="K19" s="22">
        <v>68</v>
      </c>
      <c r="L19" s="22">
        <v>88</v>
      </c>
      <c r="M19" s="187">
        <f t="shared" si="1"/>
        <v>42.317708333333329</v>
      </c>
      <c r="N19" s="188">
        <f t="shared" si="0"/>
        <v>7.356770833333333</v>
      </c>
      <c r="O19" s="183">
        <f t="shared" si="0"/>
        <v>15.494791666666666</v>
      </c>
      <c r="P19" s="187">
        <f t="shared" si="0"/>
        <v>4.2643229166666661</v>
      </c>
      <c r="Q19" s="183">
        <f t="shared" si="0"/>
        <v>9.7981770833333321</v>
      </c>
      <c r="R19" s="187">
        <f t="shared" si="0"/>
        <v>1.7578125</v>
      </c>
      <c r="S19" s="183">
        <f t="shared" si="0"/>
        <v>13.932291666666666</v>
      </c>
      <c r="T19" s="187">
        <f t="shared" si="0"/>
        <v>2.213541666666667</v>
      </c>
      <c r="U19" s="187">
        <f t="shared" si="0"/>
        <v>2.864583333333333</v>
      </c>
      <c r="W19" s="104"/>
    </row>
    <row r="20" spans="2:23" ht="19.899999999999999" customHeight="1">
      <c r="B20" s="10" t="s">
        <v>34</v>
      </c>
      <c r="C20" s="31">
        <v>1812</v>
      </c>
      <c r="D20" s="17">
        <v>1014</v>
      </c>
      <c r="E20" s="18">
        <v>72</v>
      </c>
      <c r="F20" s="17">
        <v>214</v>
      </c>
      <c r="G20" s="18">
        <v>38</v>
      </c>
      <c r="H20" s="17">
        <v>184</v>
      </c>
      <c r="I20" s="18">
        <v>37</v>
      </c>
      <c r="J20" s="17">
        <v>224</v>
      </c>
      <c r="K20" s="19">
        <v>3</v>
      </c>
      <c r="L20" s="19">
        <v>26</v>
      </c>
      <c r="M20" s="184">
        <f t="shared" si="1"/>
        <v>55.960264900662246</v>
      </c>
      <c r="N20" s="185">
        <f t="shared" si="0"/>
        <v>3.9735099337748347</v>
      </c>
      <c r="O20" s="186">
        <f t="shared" si="0"/>
        <v>11.810154525386315</v>
      </c>
      <c r="P20" s="184">
        <f t="shared" si="0"/>
        <v>2.0971302428256071</v>
      </c>
      <c r="Q20" s="186">
        <f t="shared" si="0"/>
        <v>10.154525386313466</v>
      </c>
      <c r="R20" s="184">
        <f t="shared" si="0"/>
        <v>2.0419426048565121</v>
      </c>
      <c r="S20" s="186">
        <f t="shared" si="0"/>
        <v>12.362030905077264</v>
      </c>
      <c r="T20" s="184">
        <f t="shared" si="0"/>
        <v>0.16556291390728478</v>
      </c>
      <c r="U20" s="184">
        <f t="shared" si="0"/>
        <v>1.434878587196468</v>
      </c>
      <c r="W20" s="104"/>
    </row>
    <row r="21" spans="2:23" ht="19.899999999999999" customHeight="1">
      <c r="B21" s="11" t="s">
        <v>33</v>
      </c>
      <c r="C21" s="32">
        <v>1835</v>
      </c>
      <c r="D21" s="20">
        <v>401</v>
      </c>
      <c r="E21" s="21">
        <v>98</v>
      </c>
      <c r="F21" s="20">
        <v>188</v>
      </c>
      <c r="G21" s="21">
        <v>97</v>
      </c>
      <c r="H21" s="20">
        <v>578</v>
      </c>
      <c r="I21" s="21">
        <v>25</v>
      </c>
      <c r="J21" s="20">
        <v>277</v>
      </c>
      <c r="K21" s="22">
        <v>31</v>
      </c>
      <c r="L21" s="22">
        <v>140</v>
      </c>
      <c r="M21" s="187">
        <f t="shared" si="1"/>
        <v>21.852861035422343</v>
      </c>
      <c r="N21" s="188">
        <f t="shared" si="0"/>
        <v>5.3405994550408717</v>
      </c>
      <c r="O21" s="183">
        <f t="shared" si="0"/>
        <v>10.245231607629428</v>
      </c>
      <c r="P21" s="187">
        <f t="shared" si="0"/>
        <v>5.2861035422343328</v>
      </c>
      <c r="Q21" s="183">
        <f t="shared" si="0"/>
        <v>31.498637602179834</v>
      </c>
      <c r="R21" s="187">
        <f t="shared" si="0"/>
        <v>1.3623978201634876</v>
      </c>
      <c r="S21" s="183">
        <f t="shared" si="0"/>
        <v>15.095367847411445</v>
      </c>
      <c r="T21" s="187">
        <f t="shared" si="0"/>
        <v>1.6893732970027249</v>
      </c>
      <c r="U21" s="187">
        <f t="shared" si="0"/>
        <v>7.6294277929155312</v>
      </c>
      <c r="W21" s="104"/>
    </row>
    <row r="22" spans="2:23" ht="19.899999999999999" customHeight="1">
      <c r="B22" s="10" t="s">
        <v>11</v>
      </c>
      <c r="C22" s="33">
        <v>1342</v>
      </c>
      <c r="D22" s="23">
        <v>517</v>
      </c>
      <c r="E22" s="24">
        <v>154</v>
      </c>
      <c r="F22" s="23">
        <v>232</v>
      </c>
      <c r="G22" s="24">
        <v>93</v>
      </c>
      <c r="H22" s="23">
        <v>187</v>
      </c>
      <c r="I22" s="24">
        <v>72</v>
      </c>
      <c r="J22" s="23">
        <v>58</v>
      </c>
      <c r="K22" s="25">
        <v>16</v>
      </c>
      <c r="L22" s="25">
        <v>13</v>
      </c>
      <c r="M22" s="189">
        <f t="shared" si="1"/>
        <v>38.524590163934427</v>
      </c>
      <c r="N22" s="185">
        <f t="shared" si="0"/>
        <v>11.475409836065573</v>
      </c>
      <c r="O22" s="186">
        <f t="shared" si="0"/>
        <v>17.287630402384501</v>
      </c>
      <c r="P22" s="184">
        <f t="shared" si="0"/>
        <v>6.9299552906110282</v>
      </c>
      <c r="Q22" s="186">
        <f t="shared" si="0"/>
        <v>13.934426229508196</v>
      </c>
      <c r="R22" s="184">
        <f t="shared" si="0"/>
        <v>5.3651266766020864</v>
      </c>
      <c r="S22" s="186">
        <f t="shared" si="0"/>
        <v>4.3219076005961252</v>
      </c>
      <c r="T22" s="184">
        <f t="shared" si="0"/>
        <v>1.1922503725782414</v>
      </c>
      <c r="U22" s="184">
        <f>L22/$C22*100</f>
        <v>0.9687034277198211</v>
      </c>
      <c r="W22" s="104"/>
    </row>
    <row r="23" spans="2:23" ht="19.899999999999999" customHeight="1">
      <c r="B23" s="12" t="s">
        <v>12</v>
      </c>
      <c r="C23" s="26">
        <f>SUM(C9,C10,C14,C19,C20,C22)</f>
        <v>12140</v>
      </c>
      <c r="D23" s="27">
        <f t="shared" ref="D23:L23" si="2">SUM(D9,D10,D14,D19,D20,D22)</f>
        <v>4321</v>
      </c>
      <c r="E23" s="26">
        <f t="shared" si="2"/>
        <v>697</v>
      </c>
      <c r="F23" s="27">
        <f t="shared" si="2"/>
        <v>1907</v>
      </c>
      <c r="G23" s="26">
        <f t="shared" si="2"/>
        <v>427</v>
      </c>
      <c r="H23" s="27">
        <f t="shared" si="2"/>
        <v>1256</v>
      </c>
      <c r="I23" s="26">
        <f t="shared" si="2"/>
        <v>265</v>
      </c>
      <c r="J23" s="27">
        <f t="shared" si="2"/>
        <v>2232</v>
      </c>
      <c r="K23" s="26">
        <f t="shared" si="2"/>
        <v>219</v>
      </c>
      <c r="L23" s="26">
        <f t="shared" si="2"/>
        <v>816</v>
      </c>
      <c r="M23" s="68">
        <f t="shared" si="1"/>
        <v>35.593080724876444</v>
      </c>
      <c r="N23" s="68">
        <f t="shared" si="1"/>
        <v>5.7413509060955521</v>
      </c>
      <c r="O23" s="69">
        <f t="shared" si="1"/>
        <v>15.708401976935749</v>
      </c>
      <c r="P23" s="68">
        <f t="shared" si="1"/>
        <v>3.5172981878088962</v>
      </c>
      <c r="Q23" s="69">
        <f t="shared" si="1"/>
        <v>10.345963756177925</v>
      </c>
      <c r="R23" s="68">
        <f t="shared" si="1"/>
        <v>2.182866556836903</v>
      </c>
      <c r="S23" s="69">
        <f t="shared" si="1"/>
        <v>18.385502471169687</v>
      </c>
      <c r="T23" s="68">
        <f t="shared" si="1"/>
        <v>1.8039538714991761</v>
      </c>
      <c r="U23" s="68">
        <f t="shared" si="1"/>
        <v>6.7215815485996702</v>
      </c>
      <c r="W23" s="104"/>
    </row>
    <row r="24" spans="2:23" ht="19.899999999999999" customHeight="1">
      <c r="B24" s="1" t="s">
        <v>13</v>
      </c>
      <c r="C24" s="2">
        <f>SUM(C7,C8,C11,C12,C13,C15,C16,C17,C18,C21)</f>
        <v>47183</v>
      </c>
      <c r="D24" s="28">
        <f t="shared" ref="D24:L24" si="3">SUM(D7,D8,D11,D12,D13,D15,D16,D17,D18,D21)</f>
        <v>15304</v>
      </c>
      <c r="E24" s="2">
        <f t="shared" si="3"/>
        <v>1988</v>
      </c>
      <c r="F24" s="28">
        <f t="shared" si="3"/>
        <v>2409</v>
      </c>
      <c r="G24" s="2">
        <f t="shared" si="3"/>
        <v>1425</v>
      </c>
      <c r="H24" s="28">
        <f t="shared" si="3"/>
        <v>7986</v>
      </c>
      <c r="I24" s="2">
        <f t="shared" si="3"/>
        <v>9162</v>
      </c>
      <c r="J24" s="28">
        <f t="shared" si="3"/>
        <v>4186</v>
      </c>
      <c r="K24" s="2">
        <f t="shared" si="3"/>
        <v>1393</v>
      </c>
      <c r="L24" s="2">
        <f t="shared" si="3"/>
        <v>3330</v>
      </c>
      <c r="M24" s="70">
        <f t="shared" ref="M24:U25" si="4">D24/$C24*100</f>
        <v>32.435411059067889</v>
      </c>
      <c r="N24" s="70">
        <f t="shared" si="4"/>
        <v>4.2133819384100208</v>
      </c>
      <c r="O24" s="71">
        <f t="shared" si="4"/>
        <v>5.1056524595723038</v>
      </c>
      <c r="P24" s="70">
        <f t="shared" si="4"/>
        <v>3.0201555645041647</v>
      </c>
      <c r="Q24" s="71">
        <f t="shared" si="4"/>
        <v>16.925587605705445</v>
      </c>
      <c r="R24" s="70">
        <f t="shared" si="4"/>
        <v>19.418010724201512</v>
      </c>
      <c r="S24" s="71">
        <f t="shared" si="4"/>
        <v>8.8718394336943405</v>
      </c>
      <c r="T24" s="70">
        <f t="shared" si="4"/>
        <v>2.9523345272661765</v>
      </c>
      <c r="U24" s="70">
        <f t="shared" si="4"/>
        <v>7.0576266875781526</v>
      </c>
      <c r="W24" s="104"/>
    </row>
    <row r="25" spans="2:23" ht="19.899999999999999" customHeight="1">
      <c r="B25" s="13" t="s">
        <v>14</v>
      </c>
      <c r="C25" s="3">
        <f>SUM(C7:C22)</f>
        <v>59323</v>
      </c>
      <c r="D25" s="29">
        <f>SUM(D7:D22)</f>
        <v>19625</v>
      </c>
      <c r="E25" s="3">
        <f t="shared" ref="E25:L25" si="5">SUM(E7:E22)</f>
        <v>2685</v>
      </c>
      <c r="F25" s="29">
        <f t="shared" si="5"/>
        <v>4316</v>
      </c>
      <c r="G25" s="3">
        <f t="shared" si="5"/>
        <v>1852</v>
      </c>
      <c r="H25" s="29">
        <f t="shared" si="5"/>
        <v>9242</v>
      </c>
      <c r="I25" s="3">
        <f t="shared" si="5"/>
        <v>9427</v>
      </c>
      <c r="J25" s="29">
        <f t="shared" si="5"/>
        <v>6418</v>
      </c>
      <c r="K25" s="3">
        <f t="shared" si="5"/>
        <v>1612</v>
      </c>
      <c r="L25" s="3">
        <f t="shared" si="5"/>
        <v>4146</v>
      </c>
      <c r="M25" s="72">
        <f t="shared" si="4"/>
        <v>33.081604099590379</v>
      </c>
      <c r="N25" s="72">
        <f t="shared" si="4"/>
        <v>4.5260691468738932</v>
      </c>
      <c r="O25" s="73">
        <f t="shared" si="4"/>
        <v>7.2754243716602325</v>
      </c>
      <c r="P25" s="72">
        <f t="shared" si="4"/>
        <v>3.1218920149014715</v>
      </c>
      <c r="Q25" s="73">
        <f t="shared" si="4"/>
        <v>15.579117711511556</v>
      </c>
      <c r="R25" s="72">
        <f t="shared" si="4"/>
        <v>15.890969775635083</v>
      </c>
      <c r="S25" s="73">
        <f t="shared" si="4"/>
        <v>10.818738094836741</v>
      </c>
      <c r="T25" s="72">
        <f t="shared" si="4"/>
        <v>2.7173271749574361</v>
      </c>
      <c r="U25" s="72">
        <f t="shared" si="4"/>
        <v>6.9888576100332083</v>
      </c>
      <c r="W25" s="104"/>
    </row>
    <row r="26" spans="2:23">
      <c r="B26" s="5"/>
      <c r="C26" s="5"/>
      <c r="D26" s="5"/>
      <c r="E26" s="5"/>
      <c r="F26" s="5"/>
      <c r="G26" s="5"/>
      <c r="H26" s="5"/>
      <c r="I26" s="5"/>
      <c r="J26" s="5"/>
      <c r="K26" s="5"/>
      <c r="L26" s="5"/>
      <c r="M26" s="5"/>
      <c r="N26" s="5"/>
      <c r="O26" s="5"/>
      <c r="P26" s="5"/>
      <c r="Q26" s="5"/>
      <c r="R26" s="5"/>
      <c r="S26" s="5"/>
      <c r="T26" s="5"/>
      <c r="U26" s="5"/>
    </row>
    <row r="27" spans="2:23">
      <c r="B27" s="4"/>
      <c r="C27" s="5"/>
      <c r="D27" s="5"/>
      <c r="E27" s="5"/>
      <c r="F27" s="5"/>
      <c r="G27" s="5"/>
      <c r="H27" s="5"/>
      <c r="I27" s="5"/>
      <c r="J27" s="5"/>
      <c r="K27" s="5"/>
      <c r="L27" s="5"/>
      <c r="M27" s="5"/>
      <c r="N27" s="5"/>
      <c r="O27" s="5"/>
      <c r="P27" s="5"/>
      <c r="Q27" s="5"/>
      <c r="R27" s="5"/>
      <c r="S27" s="5"/>
      <c r="T27" s="5"/>
      <c r="U27" s="5"/>
    </row>
    <row r="28" spans="2:23">
      <c r="B28" s="4"/>
      <c r="C28" s="5"/>
      <c r="D28" s="5"/>
      <c r="E28" s="5"/>
      <c r="F28" s="5"/>
      <c r="G28" s="5"/>
      <c r="H28" s="5"/>
      <c r="I28" s="5"/>
      <c r="J28" s="5"/>
      <c r="K28" s="5"/>
      <c r="L28" s="5"/>
      <c r="M28" s="5"/>
      <c r="N28" s="5"/>
      <c r="O28" s="5"/>
      <c r="P28" s="5"/>
      <c r="Q28" s="5"/>
      <c r="R28" s="5"/>
      <c r="S28" s="5"/>
      <c r="T28" s="5"/>
      <c r="U28" s="5"/>
    </row>
    <row r="29" spans="2:23">
      <c r="B29" s="4"/>
      <c r="C29" s="5"/>
      <c r="D29" s="5"/>
      <c r="E29" s="5"/>
      <c r="F29" s="5"/>
      <c r="G29" s="5"/>
      <c r="H29" s="5"/>
      <c r="I29" s="5"/>
      <c r="J29" s="5"/>
      <c r="K29" s="5"/>
      <c r="L29" s="5"/>
      <c r="M29" s="5"/>
      <c r="N29" s="5"/>
      <c r="O29" s="5"/>
      <c r="P29" s="5"/>
      <c r="Q29" s="5"/>
      <c r="R29" s="5"/>
      <c r="S29" s="5"/>
      <c r="T29" s="5"/>
      <c r="U29" s="5"/>
    </row>
    <row r="30" spans="2:23">
      <c r="B30" s="4"/>
      <c r="C30" s="5"/>
      <c r="D30" s="5"/>
      <c r="E30" s="5"/>
      <c r="F30" s="5"/>
      <c r="G30" s="5"/>
      <c r="H30" s="5"/>
      <c r="I30" s="5"/>
      <c r="J30" s="5"/>
      <c r="K30" s="5"/>
      <c r="L30" s="5"/>
      <c r="M30" s="5"/>
      <c r="N30" s="5"/>
      <c r="O30" s="5"/>
      <c r="P30" s="5"/>
      <c r="Q30" s="5"/>
      <c r="R30" s="5"/>
      <c r="S30" s="5"/>
      <c r="T30" s="5"/>
      <c r="U30" s="5"/>
    </row>
    <row r="31" spans="2:23">
      <c r="B31" s="5"/>
      <c r="C31" s="5"/>
      <c r="D31" s="5"/>
      <c r="E31" s="5"/>
      <c r="F31" s="5"/>
      <c r="G31" s="5"/>
      <c r="H31" s="5"/>
      <c r="I31" s="5"/>
      <c r="J31" s="5"/>
      <c r="K31" s="5"/>
      <c r="L31" s="5"/>
      <c r="M31" s="5"/>
      <c r="N31" s="5"/>
      <c r="O31" s="5"/>
      <c r="P31" s="5"/>
      <c r="Q31" s="5"/>
      <c r="R31" s="5"/>
      <c r="S31" s="5"/>
      <c r="T31" s="5"/>
      <c r="U31" s="5"/>
    </row>
    <row r="32" spans="2:23">
      <c r="B32" s="5"/>
      <c r="C32" s="5"/>
      <c r="D32" s="5"/>
      <c r="E32" s="5"/>
      <c r="F32" s="5"/>
      <c r="G32" s="5"/>
      <c r="H32" s="5"/>
      <c r="I32" s="5"/>
      <c r="J32" s="5"/>
      <c r="K32" s="5"/>
      <c r="L32" s="5"/>
      <c r="M32" s="5"/>
      <c r="N32" s="5"/>
      <c r="O32" s="5"/>
      <c r="P32" s="5"/>
      <c r="Q32" s="5"/>
      <c r="R32" s="5"/>
      <c r="S32" s="5"/>
      <c r="T32" s="5"/>
      <c r="U32" s="5"/>
    </row>
    <row r="33" spans="2:21">
      <c r="B33" s="5"/>
      <c r="C33" s="5"/>
      <c r="D33" s="5"/>
      <c r="E33" s="5"/>
      <c r="F33" s="5"/>
      <c r="G33" s="5"/>
      <c r="H33" s="5"/>
      <c r="I33" s="5"/>
      <c r="J33" s="5"/>
      <c r="K33" s="5"/>
      <c r="L33" s="5"/>
      <c r="M33" s="5"/>
      <c r="N33" s="5"/>
      <c r="O33" s="5"/>
      <c r="P33" s="5"/>
      <c r="Q33" s="5"/>
      <c r="R33" s="5"/>
      <c r="S33" s="5"/>
      <c r="T33" s="5"/>
      <c r="U33" s="5"/>
    </row>
    <row r="34" spans="2:21">
      <c r="B34" s="5"/>
      <c r="C34" s="5"/>
      <c r="D34" s="5"/>
      <c r="E34" s="5"/>
      <c r="F34" s="5"/>
      <c r="G34" s="5"/>
      <c r="H34" s="5"/>
      <c r="I34" s="5"/>
      <c r="J34" s="5"/>
      <c r="K34" s="5"/>
      <c r="L34" s="5"/>
      <c r="M34" s="5"/>
      <c r="N34" s="5"/>
      <c r="O34" s="5"/>
      <c r="P34" s="5"/>
      <c r="Q34" s="5"/>
      <c r="R34" s="5"/>
      <c r="S34" s="5"/>
      <c r="T34" s="5"/>
      <c r="U34" s="5"/>
    </row>
    <row r="35" spans="2:21">
      <c r="B35" s="5"/>
      <c r="C35" s="5"/>
      <c r="D35" s="5"/>
      <c r="E35" s="5"/>
      <c r="F35" s="5"/>
      <c r="G35" s="5"/>
      <c r="H35" s="5"/>
      <c r="I35" s="5"/>
      <c r="J35" s="5"/>
      <c r="K35" s="5"/>
      <c r="L35" s="5"/>
      <c r="M35" s="5"/>
      <c r="N35" s="5"/>
      <c r="O35" s="5"/>
      <c r="P35" s="5"/>
      <c r="Q35" s="5"/>
      <c r="R35" s="5"/>
      <c r="S35" s="5"/>
      <c r="T35" s="5"/>
      <c r="U35" s="5"/>
    </row>
    <row r="36" spans="2:21">
      <c r="B36" s="5"/>
      <c r="C36" s="5"/>
      <c r="D36" s="5"/>
      <c r="E36" s="5"/>
      <c r="F36" s="5"/>
      <c r="G36" s="5"/>
      <c r="H36" s="5"/>
      <c r="I36" s="5"/>
      <c r="J36" s="5"/>
      <c r="K36" s="5"/>
      <c r="L36" s="5"/>
      <c r="M36" s="5"/>
      <c r="N36" s="5"/>
      <c r="O36" s="5"/>
      <c r="P36" s="5"/>
      <c r="Q36" s="5"/>
      <c r="R36" s="5"/>
      <c r="S36" s="5"/>
      <c r="T36" s="5"/>
      <c r="U36" s="5"/>
    </row>
    <row r="37" spans="2:21" hidden="1">
      <c r="B37" s="5" t="s">
        <v>36</v>
      </c>
      <c r="C37" s="5"/>
      <c r="D37" s="5"/>
      <c r="E37" s="5"/>
      <c r="F37" s="5"/>
      <c r="G37" s="5"/>
      <c r="H37" s="5"/>
      <c r="I37" s="5"/>
      <c r="J37" s="5"/>
      <c r="K37" s="5"/>
      <c r="L37" s="5"/>
      <c r="M37" s="5"/>
      <c r="N37" s="5"/>
      <c r="O37" s="5"/>
      <c r="P37" s="5"/>
      <c r="Q37" s="5"/>
      <c r="R37" s="5"/>
      <c r="S37" s="5"/>
      <c r="T37" s="5"/>
      <c r="U37" s="5"/>
    </row>
    <row r="38" spans="2:21">
      <c r="B38" s="167" t="s">
        <v>61</v>
      </c>
      <c r="C38" s="167"/>
      <c r="D38" s="167"/>
      <c r="E38" s="167"/>
      <c r="F38" s="167"/>
      <c r="G38" s="167"/>
      <c r="H38" s="167"/>
      <c r="I38" s="167"/>
      <c r="J38" s="167"/>
      <c r="K38" s="167"/>
      <c r="L38" s="167"/>
      <c r="M38" s="167"/>
      <c r="N38" s="167"/>
      <c r="O38" s="167"/>
      <c r="P38" s="167"/>
      <c r="Q38" s="167"/>
      <c r="R38" s="167"/>
      <c r="S38" s="167"/>
      <c r="T38" s="167"/>
      <c r="U38" s="167"/>
    </row>
    <row r="39" spans="2:21">
      <c r="B39" s="5"/>
      <c r="C39" s="5"/>
      <c r="D39" s="5"/>
      <c r="E39" s="5"/>
      <c r="F39" s="5"/>
      <c r="G39" s="5"/>
      <c r="H39" s="5"/>
      <c r="I39" s="5"/>
      <c r="J39" s="5"/>
      <c r="K39" s="5"/>
      <c r="L39" s="5"/>
      <c r="M39" s="5"/>
      <c r="N39" s="5"/>
      <c r="O39" s="5"/>
      <c r="P39" s="5"/>
      <c r="Q39" s="5"/>
      <c r="R39" s="5"/>
      <c r="S39" s="5"/>
      <c r="T39" s="5"/>
      <c r="U39" s="5"/>
    </row>
    <row r="40" spans="2:21">
      <c r="B40" s="5"/>
      <c r="C40" s="5"/>
      <c r="D40" s="5"/>
      <c r="E40" s="5"/>
      <c r="F40" s="5"/>
      <c r="G40" s="5"/>
      <c r="H40" s="5"/>
      <c r="I40" s="5"/>
      <c r="J40" s="5"/>
      <c r="K40" s="5"/>
      <c r="L40" s="5"/>
      <c r="M40" s="5"/>
      <c r="N40" s="5"/>
      <c r="O40" s="5"/>
      <c r="P40" s="5"/>
      <c r="Q40" s="5"/>
      <c r="R40" s="5"/>
      <c r="S40" s="5"/>
      <c r="T40" s="5"/>
      <c r="U40" s="5"/>
    </row>
    <row r="41" spans="2:21">
      <c r="B41" s="5"/>
      <c r="C41" s="5"/>
      <c r="D41" s="5"/>
      <c r="E41" s="5"/>
      <c r="F41" s="5"/>
      <c r="G41" s="5"/>
      <c r="H41" s="5"/>
      <c r="I41" s="5"/>
      <c r="J41" s="5"/>
      <c r="K41" s="5"/>
      <c r="L41" s="5"/>
      <c r="M41" s="5"/>
      <c r="N41" s="5"/>
      <c r="O41" s="5"/>
      <c r="P41" s="5"/>
      <c r="Q41" s="5"/>
      <c r="R41" s="5"/>
      <c r="S41" s="5"/>
      <c r="T41" s="5"/>
      <c r="U41" s="5"/>
    </row>
    <row r="42" spans="2:21">
      <c r="B42" s="5"/>
      <c r="C42" s="5"/>
      <c r="D42" s="5"/>
      <c r="E42" s="5"/>
      <c r="F42" s="5"/>
      <c r="G42" s="5"/>
      <c r="H42" s="5"/>
      <c r="I42" s="5"/>
      <c r="J42" s="5"/>
      <c r="K42" s="5"/>
      <c r="L42" s="5"/>
      <c r="M42" s="5"/>
      <c r="N42" s="5"/>
      <c r="O42" s="5"/>
      <c r="P42" s="5"/>
      <c r="Q42" s="5"/>
      <c r="R42" s="5"/>
      <c r="S42" s="5"/>
      <c r="T42" s="5"/>
      <c r="U42" s="5"/>
    </row>
    <row r="43" spans="2:21">
      <c r="B43" s="5"/>
      <c r="C43" s="5"/>
      <c r="D43" s="5"/>
      <c r="E43" s="5"/>
      <c r="F43" s="5"/>
      <c r="G43" s="5"/>
      <c r="H43" s="5"/>
      <c r="I43" s="5"/>
      <c r="J43" s="5"/>
      <c r="K43" s="5"/>
      <c r="L43" s="5"/>
      <c r="M43" s="5"/>
      <c r="N43" s="5"/>
      <c r="O43" s="5"/>
      <c r="P43" s="5"/>
      <c r="Q43" s="5"/>
      <c r="R43" s="5"/>
      <c r="S43" s="5"/>
      <c r="T43" s="5"/>
      <c r="U43" s="5"/>
    </row>
    <row r="44" spans="2:21">
      <c r="B44" s="5"/>
      <c r="C44" s="5"/>
      <c r="D44" s="5"/>
      <c r="E44" s="5"/>
      <c r="F44" s="5"/>
      <c r="G44" s="5"/>
      <c r="H44" s="5"/>
      <c r="I44" s="5"/>
      <c r="J44" s="5"/>
      <c r="K44" s="5"/>
      <c r="L44" s="5"/>
      <c r="M44" s="5"/>
      <c r="N44" s="5"/>
      <c r="O44" s="5"/>
      <c r="P44" s="5"/>
      <c r="Q44" s="5"/>
      <c r="R44" s="5"/>
      <c r="S44" s="5"/>
      <c r="T44" s="5"/>
      <c r="U44" s="5"/>
    </row>
    <row r="45" spans="2:21">
      <c r="B45" s="5"/>
      <c r="C45" s="5"/>
      <c r="D45" s="5"/>
      <c r="E45" s="5"/>
      <c r="F45" s="5"/>
      <c r="G45" s="5"/>
      <c r="H45" s="5"/>
      <c r="I45" s="5"/>
      <c r="J45" s="5"/>
      <c r="K45" s="5"/>
      <c r="L45" s="5"/>
      <c r="M45" s="5"/>
      <c r="N45" s="5"/>
      <c r="O45" s="5"/>
      <c r="P45" s="5"/>
      <c r="Q45" s="5"/>
      <c r="R45" s="5"/>
      <c r="S45" s="5"/>
      <c r="T45" s="5"/>
      <c r="U45" s="5"/>
    </row>
    <row r="46" spans="2:21">
      <c r="B46" s="5"/>
      <c r="C46" s="5"/>
      <c r="D46" s="5"/>
      <c r="E46" s="5"/>
      <c r="F46" s="5"/>
      <c r="G46" s="5"/>
      <c r="H46" s="5"/>
      <c r="I46" s="5"/>
      <c r="J46" s="5"/>
      <c r="K46" s="5"/>
      <c r="L46" s="5"/>
      <c r="M46" s="5"/>
      <c r="N46" s="5"/>
      <c r="O46" s="5"/>
      <c r="P46" s="5"/>
      <c r="Q46" s="5"/>
      <c r="R46" s="5"/>
      <c r="S46" s="5"/>
      <c r="T46" s="5"/>
      <c r="U46" s="5"/>
    </row>
  </sheetData>
  <mergeCells count="16">
    <mergeCell ref="K4:K5"/>
    <mergeCell ref="N4:S4"/>
    <mergeCell ref="T4:T5"/>
    <mergeCell ref="C6:L6"/>
    <mergeCell ref="M6:U6"/>
    <mergeCell ref="B38:U38"/>
    <mergeCell ref="B2:U2"/>
    <mergeCell ref="B3:B6"/>
    <mergeCell ref="C3:C5"/>
    <mergeCell ref="D3:D5"/>
    <mergeCell ref="E3:K3"/>
    <mergeCell ref="L3:L5"/>
    <mergeCell ref="M3:M5"/>
    <mergeCell ref="N3:T3"/>
    <mergeCell ref="U3:U5"/>
    <mergeCell ref="E4:J4"/>
  </mergeCell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282D8-F15E-4D13-B7FD-6262438A6F66}">
  <sheetPr>
    <tabColor rgb="FF002060"/>
  </sheetPr>
  <dimension ref="B2:W44"/>
  <sheetViews>
    <sheetView workbookViewId="0">
      <selection activeCell="B2" sqref="B2:U2"/>
    </sheetView>
  </sheetViews>
  <sheetFormatPr baseColWidth="10" defaultColWidth="9.125" defaultRowHeight="15.75"/>
  <cols>
    <col min="2" max="2" width="24.875" customWidth="1"/>
    <col min="3" max="21" width="15.25" customWidth="1"/>
  </cols>
  <sheetData>
    <row r="2" spans="2:23" ht="20.65" customHeight="1">
      <c r="B2" s="155" t="s">
        <v>62</v>
      </c>
      <c r="C2" s="155"/>
      <c r="D2" s="155"/>
      <c r="E2" s="155"/>
      <c r="F2" s="155"/>
      <c r="G2" s="155"/>
      <c r="H2" s="155"/>
      <c r="I2" s="155"/>
      <c r="J2" s="155"/>
      <c r="K2" s="155"/>
      <c r="L2" s="155"/>
      <c r="M2" s="155"/>
      <c r="N2" s="155"/>
      <c r="O2" s="155"/>
      <c r="P2" s="155"/>
      <c r="Q2" s="155"/>
      <c r="R2" s="155"/>
      <c r="S2" s="155"/>
      <c r="T2" s="155"/>
      <c r="U2" s="155"/>
    </row>
    <row r="3" spans="2:23" ht="25.9" customHeight="1">
      <c r="B3" s="156" t="s">
        <v>15</v>
      </c>
      <c r="C3" s="159" t="s">
        <v>16</v>
      </c>
      <c r="D3" s="161" t="s">
        <v>35</v>
      </c>
      <c r="E3" s="163" t="s">
        <v>18</v>
      </c>
      <c r="F3" s="163"/>
      <c r="G3" s="163"/>
      <c r="H3" s="163"/>
      <c r="I3" s="163"/>
      <c r="J3" s="163"/>
      <c r="K3" s="163"/>
      <c r="L3" s="164" t="s">
        <v>19</v>
      </c>
      <c r="M3" s="161" t="s">
        <v>35</v>
      </c>
      <c r="N3" s="163" t="s">
        <v>18</v>
      </c>
      <c r="O3" s="163"/>
      <c r="P3" s="163"/>
      <c r="Q3" s="163"/>
      <c r="R3" s="163"/>
      <c r="S3" s="163"/>
      <c r="T3" s="163"/>
      <c r="U3" s="164" t="s">
        <v>19</v>
      </c>
    </row>
    <row r="4" spans="2:23" ht="25.15" customHeight="1">
      <c r="B4" s="157"/>
      <c r="C4" s="160"/>
      <c r="D4" s="162"/>
      <c r="E4" s="166" t="s">
        <v>20</v>
      </c>
      <c r="F4" s="166"/>
      <c r="G4" s="166"/>
      <c r="H4" s="166"/>
      <c r="I4" s="166"/>
      <c r="J4" s="166"/>
      <c r="K4" s="168" t="s">
        <v>21</v>
      </c>
      <c r="L4" s="165"/>
      <c r="M4" s="162"/>
      <c r="N4" s="166" t="s">
        <v>20</v>
      </c>
      <c r="O4" s="166"/>
      <c r="P4" s="166"/>
      <c r="Q4" s="166"/>
      <c r="R4" s="166"/>
      <c r="S4" s="166"/>
      <c r="T4" s="168" t="s">
        <v>21</v>
      </c>
      <c r="U4" s="165"/>
    </row>
    <row r="5" spans="2:23" ht="102.4" customHeight="1">
      <c r="B5" s="157"/>
      <c r="C5" s="160"/>
      <c r="D5" s="162"/>
      <c r="E5" s="6" t="s">
        <v>22</v>
      </c>
      <c r="F5" s="7" t="s">
        <v>23</v>
      </c>
      <c r="G5" s="8" t="s">
        <v>24</v>
      </c>
      <c r="H5" s="8" t="s">
        <v>25</v>
      </c>
      <c r="I5" s="8" t="s">
        <v>26</v>
      </c>
      <c r="J5" s="7" t="s">
        <v>27</v>
      </c>
      <c r="K5" s="168"/>
      <c r="L5" s="165"/>
      <c r="M5" s="162"/>
      <c r="N5" s="6" t="s">
        <v>22</v>
      </c>
      <c r="O5" s="7" t="s">
        <v>23</v>
      </c>
      <c r="P5" s="8" t="s">
        <v>24</v>
      </c>
      <c r="Q5" s="8" t="s">
        <v>25</v>
      </c>
      <c r="R5" s="8" t="s">
        <v>26</v>
      </c>
      <c r="S5" s="7" t="s">
        <v>27</v>
      </c>
      <c r="T5" s="168"/>
      <c r="U5" s="165"/>
    </row>
    <row r="6" spans="2:23" ht="19.899999999999999" customHeight="1">
      <c r="B6" s="158"/>
      <c r="C6" s="169" t="s">
        <v>0</v>
      </c>
      <c r="D6" s="170"/>
      <c r="E6" s="170"/>
      <c r="F6" s="170"/>
      <c r="G6" s="170"/>
      <c r="H6" s="170"/>
      <c r="I6" s="170"/>
      <c r="J6" s="170"/>
      <c r="K6" s="170"/>
      <c r="L6" s="171"/>
      <c r="M6" s="172" t="s">
        <v>17</v>
      </c>
      <c r="N6" s="173"/>
      <c r="O6" s="173"/>
      <c r="P6" s="173"/>
      <c r="Q6" s="173"/>
      <c r="R6" s="173"/>
      <c r="S6" s="173"/>
      <c r="T6" s="173"/>
      <c r="U6" s="174"/>
    </row>
    <row r="7" spans="2:23" ht="19.899999999999999" customHeight="1">
      <c r="B7" s="9" t="s">
        <v>30</v>
      </c>
      <c r="C7" s="30">
        <v>9245</v>
      </c>
      <c r="D7" s="14">
        <v>3982</v>
      </c>
      <c r="E7" s="15">
        <v>99</v>
      </c>
      <c r="F7" s="14">
        <v>196</v>
      </c>
      <c r="G7" s="15">
        <v>16</v>
      </c>
      <c r="H7" s="14">
        <v>1583</v>
      </c>
      <c r="I7" s="15">
        <v>1855</v>
      </c>
      <c r="J7" s="14">
        <v>793</v>
      </c>
      <c r="K7" s="16">
        <v>207</v>
      </c>
      <c r="L7" s="16">
        <v>514</v>
      </c>
      <c r="M7" s="181">
        <f>D7/$C7*100</f>
        <v>43.071930773391017</v>
      </c>
      <c r="N7" s="182">
        <f t="shared" ref="N7:U22" si="0">E7/$C7*100</f>
        <v>1.0708491076257436</v>
      </c>
      <c r="O7" s="183">
        <f t="shared" si="0"/>
        <v>2.1200648999459166</v>
      </c>
      <c r="P7" s="181">
        <f t="shared" si="0"/>
        <v>0.17306652244456464</v>
      </c>
      <c r="Q7" s="183">
        <f t="shared" si="0"/>
        <v>17.122769064359115</v>
      </c>
      <c r="R7" s="181">
        <f t="shared" si="0"/>
        <v>20.064899945916711</v>
      </c>
      <c r="S7" s="183">
        <f t="shared" si="0"/>
        <v>8.5776095186587344</v>
      </c>
      <c r="T7" s="181">
        <f t="shared" si="0"/>
        <v>2.2390481341265547</v>
      </c>
      <c r="U7" s="181">
        <f t="shared" si="0"/>
        <v>5.5597620335316389</v>
      </c>
      <c r="V7" s="104"/>
      <c r="W7" s="104"/>
    </row>
    <row r="8" spans="2:23" ht="19.899999999999999" customHeight="1">
      <c r="B8" s="10" t="s">
        <v>1</v>
      </c>
      <c r="C8" s="31">
        <v>9193</v>
      </c>
      <c r="D8" s="17">
        <v>2503</v>
      </c>
      <c r="E8" s="18">
        <v>372</v>
      </c>
      <c r="F8" s="17">
        <v>335</v>
      </c>
      <c r="G8" s="18">
        <v>261</v>
      </c>
      <c r="H8" s="17">
        <v>1443</v>
      </c>
      <c r="I8" s="18">
        <v>2603</v>
      </c>
      <c r="J8" s="17">
        <v>638</v>
      </c>
      <c r="K8" s="19">
        <v>507</v>
      </c>
      <c r="L8" s="19">
        <v>531</v>
      </c>
      <c r="M8" s="184">
        <f t="shared" ref="M8:U23" si="1">D8/$C8*100</f>
        <v>27.227238115957793</v>
      </c>
      <c r="N8" s="185">
        <f t="shared" si="0"/>
        <v>4.046557163058849</v>
      </c>
      <c r="O8" s="186">
        <f t="shared" si="0"/>
        <v>3.6440770151202</v>
      </c>
      <c r="P8" s="184">
        <f t="shared" si="0"/>
        <v>2.8391167192429023</v>
      </c>
      <c r="Q8" s="186">
        <f t="shared" si="0"/>
        <v>15.696725769607308</v>
      </c>
      <c r="R8" s="184">
        <f t="shared" si="0"/>
        <v>28.315022299575766</v>
      </c>
      <c r="S8" s="186">
        <f t="shared" si="0"/>
        <v>6.9400630914826493</v>
      </c>
      <c r="T8" s="184">
        <f t="shared" si="0"/>
        <v>5.515065810943109</v>
      </c>
      <c r="U8" s="184">
        <f t="shared" si="0"/>
        <v>5.7761340150114213</v>
      </c>
      <c r="V8" s="104"/>
      <c r="W8" s="104"/>
    </row>
    <row r="9" spans="2:23" ht="19.899999999999999" customHeight="1">
      <c r="B9" s="9" t="s">
        <v>2</v>
      </c>
      <c r="C9" s="32">
        <v>2787</v>
      </c>
      <c r="D9" s="20">
        <v>299</v>
      </c>
      <c r="E9" s="21">
        <v>52</v>
      </c>
      <c r="F9" s="20">
        <v>513</v>
      </c>
      <c r="G9" s="21">
        <v>4</v>
      </c>
      <c r="H9" s="20">
        <v>247</v>
      </c>
      <c r="I9" s="21">
        <v>65</v>
      </c>
      <c r="J9" s="20">
        <v>1050</v>
      </c>
      <c r="K9" s="22">
        <v>3</v>
      </c>
      <c r="L9" s="22">
        <v>554</v>
      </c>
      <c r="M9" s="187">
        <f t="shared" si="1"/>
        <v>10.728381772515249</v>
      </c>
      <c r="N9" s="188">
        <f t="shared" si="0"/>
        <v>1.8658055256548258</v>
      </c>
      <c r="O9" s="183">
        <f t="shared" si="0"/>
        <v>18.406889128094726</v>
      </c>
      <c r="P9" s="187">
        <f t="shared" si="0"/>
        <v>0.14352350197344815</v>
      </c>
      <c r="Q9" s="183">
        <f t="shared" si="0"/>
        <v>8.8625762468604243</v>
      </c>
      <c r="R9" s="187">
        <f t="shared" si="0"/>
        <v>2.3322569070685324</v>
      </c>
      <c r="S9" s="183">
        <f t="shared" si="0"/>
        <v>37.674919268030138</v>
      </c>
      <c r="T9" s="187">
        <f t="shared" si="0"/>
        <v>0.1076426264800861</v>
      </c>
      <c r="U9" s="187">
        <f t="shared" si="0"/>
        <v>19.878005023322569</v>
      </c>
      <c r="V9" s="104"/>
      <c r="W9" s="104"/>
    </row>
    <row r="10" spans="2:23" ht="19.899999999999999" customHeight="1">
      <c r="B10" s="10" t="s">
        <v>3</v>
      </c>
      <c r="C10" s="31">
        <v>1598</v>
      </c>
      <c r="D10" s="17">
        <v>788</v>
      </c>
      <c r="E10" s="18">
        <v>79</v>
      </c>
      <c r="F10" s="17">
        <v>146</v>
      </c>
      <c r="G10" s="18">
        <v>52</v>
      </c>
      <c r="H10" s="17">
        <v>160</v>
      </c>
      <c r="I10" s="18">
        <v>16</v>
      </c>
      <c r="J10" s="17">
        <v>218</v>
      </c>
      <c r="K10" s="19">
        <v>64</v>
      </c>
      <c r="L10" s="19">
        <v>75</v>
      </c>
      <c r="M10" s="184">
        <f t="shared" si="1"/>
        <v>49.311639549436798</v>
      </c>
      <c r="N10" s="185">
        <f t="shared" si="0"/>
        <v>4.9436795994993741</v>
      </c>
      <c r="O10" s="186">
        <f t="shared" si="0"/>
        <v>9.136420525657071</v>
      </c>
      <c r="P10" s="184">
        <f t="shared" si="0"/>
        <v>3.2540675844806008</v>
      </c>
      <c r="Q10" s="186">
        <f t="shared" si="0"/>
        <v>10.012515644555695</v>
      </c>
      <c r="R10" s="184">
        <f t="shared" si="0"/>
        <v>1.0012515644555695</v>
      </c>
      <c r="S10" s="186">
        <f t="shared" si="0"/>
        <v>13.642052565707132</v>
      </c>
      <c r="T10" s="184">
        <f t="shared" si="0"/>
        <v>4.005006257822278</v>
      </c>
      <c r="U10" s="184">
        <f t="shared" si="0"/>
        <v>4.693366708385482</v>
      </c>
      <c r="V10" s="104"/>
      <c r="W10" s="104"/>
    </row>
    <row r="11" spans="2:23" ht="19.899999999999999" customHeight="1">
      <c r="B11" s="9" t="s">
        <v>4</v>
      </c>
      <c r="C11" s="32">
        <v>456</v>
      </c>
      <c r="D11" s="20">
        <v>99</v>
      </c>
      <c r="E11" s="21">
        <v>28</v>
      </c>
      <c r="F11" s="20">
        <v>37</v>
      </c>
      <c r="G11" s="21">
        <v>13</v>
      </c>
      <c r="H11" s="20">
        <v>88</v>
      </c>
      <c r="I11" s="21">
        <v>20</v>
      </c>
      <c r="J11" s="20">
        <v>48</v>
      </c>
      <c r="K11" s="22">
        <v>24</v>
      </c>
      <c r="L11" s="22">
        <v>99</v>
      </c>
      <c r="M11" s="187">
        <f t="shared" si="1"/>
        <v>21.710526315789476</v>
      </c>
      <c r="N11" s="188">
        <f t="shared" si="0"/>
        <v>6.140350877192982</v>
      </c>
      <c r="O11" s="183">
        <f t="shared" si="0"/>
        <v>8.1140350877192979</v>
      </c>
      <c r="P11" s="187">
        <f t="shared" si="0"/>
        <v>2.8508771929824559</v>
      </c>
      <c r="Q11" s="183">
        <f t="shared" si="0"/>
        <v>19.298245614035086</v>
      </c>
      <c r="R11" s="187">
        <f t="shared" si="0"/>
        <v>4.3859649122807012</v>
      </c>
      <c r="S11" s="183">
        <f t="shared" si="0"/>
        <v>10.526315789473683</v>
      </c>
      <c r="T11" s="187">
        <f t="shared" si="0"/>
        <v>5.2631578947368416</v>
      </c>
      <c r="U11" s="187">
        <f t="shared" si="0"/>
        <v>21.710526315789476</v>
      </c>
      <c r="V11" s="104"/>
      <c r="W11" s="104"/>
    </row>
    <row r="12" spans="2:23" ht="19.899999999999999" customHeight="1">
      <c r="B12" s="10" t="s">
        <v>5</v>
      </c>
      <c r="C12" s="31">
        <v>1157</v>
      </c>
      <c r="D12" s="17">
        <v>10</v>
      </c>
      <c r="E12" s="18">
        <v>25</v>
      </c>
      <c r="F12" s="17">
        <v>237</v>
      </c>
      <c r="G12" s="18">
        <v>41</v>
      </c>
      <c r="H12" s="17">
        <v>152</v>
      </c>
      <c r="I12" s="18">
        <v>28</v>
      </c>
      <c r="J12" s="17">
        <v>350</v>
      </c>
      <c r="K12" s="19">
        <v>246</v>
      </c>
      <c r="L12" s="19">
        <v>68</v>
      </c>
      <c r="M12" s="184">
        <f t="shared" si="1"/>
        <v>0.86430423509075205</v>
      </c>
      <c r="N12" s="185">
        <f t="shared" si="0"/>
        <v>2.1607605877268798</v>
      </c>
      <c r="O12" s="186">
        <f t="shared" si="0"/>
        <v>20.484010371650822</v>
      </c>
      <c r="P12" s="184">
        <f t="shared" si="0"/>
        <v>3.5436473638720831</v>
      </c>
      <c r="Q12" s="186">
        <f t="shared" si="0"/>
        <v>13.13742437337943</v>
      </c>
      <c r="R12" s="184">
        <f t="shared" si="0"/>
        <v>2.4200518582541055</v>
      </c>
      <c r="S12" s="186">
        <f t="shared" si="0"/>
        <v>30.25064822817632</v>
      </c>
      <c r="T12" s="184">
        <f t="shared" si="0"/>
        <v>21.2618841832325</v>
      </c>
      <c r="U12" s="184">
        <f t="shared" si="0"/>
        <v>5.8772687986171137</v>
      </c>
      <c r="V12" s="104"/>
      <c r="W12" s="104"/>
    </row>
    <row r="13" spans="2:23" ht="19.899999999999999" customHeight="1">
      <c r="B13" s="9" t="s">
        <v>6</v>
      </c>
      <c r="C13" s="32">
        <v>4270</v>
      </c>
      <c r="D13" s="20">
        <v>1766</v>
      </c>
      <c r="E13" s="21">
        <v>112</v>
      </c>
      <c r="F13" s="20">
        <v>200</v>
      </c>
      <c r="G13" s="21">
        <v>43</v>
      </c>
      <c r="H13" s="20">
        <v>715</v>
      </c>
      <c r="I13" s="21">
        <v>469</v>
      </c>
      <c r="J13" s="20">
        <v>645</v>
      </c>
      <c r="K13" s="22">
        <v>80</v>
      </c>
      <c r="L13" s="22">
        <v>240</v>
      </c>
      <c r="M13" s="187">
        <f t="shared" si="1"/>
        <v>41.358313817330213</v>
      </c>
      <c r="N13" s="188">
        <f t="shared" si="0"/>
        <v>2.622950819672131</v>
      </c>
      <c r="O13" s="183">
        <f>F13/$C13*100</f>
        <v>4.6838407494145207</v>
      </c>
      <c r="P13" s="187">
        <f t="shared" si="0"/>
        <v>1.0070257611241218</v>
      </c>
      <c r="Q13" s="183">
        <f t="shared" si="0"/>
        <v>16.744730679156909</v>
      </c>
      <c r="R13" s="187">
        <f t="shared" si="0"/>
        <v>10.983606557377049</v>
      </c>
      <c r="S13" s="183">
        <f t="shared" si="0"/>
        <v>15.105386416861826</v>
      </c>
      <c r="T13" s="187">
        <f t="shared" si="0"/>
        <v>1.873536299765808</v>
      </c>
      <c r="U13" s="187">
        <f t="shared" si="0"/>
        <v>5.6206088992974239</v>
      </c>
      <c r="V13" s="104"/>
      <c r="W13" s="104"/>
    </row>
    <row r="14" spans="2:23" ht="19.899999999999999" customHeight="1">
      <c r="B14" s="10" t="s">
        <v>31</v>
      </c>
      <c r="C14" s="31">
        <v>964</v>
      </c>
      <c r="D14" s="17">
        <v>126</v>
      </c>
      <c r="E14" s="18">
        <v>89</v>
      </c>
      <c r="F14" s="17">
        <v>256</v>
      </c>
      <c r="G14" s="18">
        <v>86</v>
      </c>
      <c r="H14" s="17">
        <v>124</v>
      </c>
      <c r="I14" s="18">
        <v>15</v>
      </c>
      <c r="J14" s="17">
        <v>156</v>
      </c>
      <c r="K14" s="19">
        <v>64</v>
      </c>
      <c r="L14" s="19">
        <v>48</v>
      </c>
      <c r="M14" s="184">
        <f t="shared" si="1"/>
        <v>13.070539419087138</v>
      </c>
      <c r="N14" s="185">
        <f t="shared" si="0"/>
        <v>9.2323651452282167</v>
      </c>
      <c r="O14" s="186">
        <f t="shared" si="0"/>
        <v>26.556016597510375</v>
      </c>
      <c r="P14" s="184">
        <f t="shared" si="0"/>
        <v>8.9211618257261414</v>
      </c>
      <c r="Q14" s="186">
        <f t="shared" si="0"/>
        <v>12.863070539419086</v>
      </c>
      <c r="R14" s="184">
        <f t="shared" si="0"/>
        <v>1.5560165975103735</v>
      </c>
      <c r="S14" s="186">
        <f t="shared" si="0"/>
        <v>16.182572614107883</v>
      </c>
      <c r="T14" s="184">
        <f t="shared" si="0"/>
        <v>6.6390041493775938</v>
      </c>
      <c r="U14" s="184">
        <f t="shared" si="0"/>
        <v>4.9792531120331951</v>
      </c>
      <c r="V14" s="104"/>
      <c r="W14" s="104"/>
    </row>
    <row r="15" spans="2:23" ht="19.899999999999999" customHeight="1">
      <c r="B15" s="9" t="s">
        <v>7</v>
      </c>
      <c r="C15" s="32">
        <v>5258</v>
      </c>
      <c r="D15" s="20">
        <v>1707</v>
      </c>
      <c r="E15" s="21">
        <v>232</v>
      </c>
      <c r="F15" s="20">
        <v>353</v>
      </c>
      <c r="G15" s="21">
        <v>434</v>
      </c>
      <c r="H15" s="20">
        <v>1083</v>
      </c>
      <c r="I15" s="21">
        <v>561</v>
      </c>
      <c r="J15" s="20">
        <v>398</v>
      </c>
      <c r="K15" s="22">
        <v>84</v>
      </c>
      <c r="L15" s="22">
        <v>406</v>
      </c>
      <c r="M15" s="187">
        <f t="shared" si="1"/>
        <v>32.46481551920882</v>
      </c>
      <c r="N15" s="188">
        <f t="shared" si="0"/>
        <v>4.4123240775960442</v>
      </c>
      <c r="O15" s="183">
        <f t="shared" si="0"/>
        <v>6.7135793077215675</v>
      </c>
      <c r="P15" s="187">
        <f t="shared" si="0"/>
        <v>8.2540890072270816</v>
      </c>
      <c r="Q15" s="183">
        <f t="shared" si="0"/>
        <v>20.597185241536707</v>
      </c>
      <c r="R15" s="187">
        <f t="shared" si="0"/>
        <v>10.669456066945607</v>
      </c>
      <c r="S15" s="183">
        <f t="shared" si="0"/>
        <v>7.5694180296690758</v>
      </c>
      <c r="T15" s="187">
        <f t="shared" si="0"/>
        <v>1.597565614302016</v>
      </c>
      <c r="U15" s="187">
        <f t="shared" si="0"/>
        <v>7.7215671357930766</v>
      </c>
      <c r="V15" s="104"/>
      <c r="W15" s="104"/>
    </row>
    <row r="16" spans="2:23" ht="19.899999999999999" customHeight="1">
      <c r="B16" s="10" t="s">
        <v>32</v>
      </c>
      <c r="C16" s="31">
        <v>10600</v>
      </c>
      <c r="D16" s="17">
        <v>2494</v>
      </c>
      <c r="E16" s="18">
        <v>852</v>
      </c>
      <c r="F16" s="17">
        <v>605</v>
      </c>
      <c r="G16" s="18">
        <v>461</v>
      </c>
      <c r="H16" s="17">
        <v>1653</v>
      </c>
      <c r="I16" s="18">
        <v>2516</v>
      </c>
      <c r="J16" s="17">
        <v>701</v>
      </c>
      <c r="K16" s="19">
        <v>159</v>
      </c>
      <c r="L16" s="19">
        <v>1159</v>
      </c>
      <c r="M16" s="184">
        <f t="shared" si="1"/>
        <v>23.528301886792452</v>
      </c>
      <c r="N16" s="185">
        <f t="shared" si="0"/>
        <v>8.0377358490566042</v>
      </c>
      <c r="O16" s="186">
        <f t="shared" si="0"/>
        <v>5.7075471698113205</v>
      </c>
      <c r="P16" s="184">
        <f t="shared" si="0"/>
        <v>4.3490566037735849</v>
      </c>
      <c r="Q16" s="186">
        <f t="shared" si="0"/>
        <v>15.59433962264151</v>
      </c>
      <c r="R16" s="184">
        <f t="shared" si="0"/>
        <v>23.735849056603772</v>
      </c>
      <c r="S16" s="186">
        <f t="shared" si="0"/>
        <v>6.6132075471698109</v>
      </c>
      <c r="T16" s="184">
        <f t="shared" si="0"/>
        <v>1.5</v>
      </c>
      <c r="U16" s="184">
        <f t="shared" si="0"/>
        <v>10.933962264150944</v>
      </c>
      <c r="V16" s="104"/>
      <c r="W16" s="104"/>
    </row>
    <row r="17" spans="2:23" ht="19.899999999999999" customHeight="1">
      <c r="B17" s="9" t="s">
        <v>8</v>
      </c>
      <c r="C17" s="32">
        <v>2499</v>
      </c>
      <c r="D17" s="20">
        <v>1260</v>
      </c>
      <c r="E17" s="21">
        <v>8</v>
      </c>
      <c r="F17" s="20">
        <v>66</v>
      </c>
      <c r="G17" s="21">
        <v>8</v>
      </c>
      <c r="H17" s="20">
        <v>396</v>
      </c>
      <c r="I17" s="21">
        <v>662</v>
      </c>
      <c r="J17" s="20">
        <v>34</v>
      </c>
      <c r="K17" s="22">
        <v>21</v>
      </c>
      <c r="L17" s="22">
        <v>44</v>
      </c>
      <c r="M17" s="187">
        <f t="shared" si="1"/>
        <v>50.420168067226889</v>
      </c>
      <c r="N17" s="188">
        <f t="shared" si="0"/>
        <v>0.32012805122048821</v>
      </c>
      <c r="O17" s="183">
        <f t="shared" si="0"/>
        <v>2.6410564225690276</v>
      </c>
      <c r="P17" s="187">
        <f t="shared" si="0"/>
        <v>0.32012805122048821</v>
      </c>
      <c r="Q17" s="183">
        <f t="shared" si="0"/>
        <v>15.846338535414164</v>
      </c>
      <c r="R17" s="187">
        <f t="shared" si="0"/>
        <v>26.490596238495399</v>
      </c>
      <c r="S17" s="183">
        <f t="shared" si="0"/>
        <v>1.3605442176870748</v>
      </c>
      <c r="T17" s="187">
        <f t="shared" si="0"/>
        <v>0.84033613445378152</v>
      </c>
      <c r="U17" s="187">
        <f t="shared" si="0"/>
        <v>1.7607042817126852</v>
      </c>
      <c r="V17" s="104"/>
      <c r="W17" s="104"/>
    </row>
    <row r="18" spans="2:23" ht="19.899999999999999" customHeight="1">
      <c r="B18" s="10" t="s">
        <v>9</v>
      </c>
      <c r="C18" s="31">
        <v>472</v>
      </c>
      <c r="D18" s="17">
        <v>145</v>
      </c>
      <c r="E18" s="18">
        <v>23</v>
      </c>
      <c r="F18" s="17">
        <v>23</v>
      </c>
      <c r="G18" s="18">
        <v>0</v>
      </c>
      <c r="H18" s="17">
        <v>54</v>
      </c>
      <c r="I18" s="18">
        <v>194</v>
      </c>
      <c r="J18" s="17">
        <v>21</v>
      </c>
      <c r="K18" s="19">
        <v>2</v>
      </c>
      <c r="L18" s="19">
        <v>10</v>
      </c>
      <c r="M18" s="184">
        <f t="shared" si="1"/>
        <v>30.720338983050848</v>
      </c>
      <c r="N18" s="185">
        <f t="shared" si="0"/>
        <v>4.8728813559322033</v>
      </c>
      <c r="O18" s="186">
        <f t="shared" si="0"/>
        <v>4.8728813559322033</v>
      </c>
      <c r="P18" s="184">
        <f t="shared" si="0"/>
        <v>0</v>
      </c>
      <c r="Q18" s="186">
        <f t="shared" si="0"/>
        <v>11.440677966101696</v>
      </c>
      <c r="R18" s="184">
        <f>I18/$C18*100</f>
        <v>41.101694915254242</v>
      </c>
      <c r="S18" s="186">
        <f t="shared" si="0"/>
        <v>4.4491525423728815</v>
      </c>
      <c r="T18" s="184">
        <f t="shared" si="0"/>
        <v>0.42372881355932202</v>
      </c>
      <c r="U18" s="184">
        <f t="shared" si="0"/>
        <v>2.1186440677966099</v>
      </c>
      <c r="V18" s="104"/>
      <c r="W18" s="104"/>
    </row>
    <row r="19" spans="2:23" ht="19.899999999999999" customHeight="1">
      <c r="B19" s="9" t="s">
        <v>10</v>
      </c>
      <c r="C19" s="32">
        <v>2371</v>
      </c>
      <c r="D19" s="20">
        <v>896</v>
      </c>
      <c r="E19" s="21">
        <v>187</v>
      </c>
      <c r="F19" s="20">
        <v>401</v>
      </c>
      <c r="G19" s="21">
        <v>115</v>
      </c>
      <c r="H19" s="20">
        <v>275</v>
      </c>
      <c r="I19" s="21">
        <v>50</v>
      </c>
      <c r="J19" s="20">
        <v>310</v>
      </c>
      <c r="K19" s="22">
        <v>59</v>
      </c>
      <c r="L19" s="22">
        <v>78</v>
      </c>
      <c r="M19" s="187">
        <f t="shared" si="1"/>
        <v>37.789962041332771</v>
      </c>
      <c r="N19" s="188">
        <f t="shared" si="0"/>
        <v>7.8869675242513706</v>
      </c>
      <c r="O19" s="183">
        <f t="shared" si="0"/>
        <v>16.91269506537326</v>
      </c>
      <c r="P19" s="187">
        <f t="shared" si="0"/>
        <v>4.850274145929987</v>
      </c>
      <c r="Q19" s="183">
        <f t="shared" si="0"/>
        <v>11.59848165331084</v>
      </c>
      <c r="R19" s="187">
        <f t="shared" si="0"/>
        <v>2.1088148460565161</v>
      </c>
      <c r="S19" s="183">
        <f t="shared" si="0"/>
        <v>13.074652045550399</v>
      </c>
      <c r="T19" s="187">
        <f t="shared" si="0"/>
        <v>2.4884015183466888</v>
      </c>
      <c r="U19" s="187">
        <f t="shared" si="0"/>
        <v>3.2897511598481652</v>
      </c>
      <c r="V19" s="104"/>
      <c r="W19" s="104"/>
    </row>
    <row r="20" spans="2:23" ht="19.899999999999999" customHeight="1">
      <c r="B20" s="10" t="s">
        <v>34</v>
      </c>
      <c r="C20" s="31">
        <v>1418</v>
      </c>
      <c r="D20" s="17">
        <v>797</v>
      </c>
      <c r="E20" s="18">
        <v>55</v>
      </c>
      <c r="F20" s="17">
        <v>177</v>
      </c>
      <c r="G20" s="18">
        <v>27</v>
      </c>
      <c r="H20" s="17">
        <v>143</v>
      </c>
      <c r="I20" s="18">
        <v>32</v>
      </c>
      <c r="J20" s="17">
        <v>160</v>
      </c>
      <c r="K20" s="19">
        <v>3</v>
      </c>
      <c r="L20" s="19">
        <v>24</v>
      </c>
      <c r="M20" s="184">
        <f t="shared" si="1"/>
        <v>56.205923836389282</v>
      </c>
      <c r="N20" s="185">
        <f t="shared" si="0"/>
        <v>3.8787023977433006</v>
      </c>
      <c r="O20" s="186">
        <f t="shared" si="0"/>
        <v>12.482369534555712</v>
      </c>
      <c r="P20" s="184">
        <f t="shared" si="0"/>
        <v>1.9040902679830749</v>
      </c>
      <c r="Q20" s="186">
        <f t="shared" si="0"/>
        <v>10.08462623413258</v>
      </c>
      <c r="R20" s="184">
        <f t="shared" si="0"/>
        <v>2.2566995768688294</v>
      </c>
      <c r="S20" s="186">
        <f t="shared" si="0"/>
        <v>11.283497884344147</v>
      </c>
      <c r="T20" s="184">
        <f t="shared" si="0"/>
        <v>0.21156558533145275</v>
      </c>
      <c r="U20" s="184">
        <f t="shared" si="0"/>
        <v>1.692524682651622</v>
      </c>
      <c r="V20" s="104"/>
      <c r="W20" s="104"/>
    </row>
    <row r="21" spans="2:23" ht="19.899999999999999" customHeight="1">
      <c r="B21" s="11" t="s">
        <v>33</v>
      </c>
      <c r="C21" s="32">
        <v>1792</v>
      </c>
      <c r="D21" s="20">
        <v>393</v>
      </c>
      <c r="E21" s="21">
        <v>96</v>
      </c>
      <c r="F21" s="20">
        <v>185</v>
      </c>
      <c r="G21" s="21">
        <v>94</v>
      </c>
      <c r="H21" s="20">
        <v>576</v>
      </c>
      <c r="I21" s="21">
        <v>25</v>
      </c>
      <c r="J21" s="20">
        <v>255</v>
      </c>
      <c r="K21" s="22">
        <v>31</v>
      </c>
      <c r="L21" s="22">
        <v>137</v>
      </c>
      <c r="M21" s="187">
        <f t="shared" si="1"/>
        <v>21.930803571428573</v>
      </c>
      <c r="N21" s="188">
        <f t="shared" si="0"/>
        <v>5.3571428571428568</v>
      </c>
      <c r="O21" s="183">
        <f t="shared" si="0"/>
        <v>10.323660714285714</v>
      </c>
      <c r="P21" s="187">
        <f t="shared" si="0"/>
        <v>5.2455357142857144</v>
      </c>
      <c r="Q21" s="183">
        <f t="shared" si="0"/>
        <v>32.142857142857146</v>
      </c>
      <c r="R21" s="187">
        <f t="shared" si="0"/>
        <v>1.3950892857142858</v>
      </c>
      <c r="S21" s="183">
        <f t="shared" si="0"/>
        <v>14.229910714285715</v>
      </c>
      <c r="T21" s="187">
        <f t="shared" si="0"/>
        <v>1.7299107142857144</v>
      </c>
      <c r="U21" s="187">
        <f t="shared" si="0"/>
        <v>7.6450892857142865</v>
      </c>
      <c r="V21" s="104"/>
      <c r="W21" s="104"/>
    </row>
    <row r="22" spans="2:23" ht="19.899999999999999" customHeight="1">
      <c r="B22" s="10" t="s">
        <v>11</v>
      </c>
      <c r="C22" s="33">
        <v>1342</v>
      </c>
      <c r="D22" s="23">
        <v>517</v>
      </c>
      <c r="E22" s="24">
        <v>154</v>
      </c>
      <c r="F22" s="23">
        <v>232</v>
      </c>
      <c r="G22" s="24">
        <v>93</v>
      </c>
      <c r="H22" s="23">
        <v>187</v>
      </c>
      <c r="I22" s="24">
        <v>72</v>
      </c>
      <c r="J22" s="23">
        <v>58</v>
      </c>
      <c r="K22" s="25">
        <v>16</v>
      </c>
      <c r="L22" s="25">
        <v>13</v>
      </c>
      <c r="M22" s="189">
        <f t="shared" si="1"/>
        <v>38.524590163934427</v>
      </c>
      <c r="N22" s="185">
        <f t="shared" si="0"/>
        <v>11.475409836065573</v>
      </c>
      <c r="O22" s="186">
        <f t="shared" si="0"/>
        <v>17.287630402384501</v>
      </c>
      <c r="P22" s="184">
        <f t="shared" si="0"/>
        <v>6.9299552906110282</v>
      </c>
      <c r="Q22" s="186">
        <f t="shared" si="0"/>
        <v>13.934426229508196</v>
      </c>
      <c r="R22" s="184">
        <f t="shared" si="0"/>
        <v>5.3651266766020864</v>
      </c>
      <c r="S22" s="186">
        <f t="shared" si="0"/>
        <v>4.3219076005961252</v>
      </c>
      <c r="T22" s="184">
        <f t="shared" si="0"/>
        <v>1.1922503725782414</v>
      </c>
      <c r="U22" s="184">
        <f>L22/$C22*100</f>
        <v>0.9687034277198211</v>
      </c>
      <c r="V22" s="104"/>
      <c r="W22" s="104"/>
    </row>
    <row r="23" spans="2:23" ht="19.899999999999999" customHeight="1">
      <c r="B23" s="12" t="s">
        <v>12</v>
      </c>
      <c r="C23" s="26">
        <f>SUM(C9,C10,C14,C19,C20,C22)</f>
        <v>10480</v>
      </c>
      <c r="D23" s="27">
        <f t="shared" ref="D23:L23" si="2">SUM(D9,D10,D14,D19,D20,D22)</f>
        <v>3423</v>
      </c>
      <c r="E23" s="26">
        <f t="shared" si="2"/>
        <v>616</v>
      </c>
      <c r="F23" s="27">
        <f t="shared" si="2"/>
        <v>1725</v>
      </c>
      <c r="G23" s="26">
        <f t="shared" si="2"/>
        <v>377</v>
      </c>
      <c r="H23" s="27">
        <f t="shared" si="2"/>
        <v>1136</v>
      </c>
      <c r="I23" s="26">
        <f t="shared" si="2"/>
        <v>250</v>
      </c>
      <c r="J23" s="27">
        <f t="shared" si="2"/>
        <v>1952</v>
      </c>
      <c r="K23" s="26">
        <f t="shared" si="2"/>
        <v>209</v>
      </c>
      <c r="L23" s="26">
        <f t="shared" si="2"/>
        <v>792</v>
      </c>
      <c r="M23" s="68">
        <f t="shared" si="1"/>
        <v>32.662213740458014</v>
      </c>
      <c r="N23" s="68">
        <f t="shared" si="1"/>
        <v>5.8778625954198471</v>
      </c>
      <c r="O23" s="69">
        <f t="shared" si="1"/>
        <v>16.459923664122137</v>
      </c>
      <c r="P23" s="68">
        <f t="shared" si="1"/>
        <v>3.5973282442748089</v>
      </c>
      <c r="Q23" s="69">
        <f t="shared" si="1"/>
        <v>10.839694656488549</v>
      </c>
      <c r="R23" s="68">
        <f t="shared" si="1"/>
        <v>2.385496183206107</v>
      </c>
      <c r="S23" s="69">
        <f t="shared" si="1"/>
        <v>18.625954198473281</v>
      </c>
      <c r="T23" s="68">
        <f t="shared" si="1"/>
        <v>1.9942748091603055</v>
      </c>
      <c r="U23" s="68">
        <f t="shared" si="1"/>
        <v>7.557251908396946</v>
      </c>
      <c r="V23" s="104"/>
      <c r="W23" s="104"/>
    </row>
    <row r="24" spans="2:23" ht="19.899999999999999" customHeight="1">
      <c r="B24" s="1" t="s">
        <v>13</v>
      </c>
      <c r="C24" s="2">
        <f>SUM(C7,C8,C11,C12,C13,C15,C16,C17,C18,C21)</f>
        <v>44942</v>
      </c>
      <c r="D24" s="28">
        <f>SUM(D7,D8,D11,D12,D13,D15,D16,D17,D18,D21)</f>
        <v>14359</v>
      </c>
      <c r="E24" s="2">
        <f t="shared" ref="E24:L24" si="3">SUM(E7,E8,E11,E12,E13,E15,E16,E17,E18,E21)</f>
        <v>1847</v>
      </c>
      <c r="F24" s="28">
        <f t="shared" si="3"/>
        <v>2237</v>
      </c>
      <c r="G24" s="2">
        <f t="shared" si="3"/>
        <v>1371</v>
      </c>
      <c r="H24" s="28">
        <f t="shared" si="3"/>
        <v>7743</v>
      </c>
      <c r="I24" s="2">
        <f t="shared" si="3"/>
        <v>8933</v>
      </c>
      <c r="J24" s="28">
        <f t="shared" si="3"/>
        <v>3883</v>
      </c>
      <c r="K24" s="2">
        <f t="shared" si="3"/>
        <v>1361</v>
      </c>
      <c r="L24" s="2">
        <f t="shared" si="3"/>
        <v>3208</v>
      </c>
      <c r="M24" s="70">
        <f t="shared" ref="M24:U25" si="4">D24/$C24*100</f>
        <v>31.950068977793599</v>
      </c>
      <c r="N24" s="70">
        <f t="shared" si="4"/>
        <v>4.1097414445285034</v>
      </c>
      <c r="O24" s="71">
        <f t="shared" si="4"/>
        <v>4.9775265898268879</v>
      </c>
      <c r="P24" s="70">
        <f t="shared" si="4"/>
        <v>3.0505985492412444</v>
      </c>
      <c r="Q24" s="71">
        <f t="shared" si="4"/>
        <v>17.228872769347159</v>
      </c>
      <c r="R24" s="70">
        <f t="shared" si="4"/>
        <v>19.876730007565307</v>
      </c>
      <c r="S24" s="71">
        <f t="shared" si="4"/>
        <v>8.6400249210093012</v>
      </c>
      <c r="T24" s="70">
        <f t="shared" si="4"/>
        <v>3.0283476480797473</v>
      </c>
      <c r="U24" s="70">
        <f t="shared" si="4"/>
        <v>7.1380890926082508</v>
      </c>
      <c r="V24" s="104"/>
      <c r="W24" s="104"/>
    </row>
    <row r="25" spans="2:23" ht="19.899999999999999" customHeight="1">
      <c r="B25" s="13" t="s">
        <v>14</v>
      </c>
      <c r="C25" s="3">
        <f>SUM(C7:C22)</f>
        <v>55422</v>
      </c>
      <c r="D25" s="29">
        <f>SUM(D7:D22)</f>
        <v>17782</v>
      </c>
      <c r="E25" s="3">
        <f t="shared" ref="E25:L25" si="5">SUM(E7:E22)</f>
        <v>2463</v>
      </c>
      <c r="F25" s="29">
        <f t="shared" si="5"/>
        <v>3962</v>
      </c>
      <c r="G25" s="3">
        <f t="shared" si="5"/>
        <v>1748</v>
      </c>
      <c r="H25" s="29">
        <f t="shared" si="5"/>
        <v>8879</v>
      </c>
      <c r="I25" s="3">
        <f t="shared" si="5"/>
        <v>9183</v>
      </c>
      <c r="J25" s="29">
        <f t="shared" si="5"/>
        <v>5835</v>
      </c>
      <c r="K25" s="3">
        <f t="shared" si="5"/>
        <v>1570</v>
      </c>
      <c r="L25" s="3">
        <f t="shared" si="5"/>
        <v>4000</v>
      </c>
      <c r="M25" s="72">
        <f t="shared" si="4"/>
        <v>32.084731694994765</v>
      </c>
      <c r="N25" s="72">
        <f t="shared" si="4"/>
        <v>4.4440835769189135</v>
      </c>
      <c r="O25" s="73">
        <f t="shared" si="4"/>
        <v>7.1487856807765873</v>
      </c>
      <c r="P25" s="72">
        <f t="shared" si="4"/>
        <v>3.153982173144239</v>
      </c>
      <c r="Q25" s="73">
        <f t="shared" si="4"/>
        <v>16.020713795965502</v>
      </c>
      <c r="R25" s="72">
        <f t="shared" si="4"/>
        <v>16.569232434773195</v>
      </c>
      <c r="S25" s="73">
        <f t="shared" si="4"/>
        <v>10.528310057377936</v>
      </c>
      <c r="T25" s="72">
        <f t="shared" si="4"/>
        <v>2.8328100754213126</v>
      </c>
      <c r="U25" s="72">
        <f t="shared" si="4"/>
        <v>7.2173505106275488</v>
      </c>
      <c r="V25" s="104"/>
      <c r="W25" s="104"/>
    </row>
    <row r="26" spans="2:23">
      <c r="B26" s="5"/>
      <c r="C26" s="5"/>
      <c r="D26" s="5"/>
      <c r="E26" s="5"/>
      <c r="F26" s="5"/>
      <c r="G26" s="5"/>
      <c r="H26" s="5"/>
      <c r="I26" s="5"/>
      <c r="J26" s="5"/>
      <c r="K26" s="5"/>
      <c r="L26" s="5"/>
      <c r="M26" s="5"/>
      <c r="N26" s="5"/>
      <c r="O26" s="5"/>
      <c r="P26" s="5"/>
      <c r="Q26" s="5"/>
      <c r="R26" s="5"/>
      <c r="S26" s="5"/>
      <c r="T26" s="5"/>
      <c r="U26" s="5"/>
    </row>
    <row r="27" spans="2:23">
      <c r="B27" s="4"/>
      <c r="C27" s="5"/>
      <c r="D27" s="5"/>
      <c r="E27" s="5"/>
      <c r="F27" s="5"/>
      <c r="G27" s="5"/>
      <c r="H27" s="5"/>
      <c r="I27" s="5"/>
      <c r="J27" s="5"/>
      <c r="K27" s="5"/>
      <c r="L27" s="5"/>
      <c r="M27" s="5"/>
      <c r="N27" s="5"/>
      <c r="O27" s="5"/>
      <c r="P27" s="5"/>
      <c r="Q27" s="5"/>
      <c r="R27" s="5"/>
      <c r="S27" s="5"/>
      <c r="T27" s="5"/>
      <c r="U27" s="5"/>
    </row>
    <row r="28" spans="2:23">
      <c r="B28" s="4"/>
      <c r="C28" s="5"/>
      <c r="D28" s="5"/>
      <c r="E28" s="5"/>
      <c r="F28" s="5"/>
      <c r="G28" s="5"/>
      <c r="H28" s="5"/>
      <c r="I28" s="5"/>
      <c r="J28" s="5"/>
      <c r="K28" s="5"/>
      <c r="L28" s="5"/>
      <c r="M28" s="5"/>
      <c r="N28" s="5"/>
      <c r="O28" s="5"/>
      <c r="P28" s="5"/>
      <c r="Q28" s="5"/>
      <c r="R28" s="5"/>
      <c r="S28" s="5"/>
      <c r="T28" s="5"/>
      <c r="U28" s="5"/>
    </row>
    <row r="29" spans="2:23">
      <c r="B29" s="4"/>
      <c r="C29" s="5"/>
      <c r="D29" s="5"/>
      <c r="E29" s="5"/>
      <c r="F29" s="5"/>
      <c r="G29" s="5"/>
      <c r="H29" s="5"/>
      <c r="I29" s="5"/>
      <c r="J29" s="5"/>
      <c r="K29" s="5"/>
      <c r="L29" s="5"/>
      <c r="M29" s="5"/>
      <c r="N29" s="5"/>
      <c r="O29" s="5"/>
      <c r="P29" s="5"/>
      <c r="Q29" s="5"/>
      <c r="R29" s="5"/>
      <c r="S29" s="5"/>
      <c r="T29" s="5"/>
      <c r="U29" s="5"/>
    </row>
    <row r="30" spans="2:23">
      <c r="B30" s="4"/>
      <c r="C30" s="5"/>
      <c r="D30" s="5"/>
      <c r="E30" s="5"/>
      <c r="F30" s="5"/>
      <c r="G30" s="5"/>
      <c r="H30" s="5"/>
      <c r="I30" s="5"/>
      <c r="J30" s="5"/>
      <c r="K30" s="5"/>
      <c r="L30" s="5"/>
      <c r="M30" s="5"/>
      <c r="N30" s="5"/>
      <c r="O30" s="5"/>
      <c r="P30" s="5"/>
      <c r="Q30" s="5"/>
      <c r="R30" s="5"/>
      <c r="S30" s="5"/>
      <c r="T30" s="5"/>
      <c r="U30" s="5"/>
    </row>
    <row r="31" spans="2:23">
      <c r="B31" s="5"/>
      <c r="C31" s="5"/>
      <c r="D31" s="5"/>
      <c r="E31" s="5"/>
      <c r="F31" s="5"/>
      <c r="G31" s="5"/>
      <c r="H31" s="5"/>
      <c r="I31" s="5"/>
      <c r="J31" s="5"/>
      <c r="K31" s="5"/>
      <c r="L31" s="5"/>
      <c r="M31" s="5"/>
      <c r="N31" s="5"/>
      <c r="O31" s="5"/>
      <c r="P31" s="5"/>
      <c r="Q31" s="5"/>
      <c r="R31" s="5"/>
      <c r="S31" s="5"/>
      <c r="T31" s="5"/>
      <c r="U31" s="5"/>
    </row>
    <row r="32" spans="2:23">
      <c r="B32" s="5"/>
      <c r="C32" s="5"/>
      <c r="D32" s="5"/>
      <c r="E32" s="5"/>
      <c r="F32" s="5"/>
      <c r="G32" s="5"/>
      <c r="H32" s="5"/>
      <c r="I32" s="5"/>
      <c r="J32" s="5"/>
      <c r="K32" s="5"/>
      <c r="L32" s="5"/>
      <c r="M32" s="5"/>
      <c r="N32" s="5"/>
      <c r="O32" s="5"/>
      <c r="P32" s="5"/>
      <c r="Q32" s="5"/>
      <c r="R32" s="5"/>
      <c r="S32" s="5"/>
      <c r="T32" s="5"/>
      <c r="U32" s="5"/>
    </row>
    <row r="33" spans="2:21">
      <c r="B33" s="5"/>
      <c r="C33" s="5"/>
      <c r="D33" s="5"/>
      <c r="E33" s="5"/>
      <c r="F33" s="5"/>
      <c r="G33" s="5"/>
      <c r="H33" s="5"/>
      <c r="I33" s="5"/>
      <c r="J33" s="5"/>
      <c r="K33" s="5"/>
      <c r="L33" s="5"/>
      <c r="M33" s="5"/>
      <c r="N33" s="5"/>
      <c r="O33" s="5"/>
      <c r="P33" s="5"/>
      <c r="Q33" s="5"/>
      <c r="R33" s="5"/>
      <c r="S33" s="5"/>
      <c r="T33" s="5"/>
      <c r="U33" s="5"/>
    </row>
    <row r="34" spans="2:21">
      <c r="B34" s="5"/>
      <c r="C34" s="5"/>
      <c r="D34" s="5"/>
      <c r="E34" s="5"/>
      <c r="F34" s="5"/>
      <c r="G34" s="5"/>
      <c r="H34" s="5"/>
      <c r="I34" s="5"/>
      <c r="J34" s="5"/>
      <c r="K34" s="5"/>
      <c r="L34" s="5"/>
      <c r="M34" s="5"/>
      <c r="N34" s="5"/>
      <c r="O34" s="5"/>
      <c r="P34" s="5"/>
      <c r="Q34" s="5"/>
      <c r="R34" s="5"/>
      <c r="S34" s="5"/>
      <c r="T34" s="5"/>
      <c r="U34" s="5"/>
    </row>
    <row r="35" spans="2:21">
      <c r="B35" s="5"/>
      <c r="C35" s="5"/>
      <c r="D35" s="5"/>
      <c r="E35" s="5"/>
      <c r="F35" s="5"/>
      <c r="G35" s="5"/>
      <c r="H35" s="5"/>
      <c r="I35" s="5"/>
      <c r="J35" s="5"/>
      <c r="K35" s="5"/>
      <c r="L35" s="5"/>
      <c r="M35" s="5"/>
      <c r="N35" s="5"/>
      <c r="O35" s="5"/>
      <c r="P35" s="5"/>
      <c r="Q35" s="5"/>
      <c r="R35" s="5"/>
      <c r="S35" s="5"/>
      <c r="T35" s="5"/>
      <c r="U35" s="5"/>
    </row>
    <row r="36" spans="2:21">
      <c r="B36" s="5"/>
      <c r="C36" s="5"/>
      <c r="D36" s="5"/>
      <c r="E36" s="5"/>
      <c r="F36" s="5"/>
      <c r="G36" s="5"/>
      <c r="H36" s="5"/>
      <c r="I36" s="5"/>
      <c r="J36" s="5"/>
      <c r="K36" s="5"/>
      <c r="L36" s="5"/>
      <c r="M36" s="5"/>
      <c r="N36" s="5"/>
      <c r="O36" s="5"/>
      <c r="P36" s="5"/>
      <c r="Q36" s="5"/>
      <c r="R36" s="5"/>
      <c r="S36" s="5"/>
      <c r="T36" s="5"/>
      <c r="U36" s="5"/>
    </row>
    <row r="37" spans="2:21" hidden="1">
      <c r="B37" s="5" t="s">
        <v>36</v>
      </c>
      <c r="C37" s="5"/>
      <c r="D37" s="5"/>
      <c r="E37" s="5"/>
      <c r="F37" s="5"/>
      <c r="G37" s="5"/>
      <c r="H37" s="5"/>
      <c r="I37" s="5"/>
      <c r="J37" s="5"/>
      <c r="K37" s="5"/>
      <c r="L37" s="5"/>
      <c r="M37" s="5"/>
      <c r="N37" s="5"/>
      <c r="O37" s="5"/>
      <c r="P37" s="5"/>
      <c r="Q37" s="5"/>
      <c r="R37" s="5"/>
      <c r="S37" s="5"/>
      <c r="T37" s="5"/>
      <c r="U37" s="5"/>
    </row>
    <row r="38" spans="2:21">
      <c r="B38" s="167" t="s">
        <v>61</v>
      </c>
      <c r="C38" s="167"/>
      <c r="D38" s="167"/>
      <c r="E38" s="167"/>
      <c r="F38" s="167"/>
      <c r="G38" s="167"/>
      <c r="H38" s="167"/>
      <c r="I38" s="167"/>
      <c r="J38" s="167"/>
      <c r="K38" s="167"/>
      <c r="L38" s="167"/>
      <c r="M38" s="167"/>
      <c r="N38" s="167"/>
      <c r="O38" s="167"/>
      <c r="P38" s="167"/>
      <c r="Q38" s="167"/>
      <c r="R38" s="167"/>
      <c r="S38" s="167"/>
      <c r="T38" s="167"/>
      <c r="U38" s="167"/>
    </row>
    <row r="39" spans="2:21">
      <c r="B39" s="5"/>
      <c r="C39" s="5"/>
      <c r="D39" s="5"/>
      <c r="E39" s="5"/>
      <c r="F39" s="5"/>
      <c r="G39" s="5"/>
      <c r="H39" s="5"/>
      <c r="I39" s="5"/>
      <c r="J39" s="5"/>
      <c r="K39" s="5"/>
      <c r="L39" s="5"/>
      <c r="M39" s="5"/>
      <c r="N39" s="5"/>
      <c r="O39" s="5"/>
      <c r="P39" s="5"/>
      <c r="Q39" s="5"/>
      <c r="R39" s="5"/>
      <c r="S39" s="5"/>
      <c r="T39" s="5"/>
      <c r="U39" s="5"/>
    </row>
    <row r="40" spans="2:21">
      <c r="B40" s="5"/>
      <c r="C40" s="5"/>
      <c r="D40" s="5"/>
      <c r="E40" s="5"/>
      <c r="F40" s="5"/>
      <c r="G40" s="5"/>
      <c r="H40" s="5"/>
      <c r="I40" s="5"/>
      <c r="J40" s="5"/>
      <c r="K40" s="5"/>
      <c r="L40" s="5"/>
      <c r="M40" s="5"/>
      <c r="N40" s="5"/>
      <c r="O40" s="5"/>
      <c r="P40" s="5"/>
      <c r="Q40" s="5"/>
      <c r="R40" s="5"/>
      <c r="S40" s="5"/>
      <c r="T40" s="5"/>
      <c r="U40" s="5"/>
    </row>
    <row r="41" spans="2:21">
      <c r="B41" s="5"/>
      <c r="C41" s="5"/>
      <c r="D41" s="5"/>
      <c r="E41" s="5"/>
      <c r="F41" s="5"/>
      <c r="G41" s="5"/>
      <c r="H41" s="5"/>
      <c r="I41" s="5"/>
      <c r="J41" s="5"/>
      <c r="K41" s="5"/>
      <c r="L41" s="5"/>
      <c r="M41" s="5"/>
      <c r="N41" s="5"/>
      <c r="O41" s="5"/>
      <c r="P41" s="5"/>
      <c r="Q41" s="5"/>
      <c r="R41" s="5"/>
      <c r="S41" s="5"/>
      <c r="T41" s="5"/>
      <c r="U41" s="5"/>
    </row>
    <row r="42" spans="2:21">
      <c r="B42" s="5"/>
      <c r="C42" s="5"/>
      <c r="D42" s="5"/>
      <c r="E42" s="5"/>
      <c r="F42" s="5"/>
      <c r="G42" s="5"/>
      <c r="H42" s="5"/>
      <c r="I42" s="5"/>
      <c r="J42" s="5"/>
      <c r="K42" s="5"/>
      <c r="L42" s="5"/>
      <c r="M42" s="5"/>
      <c r="N42" s="5"/>
      <c r="O42" s="5"/>
      <c r="P42" s="5"/>
      <c r="Q42" s="5"/>
      <c r="R42" s="5"/>
      <c r="S42" s="5"/>
      <c r="T42" s="5"/>
      <c r="U42" s="5"/>
    </row>
    <row r="43" spans="2:21">
      <c r="B43" s="5"/>
      <c r="C43" s="5"/>
      <c r="D43" s="5"/>
      <c r="E43" s="5"/>
      <c r="F43" s="5"/>
      <c r="G43" s="5"/>
      <c r="H43" s="5"/>
      <c r="I43" s="5"/>
      <c r="J43" s="5"/>
      <c r="K43" s="5"/>
      <c r="L43" s="5"/>
      <c r="M43" s="5"/>
      <c r="N43" s="5"/>
      <c r="O43" s="5"/>
      <c r="P43" s="5"/>
      <c r="Q43" s="5"/>
      <c r="R43" s="5"/>
      <c r="S43" s="5"/>
      <c r="T43" s="5"/>
      <c r="U43" s="5"/>
    </row>
    <row r="44" spans="2:21">
      <c r="B44" s="5"/>
      <c r="C44" s="5"/>
      <c r="D44" s="5"/>
      <c r="E44" s="5"/>
      <c r="F44" s="5"/>
      <c r="G44" s="5"/>
      <c r="H44" s="5"/>
      <c r="I44" s="5"/>
      <c r="J44" s="5"/>
      <c r="K44" s="5"/>
      <c r="L44" s="5"/>
      <c r="M44" s="5"/>
      <c r="N44" s="5"/>
      <c r="O44" s="5"/>
      <c r="P44" s="5"/>
      <c r="Q44" s="5"/>
      <c r="R44" s="5"/>
      <c r="S44" s="5"/>
      <c r="T44" s="5"/>
      <c r="U44" s="5"/>
    </row>
  </sheetData>
  <mergeCells count="16">
    <mergeCell ref="K4:K5"/>
    <mergeCell ref="N4:S4"/>
    <mergeCell ref="T4:T5"/>
    <mergeCell ref="C6:L6"/>
    <mergeCell ref="M6:U6"/>
    <mergeCell ref="B38:U38"/>
    <mergeCell ref="B2:U2"/>
    <mergeCell ref="B3:B6"/>
    <mergeCell ref="C3:C5"/>
    <mergeCell ref="D3:D5"/>
    <mergeCell ref="E3:K3"/>
    <mergeCell ref="L3:L5"/>
    <mergeCell ref="M3:M5"/>
    <mergeCell ref="N3:T3"/>
    <mergeCell ref="U3:U5"/>
    <mergeCell ref="E4:J4"/>
  </mergeCells>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D80A9-0DBE-44DD-AB28-62BD55422C64}">
  <dimension ref="B2:W47"/>
  <sheetViews>
    <sheetView workbookViewId="0">
      <selection activeCell="B2" sqref="B2:U2"/>
    </sheetView>
  </sheetViews>
  <sheetFormatPr baseColWidth="10" defaultColWidth="9.125" defaultRowHeight="15.75"/>
  <cols>
    <col min="2" max="2" width="27.5" customWidth="1"/>
    <col min="3" max="21" width="15.25" customWidth="1"/>
  </cols>
  <sheetData>
    <row r="2" spans="2:23" ht="20.85" customHeight="1">
      <c r="B2" s="155" t="s">
        <v>56</v>
      </c>
      <c r="C2" s="155"/>
      <c r="D2" s="155"/>
      <c r="E2" s="155"/>
      <c r="F2" s="155"/>
      <c r="G2" s="155"/>
      <c r="H2" s="155"/>
      <c r="I2" s="155"/>
      <c r="J2" s="155"/>
      <c r="K2" s="155"/>
      <c r="L2" s="155"/>
      <c r="M2" s="155"/>
      <c r="N2" s="155"/>
      <c r="O2" s="155"/>
      <c r="P2" s="155"/>
      <c r="Q2" s="155"/>
      <c r="R2" s="155"/>
      <c r="S2" s="155"/>
      <c r="T2" s="155"/>
      <c r="U2" s="155"/>
    </row>
    <row r="3" spans="2:23" ht="26.1" customHeight="1">
      <c r="B3" s="156" t="s">
        <v>15</v>
      </c>
      <c r="C3" s="159" t="s">
        <v>16</v>
      </c>
      <c r="D3" s="161" t="s">
        <v>35</v>
      </c>
      <c r="E3" s="163" t="s">
        <v>18</v>
      </c>
      <c r="F3" s="163"/>
      <c r="G3" s="163"/>
      <c r="H3" s="163"/>
      <c r="I3" s="163"/>
      <c r="J3" s="163"/>
      <c r="K3" s="163"/>
      <c r="L3" s="164" t="s">
        <v>19</v>
      </c>
      <c r="M3" s="161" t="s">
        <v>35</v>
      </c>
      <c r="N3" s="163" t="s">
        <v>18</v>
      </c>
      <c r="O3" s="163"/>
      <c r="P3" s="163"/>
      <c r="Q3" s="163"/>
      <c r="R3" s="163"/>
      <c r="S3" s="163"/>
      <c r="T3" s="163"/>
      <c r="U3" s="164" t="s">
        <v>19</v>
      </c>
    </row>
    <row r="4" spans="2:23" ht="25.35" customHeight="1">
      <c r="B4" s="157"/>
      <c r="C4" s="160"/>
      <c r="D4" s="162"/>
      <c r="E4" s="166" t="s">
        <v>20</v>
      </c>
      <c r="F4" s="166"/>
      <c r="G4" s="166"/>
      <c r="H4" s="166"/>
      <c r="I4" s="166"/>
      <c r="J4" s="166"/>
      <c r="K4" s="168" t="s">
        <v>21</v>
      </c>
      <c r="L4" s="165"/>
      <c r="M4" s="162"/>
      <c r="N4" s="166" t="s">
        <v>20</v>
      </c>
      <c r="O4" s="166"/>
      <c r="P4" s="166"/>
      <c r="Q4" s="166"/>
      <c r="R4" s="166"/>
      <c r="S4" s="166"/>
      <c r="T4" s="168" t="s">
        <v>21</v>
      </c>
      <c r="U4" s="165"/>
    </row>
    <row r="5" spans="2:23" ht="102.6" customHeight="1">
      <c r="B5" s="157"/>
      <c r="C5" s="160"/>
      <c r="D5" s="162"/>
      <c r="E5" s="6" t="s">
        <v>22</v>
      </c>
      <c r="F5" s="7" t="s">
        <v>23</v>
      </c>
      <c r="G5" s="8" t="s">
        <v>24</v>
      </c>
      <c r="H5" s="8" t="s">
        <v>25</v>
      </c>
      <c r="I5" s="8" t="s">
        <v>26</v>
      </c>
      <c r="J5" s="7" t="s">
        <v>27</v>
      </c>
      <c r="K5" s="168"/>
      <c r="L5" s="165"/>
      <c r="M5" s="162"/>
      <c r="N5" s="6" t="s">
        <v>22</v>
      </c>
      <c r="O5" s="7" t="s">
        <v>23</v>
      </c>
      <c r="P5" s="8" t="s">
        <v>24</v>
      </c>
      <c r="Q5" s="8" t="s">
        <v>25</v>
      </c>
      <c r="R5" s="8" t="s">
        <v>26</v>
      </c>
      <c r="S5" s="7" t="s">
        <v>27</v>
      </c>
      <c r="T5" s="168"/>
      <c r="U5" s="165"/>
    </row>
    <row r="6" spans="2:23" ht="20.100000000000001" customHeight="1">
      <c r="B6" s="158"/>
      <c r="C6" s="169" t="s">
        <v>0</v>
      </c>
      <c r="D6" s="170"/>
      <c r="E6" s="170"/>
      <c r="F6" s="170"/>
      <c r="G6" s="170"/>
      <c r="H6" s="170"/>
      <c r="I6" s="170"/>
      <c r="J6" s="170"/>
      <c r="K6" s="170"/>
      <c r="L6" s="171"/>
      <c r="M6" s="172" t="s">
        <v>17</v>
      </c>
      <c r="N6" s="173"/>
      <c r="O6" s="173"/>
      <c r="P6" s="173"/>
      <c r="Q6" s="173"/>
      <c r="R6" s="173"/>
      <c r="S6" s="173"/>
      <c r="T6" s="173"/>
      <c r="U6" s="174"/>
    </row>
    <row r="7" spans="2:23" ht="20.100000000000001" customHeight="1">
      <c r="B7" s="9" t="s">
        <v>30</v>
      </c>
      <c r="C7" s="30">
        <v>9482</v>
      </c>
      <c r="D7" s="14">
        <v>4106</v>
      </c>
      <c r="E7" s="15">
        <v>105</v>
      </c>
      <c r="F7" s="14">
        <v>205</v>
      </c>
      <c r="G7" s="15">
        <v>20</v>
      </c>
      <c r="H7" s="14">
        <v>1596</v>
      </c>
      <c r="I7" s="15">
        <v>1881</v>
      </c>
      <c r="J7" s="14">
        <v>868</v>
      </c>
      <c r="K7" s="16">
        <v>179</v>
      </c>
      <c r="L7" s="16">
        <v>522</v>
      </c>
      <c r="M7" s="113">
        <f>D7/$C7*100</f>
        <v>43.303100611685295</v>
      </c>
      <c r="N7" s="114">
        <f t="shared" ref="N7:U22" si="0">E7/$C7*100</f>
        <v>1.1073613161780216</v>
      </c>
      <c r="O7" s="115">
        <f t="shared" si="0"/>
        <v>2.1619911411094703</v>
      </c>
      <c r="P7" s="113">
        <f t="shared" si="0"/>
        <v>0.21092596498628979</v>
      </c>
      <c r="Q7" s="115">
        <f t="shared" si="0"/>
        <v>16.831892005905928</v>
      </c>
      <c r="R7" s="113">
        <f t="shared" si="0"/>
        <v>19.837587006960558</v>
      </c>
      <c r="S7" s="115">
        <f t="shared" si="0"/>
        <v>9.1541868804049784</v>
      </c>
      <c r="T7" s="113">
        <f t="shared" si="0"/>
        <v>1.8877873866272938</v>
      </c>
      <c r="U7" s="113">
        <f t="shared" si="0"/>
        <v>5.5051676861421646</v>
      </c>
      <c r="W7" s="104"/>
    </row>
    <row r="8" spans="2:23" ht="20.100000000000001" customHeight="1">
      <c r="B8" s="10" t="s">
        <v>1</v>
      </c>
      <c r="C8" s="31">
        <v>9850</v>
      </c>
      <c r="D8" s="17">
        <v>2796</v>
      </c>
      <c r="E8" s="18">
        <v>456</v>
      </c>
      <c r="F8" s="17">
        <v>352</v>
      </c>
      <c r="G8" s="18">
        <v>243</v>
      </c>
      <c r="H8" s="17">
        <v>1539</v>
      </c>
      <c r="I8" s="18">
        <v>2765</v>
      </c>
      <c r="J8" s="17">
        <v>693</v>
      </c>
      <c r="K8" s="19">
        <v>461</v>
      </c>
      <c r="L8" s="19">
        <v>545</v>
      </c>
      <c r="M8" s="116">
        <f t="shared" ref="M8:U23" si="1">D8/$C8*100</f>
        <v>28.385786802030456</v>
      </c>
      <c r="N8" s="117">
        <f t="shared" si="0"/>
        <v>4.6294416243654819</v>
      </c>
      <c r="O8" s="118">
        <f t="shared" si="0"/>
        <v>3.5736040609137056</v>
      </c>
      <c r="P8" s="116">
        <f t="shared" si="0"/>
        <v>2.467005076142132</v>
      </c>
      <c r="Q8" s="118">
        <f t="shared" si="0"/>
        <v>15.624365482233502</v>
      </c>
      <c r="R8" s="116">
        <f t="shared" si="0"/>
        <v>28.071065989847714</v>
      </c>
      <c r="S8" s="118">
        <f t="shared" si="0"/>
        <v>7.0355329949238588</v>
      </c>
      <c r="T8" s="116">
        <f t="shared" si="0"/>
        <v>4.6802030456852792</v>
      </c>
      <c r="U8" s="116">
        <f t="shared" si="0"/>
        <v>5.532994923857868</v>
      </c>
      <c r="W8" s="104"/>
    </row>
    <row r="9" spans="2:23" ht="20.100000000000001" customHeight="1">
      <c r="B9" s="9" t="s">
        <v>2</v>
      </c>
      <c r="C9" s="32">
        <v>2718</v>
      </c>
      <c r="D9" s="20">
        <v>295</v>
      </c>
      <c r="E9" s="21">
        <v>51</v>
      </c>
      <c r="F9" s="20">
        <v>502</v>
      </c>
      <c r="G9" s="21">
        <v>4</v>
      </c>
      <c r="H9" s="20">
        <v>249</v>
      </c>
      <c r="I9" s="21">
        <v>65</v>
      </c>
      <c r="J9" s="20">
        <v>1001</v>
      </c>
      <c r="K9" s="22">
        <v>3</v>
      </c>
      <c r="L9" s="22">
        <v>548</v>
      </c>
      <c r="M9" s="119">
        <f t="shared" si="1"/>
        <v>10.853568800588668</v>
      </c>
      <c r="N9" s="120">
        <f t="shared" si="0"/>
        <v>1.8763796909492272</v>
      </c>
      <c r="O9" s="115">
        <f t="shared" si="0"/>
        <v>18.469462840323768</v>
      </c>
      <c r="P9" s="119">
        <f t="shared" si="0"/>
        <v>0.14716703458425312</v>
      </c>
      <c r="Q9" s="115">
        <f t="shared" si="0"/>
        <v>9.1611479028697573</v>
      </c>
      <c r="R9" s="119">
        <f t="shared" si="0"/>
        <v>2.3914643119941132</v>
      </c>
      <c r="S9" s="115">
        <f t="shared" si="0"/>
        <v>36.82855040470934</v>
      </c>
      <c r="T9" s="119">
        <f t="shared" si="0"/>
        <v>0.11037527593818984</v>
      </c>
      <c r="U9" s="119">
        <f t="shared" si="0"/>
        <v>20.161883738042679</v>
      </c>
      <c r="W9" s="104"/>
    </row>
    <row r="10" spans="2:23" ht="20.100000000000001" customHeight="1">
      <c r="B10" s="10" t="s">
        <v>3</v>
      </c>
      <c r="C10" s="31">
        <v>1964</v>
      </c>
      <c r="D10" s="17">
        <v>1009</v>
      </c>
      <c r="E10" s="18">
        <v>95</v>
      </c>
      <c r="F10" s="17">
        <v>178</v>
      </c>
      <c r="G10" s="18">
        <v>58</v>
      </c>
      <c r="H10" s="17">
        <v>186</v>
      </c>
      <c r="I10" s="18">
        <v>20</v>
      </c>
      <c r="J10" s="17">
        <v>270</v>
      </c>
      <c r="K10" s="19">
        <v>65</v>
      </c>
      <c r="L10" s="19">
        <v>83</v>
      </c>
      <c r="M10" s="116">
        <f t="shared" si="1"/>
        <v>51.374745417515278</v>
      </c>
      <c r="N10" s="117">
        <f t="shared" si="0"/>
        <v>4.8370672097759675</v>
      </c>
      <c r="O10" s="118">
        <f t="shared" si="0"/>
        <v>9.0631364562118115</v>
      </c>
      <c r="P10" s="116">
        <f t="shared" si="0"/>
        <v>2.9531568228105907</v>
      </c>
      <c r="Q10" s="118">
        <f t="shared" si="0"/>
        <v>9.470468431771895</v>
      </c>
      <c r="R10" s="116">
        <f t="shared" si="0"/>
        <v>1.0183299389002036</v>
      </c>
      <c r="S10" s="118">
        <f t="shared" si="0"/>
        <v>13.747454175152749</v>
      </c>
      <c r="T10" s="116">
        <f t="shared" si="0"/>
        <v>3.3095723014256615</v>
      </c>
      <c r="U10" s="116">
        <f t="shared" si="0"/>
        <v>4.2260692464358449</v>
      </c>
      <c r="W10" s="104"/>
    </row>
    <row r="11" spans="2:23" ht="20.100000000000001" customHeight="1">
      <c r="B11" s="9" t="s">
        <v>4</v>
      </c>
      <c r="C11" s="32">
        <v>469</v>
      </c>
      <c r="D11" s="20">
        <v>106</v>
      </c>
      <c r="E11" s="21">
        <v>28</v>
      </c>
      <c r="F11" s="20">
        <v>48</v>
      </c>
      <c r="G11" s="21">
        <v>14</v>
      </c>
      <c r="H11" s="20">
        <v>87</v>
      </c>
      <c r="I11" s="21">
        <v>19</v>
      </c>
      <c r="J11" s="20">
        <v>41</v>
      </c>
      <c r="K11" s="22">
        <v>12</v>
      </c>
      <c r="L11" s="22">
        <v>114</v>
      </c>
      <c r="M11" s="119">
        <f t="shared" si="1"/>
        <v>22.60127931769723</v>
      </c>
      <c r="N11" s="120">
        <f t="shared" si="0"/>
        <v>5.9701492537313428</v>
      </c>
      <c r="O11" s="115">
        <f t="shared" si="0"/>
        <v>10.23454157782516</v>
      </c>
      <c r="P11" s="119">
        <f t="shared" si="0"/>
        <v>2.9850746268656714</v>
      </c>
      <c r="Q11" s="115">
        <f t="shared" si="0"/>
        <v>18.550106609808104</v>
      </c>
      <c r="R11" s="119">
        <f t="shared" si="0"/>
        <v>4.0511727078891262</v>
      </c>
      <c r="S11" s="115">
        <f t="shared" si="0"/>
        <v>8.7420042643923246</v>
      </c>
      <c r="T11" s="119">
        <f t="shared" si="0"/>
        <v>2.5586353944562901</v>
      </c>
      <c r="U11" s="119">
        <f t="shared" si="0"/>
        <v>24.307036247334754</v>
      </c>
      <c r="W11" s="104"/>
    </row>
    <row r="12" spans="2:23" ht="20.100000000000001" customHeight="1">
      <c r="B12" s="10" t="s">
        <v>5</v>
      </c>
      <c r="C12" s="31">
        <v>1152</v>
      </c>
      <c r="D12" s="17">
        <v>10</v>
      </c>
      <c r="E12" s="18">
        <v>25</v>
      </c>
      <c r="F12" s="17">
        <v>239</v>
      </c>
      <c r="G12" s="18">
        <v>44</v>
      </c>
      <c r="H12" s="17">
        <v>158</v>
      </c>
      <c r="I12" s="18">
        <v>28</v>
      </c>
      <c r="J12" s="17">
        <v>335</v>
      </c>
      <c r="K12" s="19">
        <v>235</v>
      </c>
      <c r="L12" s="19">
        <v>78</v>
      </c>
      <c r="M12" s="116">
        <f t="shared" si="1"/>
        <v>0.86805555555555558</v>
      </c>
      <c r="N12" s="117">
        <f t="shared" si="0"/>
        <v>2.1701388888888888</v>
      </c>
      <c r="O12" s="118">
        <f t="shared" si="0"/>
        <v>20.746527777777779</v>
      </c>
      <c r="P12" s="116">
        <f t="shared" si="0"/>
        <v>3.8194444444444446</v>
      </c>
      <c r="Q12" s="118">
        <f t="shared" si="0"/>
        <v>13.715277777777779</v>
      </c>
      <c r="R12" s="116">
        <f t="shared" si="0"/>
        <v>2.4305555555555558</v>
      </c>
      <c r="S12" s="118">
        <f t="shared" si="0"/>
        <v>29.079861111111111</v>
      </c>
      <c r="T12" s="116">
        <f t="shared" si="0"/>
        <v>20.399305555555554</v>
      </c>
      <c r="U12" s="116">
        <f t="shared" si="0"/>
        <v>6.770833333333333</v>
      </c>
      <c r="W12" s="104"/>
    </row>
    <row r="13" spans="2:23" ht="20.100000000000001" customHeight="1">
      <c r="B13" s="9" t="s">
        <v>6</v>
      </c>
      <c r="C13" s="32">
        <v>4382</v>
      </c>
      <c r="D13" s="20">
        <v>1793</v>
      </c>
      <c r="E13" s="21">
        <v>110</v>
      </c>
      <c r="F13" s="20">
        <v>226</v>
      </c>
      <c r="G13" s="21">
        <v>38</v>
      </c>
      <c r="H13" s="20">
        <v>724</v>
      </c>
      <c r="I13" s="21">
        <v>468</v>
      </c>
      <c r="J13" s="20">
        <v>690</v>
      </c>
      <c r="K13" s="22">
        <v>83</v>
      </c>
      <c r="L13" s="22">
        <v>250</v>
      </c>
      <c r="M13" s="119">
        <f t="shared" si="1"/>
        <v>40.917389319945229</v>
      </c>
      <c r="N13" s="120">
        <f t="shared" si="0"/>
        <v>2.5102692834322227</v>
      </c>
      <c r="O13" s="115">
        <f>F13/$C13*100</f>
        <v>5.1574623459607487</v>
      </c>
      <c r="P13" s="119">
        <f t="shared" si="0"/>
        <v>0.86718393427658602</v>
      </c>
      <c r="Q13" s="115">
        <f t="shared" si="0"/>
        <v>16.522136010953904</v>
      </c>
      <c r="R13" s="119">
        <f t="shared" si="0"/>
        <v>10.680054769511639</v>
      </c>
      <c r="S13" s="115">
        <f t="shared" si="0"/>
        <v>15.746234596074851</v>
      </c>
      <c r="T13" s="119">
        <f t="shared" si="0"/>
        <v>1.8941122774988588</v>
      </c>
      <c r="U13" s="119">
        <f t="shared" si="0"/>
        <v>5.7051574623459604</v>
      </c>
      <c r="W13" s="104"/>
    </row>
    <row r="14" spans="2:23" ht="20.100000000000001" customHeight="1">
      <c r="B14" s="10" t="s">
        <v>31</v>
      </c>
      <c r="C14" s="31">
        <v>1120</v>
      </c>
      <c r="D14" s="17">
        <v>170</v>
      </c>
      <c r="E14" s="18">
        <v>98</v>
      </c>
      <c r="F14" s="17">
        <v>290</v>
      </c>
      <c r="G14" s="18">
        <v>96</v>
      </c>
      <c r="H14" s="17">
        <v>143</v>
      </c>
      <c r="I14" s="18">
        <v>18</v>
      </c>
      <c r="J14" s="17">
        <v>189</v>
      </c>
      <c r="K14" s="19">
        <v>63</v>
      </c>
      <c r="L14" s="19">
        <v>53</v>
      </c>
      <c r="M14" s="116">
        <f t="shared" si="1"/>
        <v>15.178571428571427</v>
      </c>
      <c r="N14" s="117">
        <f t="shared" si="0"/>
        <v>8.75</v>
      </c>
      <c r="O14" s="118">
        <f t="shared" si="0"/>
        <v>25.892857142857146</v>
      </c>
      <c r="P14" s="116">
        <f t="shared" si="0"/>
        <v>8.5714285714285712</v>
      </c>
      <c r="Q14" s="118">
        <f t="shared" si="0"/>
        <v>12.767857142857142</v>
      </c>
      <c r="R14" s="116">
        <f t="shared" si="0"/>
        <v>1.607142857142857</v>
      </c>
      <c r="S14" s="118">
        <f t="shared" si="0"/>
        <v>16.875</v>
      </c>
      <c r="T14" s="116">
        <f t="shared" si="0"/>
        <v>5.625</v>
      </c>
      <c r="U14" s="116">
        <f t="shared" si="0"/>
        <v>4.7321428571428568</v>
      </c>
      <c r="W14" s="104"/>
    </row>
    <row r="15" spans="2:23" ht="20.100000000000001" customHeight="1">
      <c r="B15" s="9" t="s">
        <v>7</v>
      </c>
      <c r="C15" s="32">
        <v>5684</v>
      </c>
      <c r="D15" s="20">
        <v>1861</v>
      </c>
      <c r="E15" s="21">
        <v>242</v>
      </c>
      <c r="F15" s="20">
        <v>420</v>
      </c>
      <c r="G15" s="21">
        <v>439</v>
      </c>
      <c r="H15" s="20">
        <v>1129</v>
      </c>
      <c r="I15" s="21">
        <v>561</v>
      </c>
      <c r="J15" s="20">
        <v>475</v>
      </c>
      <c r="K15" s="22">
        <v>75</v>
      </c>
      <c r="L15" s="22">
        <v>482</v>
      </c>
      <c r="M15" s="119">
        <f t="shared" si="1"/>
        <v>32.741027445460944</v>
      </c>
      <c r="N15" s="120">
        <f t="shared" si="0"/>
        <v>4.2575650950035193</v>
      </c>
      <c r="O15" s="115">
        <f t="shared" si="0"/>
        <v>7.389162561576355</v>
      </c>
      <c r="P15" s="119">
        <f t="shared" si="0"/>
        <v>7.7234342012667145</v>
      </c>
      <c r="Q15" s="115">
        <f t="shared" si="0"/>
        <v>19.86277269528501</v>
      </c>
      <c r="R15" s="119">
        <f t="shared" si="0"/>
        <v>9.8698099929627023</v>
      </c>
      <c r="S15" s="115">
        <f t="shared" si="0"/>
        <v>8.356790992258972</v>
      </c>
      <c r="T15" s="119">
        <f t="shared" si="0"/>
        <v>1.3194933145672061</v>
      </c>
      <c r="U15" s="119">
        <f t="shared" si="0"/>
        <v>8.4799437016185788</v>
      </c>
      <c r="W15" s="104"/>
    </row>
    <row r="16" spans="2:23" ht="20.100000000000001" customHeight="1">
      <c r="B16" s="10" t="s">
        <v>32</v>
      </c>
      <c r="C16" s="31">
        <v>10586</v>
      </c>
      <c r="D16" s="17">
        <v>2499</v>
      </c>
      <c r="E16" s="18">
        <v>847</v>
      </c>
      <c r="F16" s="17">
        <v>622</v>
      </c>
      <c r="G16" s="18">
        <v>450</v>
      </c>
      <c r="H16" s="17">
        <v>1652</v>
      </c>
      <c r="I16" s="18">
        <v>2534</v>
      </c>
      <c r="J16" s="17">
        <v>666</v>
      </c>
      <c r="K16" s="19">
        <v>166</v>
      </c>
      <c r="L16" s="19">
        <v>1150</v>
      </c>
      <c r="M16" s="116">
        <f t="shared" si="1"/>
        <v>23.6066502928396</v>
      </c>
      <c r="N16" s="117">
        <f t="shared" si="0"/>
        <v>8.0011335726431145</v>
      </c>
      <c r="O16" s="118">
        <f t="shared" si="0"/>
        <v>5.875684866805214</v>
      </c>
      <c r="P16" s="116">
        <f t="shared" si="0"/>
        <v>4.2508974116757985</v>
      </c>
      <c r="Q16" s="118">
        <f t="shared" si="0"/>
        <v>15.605516720196485</v>
      </c>
      <c r="R16" s="116">
        <f t="shared" si="0"/>
        <v>23.937275647081048</v>
      </c>
      <c r="S16" s="118">
        <f t="shared" si="0"/>
        <v>6.2913281692801819</v>
      </c>
      <c r="T16" s="116">
        <f t="shared" si="0"/>
        <v>1.5681088229737388</v>
      </c>
      <c r="U16" s="116">
        <f t="shared" si="0"/>
        <v>10.863404496504819</v>
      </c>
      <c r="W16" s="104"/>
    </row>
    <row r="17" spans="2:23" ht="20.100000000000001" customHeight="1">
      <c r="B17" s="9" t="s">
        <v>8</v>
      </c>
      <c r="C17" s="32">
        <v>2590</v>
      </c>
      <c r="D17" s="20">
        <v>1280</v>
      </c>
      <c r="E17" s="21">
        <v>7</v>
      </c>
      <c r="F17" s="20">
        <v>65</v>
      </c>
      <c r="G17" s="21">
        <v>12</v>
      </c>
      <c r="H17" s="20">
        <v>413</v>
      </c>
      <c r="I17" s="21">
        <v>657</v>
      </c>
      <c r="J17" s="20">
        <v>81</v>
      </c>
      <c r="K17" s="22">
        <v>30</v>
      </c>
      <c r="L17" s="22">
        <v>45</v>
      </c>
      <c r="M17" s="119">
        <f t="shared" si="1"/>
        <v>49.420849420849422</v>
      </c>
      <c r="N17" s="120">
        <f t="shared" si="0"/>
        <v>0.27027027027027029</v>
      </c>
      <c r="O17" s="115">
        <f t="shared" si="0"/>
        <v>2.5096525096525095</v>
      </c>
      <c r="P17" s="119">
        <f t="shared" si="0"/>
        <v>0.46332046332046328</v>
      </c>
      <c r="Q17" s="115">
        <f t="shared" si="0"/>
        <v>15.945945945945947</v>
      </c>
      <c r="R17" s="119">
        <f t="shared" si="0"/>
        <v>25.366795366795369</v>
      </c>
      <c r="S17" s="115">
        <f t="shared" si="0"/>
        <v>3.1274131274131278</v>
      </c>
      <c r="T17" s="119">
        <f t="shared" si="0"/>
        <v>1.1583011583011582</v>
      </c>
      <c r="U17" s="119">
        <f t="shared" si="0"/>
        <v>1.7374517374517375</v>
      </c>
      <c r="W17" s="104"/>
    </row>
    <row r="18" spans="2:23" ht="20.100000000000001" customHeight="1">
      <c r="B18" s="10" t="s">
        <v>9</v>
      </c>
      <c r="C18" s="31">
        <v>491</v>
      </c>
      <c r="D18" s="17">
        <v>148</v>
      </c>
      <c r="E18" s="18">
        <v>25</v>
      </c>
      <c r="F18" s="17">
        <v>29</v>
      </c>
      <c r="G18" s="18">
        <v>0</v>
      </c>
      <c r="H18" s="17">
        <v>57</v>
      </c>
      <c r="I18" s="18">
        <v>201</v>
      </c>
      <c r="J18" s="17">
        <v>19</v>
      </c>
      <c r="K18" s="19">
        <v>3</v>
      </c>
      <c r="L18" s="19">
        <v>9</v>
      </c>
      <c r="M18" s="116">
        <f t="shared" si="1"/>
        <v>30.142566191446029</v>
      </c>
      <c r="N18" s="117">
        <f t="shared" si="0"/>
        <v>5.0916496945010188</v>
      </c>
      <c r="O18" s="118">
        <f t="shared" si="0"/>
        <v>5.9063136456211813</v>
      </c>
      <c r="P18" s="116">
        <f t="shared" si="0"/>
        <v>0</v>
      </c>
      <c r="Q18" s="118">
        <f t="shared" si="0"/>
        <v>11.608961303462321</v>
      </c>
      <c r="R18" s="116">
        <f>I18/$C18*100</f>
        <v>40.936863543788185</v>
      </c>
      <c r="S18" s="118">
        <f t="shared" si="0"/>
        <v>3.8696537678207736</v>
      </c>
      <c r="T18" s="116">
        <f t="shared" si="0"/>
        <v>0.61099796334012213</v>
      </c>
      <c r="U18" s="116">
        <f t="shared" si="0"/>
        <v>1.8329938900203666</v>
      </c>
      <c r="W18" s="104"/>
    </row>
    <row r="19" spans="2:23" ht="20.100000000000001" customHeight="1">
      <c r="B19" s="9" t="s">
        <v>10</v>
      </c>
      <c r="C19" s="32">
        <v>3047</v>
      </c>
      <c r="D19" s="20">
        <v>1300</v>
      </c>
      <c r="E19" s="21">
        <v>219</v>
      </c>
      <c r="F19" s="20">
        <v>493</v>
      </c>
      <c r="G19" s="21">
        <v>134</v>
      </c>
      <c r="H19" s="20">
        <v>320</v>
      </c>
      <c r="I19" s="21">
        <v>41</v>
      </c>
      <c r="J19" s="20">
        <v>379</v>
      </c>
      <c r="K19" s="22">
        <v>70</v>
      </c>
      <c r="L19" s="22">
        <v>91</v>
      </c>
      <c r="M19" s="119">
        <f t="shared" si="1"/>
        <v>42.664916311125701</v>
      </c>
      <c r="N19" s="120">
        <f t="shared" si="0"/>
        <v>7.1873974401050216</v>
      </c>
      <c r="O19" s="115">
        <f t="shared" si="0"/>
        <v>16.179849031834593</v>
      </c>
      <c r="P19" s="119">
        <f t="shared" si="0"/>
        <v>4.397768296685264</v>
      </c>
      <c r="Q19" s="115">
        <f t="shared" si="0"/>
        <v>10.502133245815557</v>
      </c>
      <c r="R19" s="119">
        <f t="shared" si="0"/>
        <v>1.3455858221201182</v>
      </c>
      <c r="S19" s="115">
        <f t="shared" si="0"/>
        <v>12.4384640630128</v>
      </c>
      <c r="T19" s="119">
        <f t="shared" si="0"/>
        <v>2.2973416475221531</v>
      </c>
      <c r="U19" s="119">
        <f t="shared" si="0"/>
        <v>2.9865441417787988</v>
      </c>
      <c r="W19" s="104"/>
    </row>
    <row r="20" spans="2:23" ht="20.100000000000001" customHeight="1">
      <c r="B20" s="10" t="s">
        <v>34</v>
      </c>
      <c r="C20" s="31">
        <v>1801</v>
      </c>
      <c r="D20" s="17">
        <v>1007</v>
      </c>
      <c r="E20" s="18">
        <v>71</v>
      </c>
      <c r="F20" s="17">
        <v>213</v>
      </c>
      <c r="G20" s="18">
        <v>37</v>
      </c>
      <c r="H20" s="17">
        <v>182</v>
      </c>
      <c r="I20" s="18">
        <v>37</v>
      </c>
      <c r="J20" s="17">
        <v>225</v>
      </c>
      <c r="K20" s="19">
        <v>5</v>
      </c>
      <c r="L20" s="19">
        <v>24</v>
      </c>
      <c r="M20" s="116">
        <f t="shared" si="1"/>
        <v>55.913381454747359</v>
      </c>
      <c r="N20" s="117">
        <f t="shared" si="0"/>
        <v>3.9422543031649084</v>
      </c>
      <c r="O20" s="118">
        <f t="shared" si="0"/>
        <v>11.826762909494725</v>
      </c>
      <c r="P20" s="116">
        <f t="shared" si="0"/>
        <v>2.0544142143253747</v>
      </c>
      <c r="Q20" s="118">
        <f t="shared" si="0"/>
        <v>10.105496946141033</v>
      </c>
      <c r="R20" s="116">
        <f t="shared" si="0"/>
        <v>2.0544142143253747</v>
      </c>
      <c r="S20" s="118">
        <f t="shared" si="0"/>
        <v>12.49305941143809</v>
      </c>
      <c r="T20" s="116">
        <f t="shared" si="0"/>
        <v>0.27762354247640203</v>
      </c>
      <c r="U20" s="116">
        <f t="shared" si="0"/>
        <v>1.3325930038867295</v>
      </c>
      <c r="W20" s="104"/>
    </row>
    <row r="21" spans="2:23" ht="20.100000000000001" customHeight="1">
      <c r="B21" s="11" t="s">
        <v>33</v>
      </c>
      <c r="C21" s="32">
        <v>1829</v>
      </c>
      <c r="D21" s="20">
        <v>401</v>
      </c>
      <c r="E21" s="21">
        <v>96</v>
      </c>
      <c r="F21" s="20">
        <v>187</v>
      </c>
      <c r="G21" s="21">
        <v>95</v>
      </c>
      <c r="H21" s="20">
        <v>576</v>
      </c>
      <c r="I21" s="21">
        <v>24</v>
      </c>
      <c r="J21" s="20">
        <v>278</v>
      </c>
      <c r="K21" s="22">
        <v>29</v>
      </c>
      <c r="L21" s="22">
        <v>143</v>
      </c>
      <c r="M21" s="119">
        <f t="shared" si="1"/>
        <v>21.924548933843628</v>
      </c>
      <c r="N21" s="120">
        <f t="shared" si="0"/>
        <v>5.2487698195735373</v>
      </c>
      <c r="O21" s="115">
        <f t="shared" si="0"/>
        <v>10.224166211044286</v>
      </c>
      <c r="P21" s="119">
        <f t="shared" si="0"/>
        <v>5.1940951339529802</v>
      </c>
      <c r="Q21" s="115">
        <f t="shared" si="0"/>
        <v>31.492618917441224</v>
      </c>
      <c r="R21" s="119">
        <f t="shared" si="0"/>
        <v>1.3121924548933843</v>
      </c>
      <c r="S21" s="115">
        <f t="shared" si="0"/>
        <v>15.199562602515035</v>
      </c>
      <c r="T21" s="119">
        <f t="shared" si="0"/>
        <v>1.5855658829961725</v>
      </c>
      <c r="U21" s="119">
        <f t="shared" si="0"/>
        <v>7.8184800437397479</v>
      </c>
      <c r="W21" s="104"/>
    </row>
    <row r="22" spans="2:23" ht="20.100000000000001" customHeight="1">
      <c r="B22" s="10" t="s">
        <v>11</v>
      </c>
      <c r="C22" s="33">
        <v>1335</v>
      </c>
      <c r="D22" s="23">
        <v>513</v>
      </c>
      <c r="E22" s="24">
        <v>152</v>
      </c>
      <c r="F22" s="23">
        <v>230</v>
      </c>
      <c r="G22" s="24">
        <v>93</v>
      </c>
      <c r="H22" s="23">
        <v>189</v>
      </c>
      <c r="I22" s="24">
        <v>72</v>
      </c>
      <c r="J22" s="23">
        <v>59</v>
      </c>
      <c r="K22" s="25">
        <v>14</v>
      </c>
      <c r="L22" s="25">
        <v>13</v>
      </c>
      <c r="M22" s="121">
        <f t="shared" si="1"/>
        <v>38.426966292134829</v>
      </c>
      <c r="N22" s="117">
        <f t="shared" si="0"/>
        <v>11.385767790262172</v>
      </c>
      <c r="O22" s="118">
        <f t="shared" si="0"/>
        <v>17.228464419475657</v>
      </c>
      <c r="P22" s="116">
        <f t="shared" si="0"/>
        <v>6.9662921348314599</v>
      </c>
      <c r="Q22" s="118">
        <f t="shared" si="0"/>
        <v>14.157303370786517</v>
      </c>
      <c r="R22" s="116">
        <f t="shared" si="0"/>
        <v>5.393258426966292</v>
      </c>
      <c r="S22" s="118">
        <f t="shared" si="0"/>
        <v>4.4194756554307117</v>
      </c>
      <c r="T22" s="116">
        <f t="shared" si="0"/>
        <v>1.0486891385767791</v>
      </c>
      <c r="U22" s="116">
        <f>L22/$C22*100</f>
        <v>0.97378277153558046</v>
      </c>
      <c r="W22" s="104"/>
    </row>
    <row r="23" spans="2:23" ht="20.100000000000001" customHeight="1">
      <c r="B23" s="12" t="s">
        <v>12</v>
      </c>
      <c r="C23" s="26">
        <f>SUM(C9,C10,C14,C19,C20,C22)</f>
        <v>11985</v>
      </c>
      <c r="D23" s="27">
        <f t="shared" ref="D23:L23" si="2">SUM(D9,D10,D14,D19,D20,D22)</f>
        <v>4294</v>
      </c>
      <c r="E23" s="26">
        <f t="shared" si="2"/>
        <v>686</v>
      </c>
      <c r="F23" s="27">
        <f t="shared" si="2"/>
        <v>1906</v>
      </c>
      <c r="G23" s="26">
        <f t="shared" si="2"/>
        <v>422</v>
      </c>
      <c r="H23" s="27">
        <f t="shared" si="2"/>
        <v>1269</v>
      </c>
      <c r="I23" s="26">
        <f t="shared" si="2"/>
        <v>253</v>
      </c>
      <c r="J23" s="27">
        <f t="shared" si="2"/>
        <v>2123</v>
      </c>
      <c r="K23" s="26">
        <f t="shared" si="2"/>
        <v>220</v>
      </c>
      <c r="L23" s="26">
        <f t="shared" si="2"/>
        <v>812</v>
      </c>
      <c r="M23" s="68">
        <f t="shared" si="1"/>
        <v>35.828118481435126</v>
      </c>
      <c r="N23" s="68">
        <f t="shared" si="1"/>
        <v>5.7238214434710057</v>
      </c>
      <c r="O23" s="69">
        <f t="shared" si="1"/>
        <v>15.903212348769294</v>
      </c>
      <c r="P23" s="68">
        <f t="shared" si="1"/>
        <v>3.5210680016687528</v>
      </c>
      <c r="Q23" s="69">
        <f t="shared" si="1"/>
        <v>10.588235294117647</v>
      </c>
      <c r="R23" s="68">
        <f t="shared" si="1"/>
        <v>2.1109720483938257</v>
      </c>
      <c r="S23" s="69">
        <f t="shared" si="1"/>
        <v>17.713808927826449</v>
      </c>
      <c r="T23" s="68">
        <f t="shared" si="1"/>
        <v>1.8356278681685441</v>
      </c>
      <c r="U23" s="68">
        <f t="shared" si="1"/>
        <v>6.7751355861493527</v>
      </c>
      <c r="W23" s="104"/>
    </row>
    <row r="24" spans="2:23" ht="20.100000000000001" customHeight="1">
      <c r="B24" s="1" t="s">
        <v>13</v>
      </c>
      <c r="C24" s="2">
        <f>SUM(C7,C8,C11,C12,C13,C15,C16,C17,C18,C21)</f>
        <v>46515</v>
      </c>
      <c r="D24" s="28">
        <f t="shared" ref="D24:L24" si="3">SUM(D7,D8,D11,D12,D13,D15,D16,D17,D18,D21)</f>
        <v>15000</v>
      </c>
      <c r="E24" s="2">
        <f t="shared" si="3"/>
        <v>1941</v>
      </c>
      <c r="F24" s="28">
        <f t="shared" si="3"/>
        <v>2393</v>
      </c>
      <c r="G24" s="2">
        <f t="shared" si="3"/>
        <v>1355</v>
      </c>
      <c r="H24" s="28">
        <f t="shared" si="3"/>
        <v>7931</v>
      </c>
      <c r="I24" s="2">
        <f t="shared" si="3"/>
        <v>9138</v>
      </c>
      <c r="J24" s="28">
        <f t="shared" si="3"/>
        <v>4146</v>
      </c>
      <c r="K24" s="2">
        <f t="shared" si="3"/>
        <v>1273</v>
      </c>
      <c r="L24" s="2">
        <f t="shared" si="3"/>
        <v>3338</v>
      </c>
      <c r="M24" s="70">
        <f t="shared" ref="M24:U25" si="4">D24/$C24*100</f>
        <v>32.247662044501773</v>
      </c>
      <c r="N24" s="70">
        <f t="shared" si="4"/>
        <v>4.1728474685585297</v>
      </c>
      <c r="O24" s="71">
        <f t="shared" si="4"/>
        <v>5.1445770181661823</v>
      </c>
      <c r="P24" s="70">
        <f t="shared" si="4"/>
        <v>2.9130388046866602</v>
      </c>
      <c r="Q24" s="71">
        <f t="shared" si="4"/>
        <v>17.050413844996235</v>
      </c>
      <c r="R24" s="70">
        <f t="shared" si="4"/>
        <v>19.645275717510479</v>
      </c>
      <c r="S24" s="71">
        <f t="shared" si="4"/>
        <v>8.9132537891002901</v>
      </c>
      <c r="T24" s="70">
        <f t="shared" si="4"/>
        <v>2.7367515855100506</v>
      </c>
      <c r="U24" s="70">
        <f t="shared" si="4"/>
        <v>7.1761797269697949</v>
      </c>
      <c r="W24" s="104"/>
    </row>
    <row r="25" spans="2:23" ht="20.100000000000001" customHeight="1">
      <c r="B25" s="13" t="s">
        <v>14</v>
      </c>
      <c r="C25" s="3">
        <f>SUM(C7:C22)</f>
        <v>58500</v>
      </c>
      <c r="D25" s="29">
        <f>SUM(D7:D22)</f>
        <v>19294</v>
      </c>
      <c r="E25" s="3">
        <f t="shared" ref="E25:L25" si="5">SUM(E7:E22)</f>
        <v>2627</v>
      </c>
      <c r="F25" s="29">
        <f t="shared" si="5"/>
        <v>4299</v>
      </c>
      <c r="G25" s="3">
        <f t="shared" si="5"/>
        <v>1777</v>
      </c>
      <c r="H25" s="29">
        <f t="shared" si="5"/>
        <v>9200</v>
      </c>
      <c r="I25" s="3">
        <f t="shared" si="5"/>
        <v>9391</v>
      </c>
      <c r="J25" s="29">
        <f t="shared" si="5"/>
        <v>6269</v>
      </c>
      <c r="K25" s="3">
        <f t="shared" si="5"/>
        <v>1493</v>
      </c>
      <c r="L25" s="3">
        <f t="shared" si="5"/>
        <v>4150</v>
      </c>
      <c r="M25" s="72">
        <f t="shared" si="4"/>
        <v>32.981196581196585</v>
      </c>
      <c r="N25" s="72">
        <f t="shared" si="4"/>
        <v>4.4905982905982906</v>
      </c>
      <c r="O25" s="73">
        <f t="shared" si="4"/>
        <v>7.3487179487179493</v>
      </c>
      <c r="P25" s="72">
        <f t="shared" si="4"/>
        <v>3.0376068376068375</v>
      </c>
      <c r="Q25" s="73">
        <f t="shared" si="4"/>
        <v>15.726495726495726</v>
      </c>
      <c r="R25" s="72">
        <f t="shared" si="4"/>
        <v>16.052991452991453</v>
      </c>
      <c r="S25" s="73">
        <f t="shared" si="4"/>
        <v>10.716239316239315</v>
      </c>
      <c r="T25" s="72">
        <f t="shared" si="4"/>
        <v>2.552136752136752</v>
      </c>
      <c r="U25" s="72">
        <f t="shared" si="4"/>
        <v>7.0940170940170937</v>
      </c>
      <c r="W25" s="104"/>
    </row>
    <row r="26" spans="2:23">
      <c r="B26" s="5"/>
      <c r="C26" s="5"/>
      <c r="D26" s="5"/>
      <c r="E26" s="5"/>
      <c r="F26" s="5"/>
      <c r="G26" s="5"/>
      <c r="H26" s="5"/>
      <c r="I26" s="5"/>
      <c r="J26" s="5"/>
      <c r="K26" s="5"/>
      <c r="L26" s="5"/>
      <c r="M26" s="5"/>
      <c r="N26" s="5"/>
      <c r="O26" s="5"/>
      <c r="P26" s="5"/>
      <c r="Q26" s="5"/>
      <c r="R26" s="5"/>
      <c r="S26" s="5"/>
      <c r="T26" s="5"/>
      <c r="U26" s="5"/>
    </row>
    <row r="27" spans="2:23">
      <c r="B27" s="4"/>
      <c r="C27" s="5"/>
      <c r="D27" s="5"/>
      <c r="E27" s="5"/>
      <c r="F27" s="5"/>
      <c r="G27" s="5"/>
      <c r="H27" s="5"/>
      <c r="I27" s="5"/>
      <c r="J27" s="5"/>
      <c r="K27" s="5"/>
      <c r="L27" s="5"/>
      <c r="M27" s="5"/>
      <c r="N27" s="5"/>
      <c r="O27" s="5"/>
      <c r="P27" s="5"/>
      <c r="Q27" s="5"/>
      <c r="R27" s="5"/>
      <c r="S27" s="5"/>
      <c r="T27" s="5"/>
      <c r="U27" s="5"/>
    </row>
    <row r="28" spans="2:23">
      <c r="B28" s="4"/>
      <c r="C28" s="5"/>
      <c r="D28" s="5"/>
      <c r="E28" s="5"/>
      <c r="F28" s="5"/>
      <c r="G28" s="5"/>
      <c r="H28" s="5"/>
      <c r="I28" s="5"/>
      <c r="J28" s="5"/>
      <c r="K28" s="5"/>
      <c r="L28" s="5"/>
      <c r="M28" s="5"/>
      <c r="N28" s="5"/>
      <c r="O28" s="5"/>
      <c r="P28" s="5"/>
      <c r="Q28" s="5"/>
      <c r="R28" s="5"/>
      <c r="S28" s="5"/>
      <c r="T28" s="5"/>
      <c r="U28" s="5"/>
    </row>
    <row r="29" spans="2:23">
      <c r="B29" s="4"/>
      <c r="C29" s="5"/>
      <c r="D29" s="5"/>
      <c r="E29" s="5"/>
      <c r="F29" s="5"/>
      <c r="G29" s="5"/>
      <c r="H29" s="5"/>
      <c r="I29" s="5"/>
      <c r="J29" s="5"/>
      <c r="K29" s="5"/>
      <c r="L29" s="5"/>
      <c r="M29" s="5"/>
      <c r="N29" s="5"/>
      <c r="O29" s="5"/>
      <c r="P29" s="5"/>
      <c r="Q29" s="5"/>
      <c r="R29" s="5"/>
      <c r="S29" s="5"/>
      <c r="T29" s="5"/>
      <c r="U29" s="5"/>
    </row>
    <row r="30" spans="2:23">
      <c r="B30" s="4"/>
      <c r="C30" s="5"/>
      <c r="D30" s="5"/>
      <c r="E30" s="5"/>
      <c r="F30" s="5"/>
      <c r="G30" s="5"/>
      <c r="H30" s="5"/>
      <c r="I30" s="5"/>
      <c r="J30" s="5"/>
      <c r="K30" s="5"/>
      <c r="L30" s="5"/>
      <c r="M30" s="5"/>
      <c r="N30" s="5"/>
      <c r="O30" s="5"/>
      <c r="P30" s="5"/>
      <c r="Q30" s="5"/>
      <c r="R30" s="5"/>
      <c r="S30" s="5"/>
      <c r="T30" s="5"/>
      <c r="U30" s="5"/>
    </row>
    <row r="31" spans="2:23">
      <c r="B31" s="5"/>
      <c r="C31" s="5"/>
      <c r="D31" s="5"/>
      <c r="E31" s="5"/>
      <c r="F31" s="5"/>
      <c r="G31" s="5"/>
      <c r="H31" s="5"/>
      <c r="I31" s="5"/>
      <c r="J31" s="5"/>
      <c r="K31" s="5"/>
      <c r="L31" s="5"/>
      <c r="M31" s="5"/>
      <c r="N31" s="5"/>
      <c r="O31" s="5"/>
      <c r="P31" s="5"/>
      <c r="Q31" s="5"/>
      <c r="R31" s="5"/>
      <c r="S31" s="5"/>
      <c r="T31" s="5"/>
      <c r="U31" s="5"/>
    </row>
    <row r="32" spans="2:23">
      <c r="B32" s="5"/>
      <c r="C32" s="5"/>
      <c r="D32" s="5"/>
      <c r="E32" s="5"/>
      <c r="F32" s="5"/>
      <c r="G32" s="5"/>
      <c r="H32" s="5"/>
      <c r="I32" s="5"/>
      <c r="J32" s="5"/>
      <c r="K32" s="5"/>
      <c r="L32" s="5"/>
      <c r="M32" s="5"/>
      <c r="N32" s="5"/>
      <c r="O32" s="5"/>
      <c r="P32" s="5"/>
      <c r="Q32" s="5"/>
      <c r="R32" s="5"/>
      <c r="S32" s="5"/>
      <c r="T32" s="5"/>
      <c r="U32" s="5"/>
    </row>
    <row r="33" spans="2:21">
      <c r="B33" s="5"/>
      <c r="C33" s="5"/>
      <c r="D33" s="5"/>
      <c r="E33" s="5"/>
      <c r="F33" s="5"/>
      <c r="G33" s="5"/>
      <c r="H33" s="5"/>
      <c r="I33" s="5"/>
      <c r="J33" s="5"/>
      <c r="K33" s="5"/>
      <c r="L33" s="5"/>
      <c r="M33" s="5"/>
      <c r="N33" s="5"/>
      <c r="O33" s="5"/>
      <c r="P33" s="5"/>
      <c r="Q33" s="5"/>
      <c r="R33" s="5"/>
      <c r="S33" s="5"/>
      <c r="T33" s="5"/>
      <c r="U33" s="5"/>
    </row>
    <row r="34" spans="2:21">
      <c r="B34" s="5"/>
      <c r="C34" s="5"/>
      <c r="D34" s="5"/>
      <c r="E34" s="5"/>
      <c r="F34" s="5"/>
      <c r="G34" s="5"/>
      <c r="H34" s="5"/>
      <c r="I34" s="5"/>
      <c r="J34" s="5"/>
      <c r="K34" s="5"/>
      <c r="L34" s="5"/>
      <c r="M34" s="5"/>
      <c r="N34" s="5"/>
      <c r="O34" s="5"/>
      <c r="P34" s="5"/>
      <c r="Q34" s="5"/>
      <c r="R34" s="5"/>
      <c r="S34" s="5"/>
      <c r="T34" s="5"/>
      <c r="U34" s="5"/>
    </row>
    <row r="35" spans="2:21">
      <c r="B35" s="5"/>
      <c r="C35" s="5"/>
      <c r="D35" s="5"/>
      <c r="E35" s="5"/>
      <c r="F35" s="5"/>
      <c r="G35" s="5"/>
      <c r="H35" s="5"/>
      <c r="I35" s="5"/>
      <c r="J35" s="5"/>
      <c r="K35" s="5"/>
      <c r="L35" s="5"/>
      <c r="M35" s="5"/>
      <c r="N35" s="5"/>
      <c r="O35" s="5"/>
      <c r="P35" s="5"/>
      <c r="Q35" s="5"/>
      <c r="R35" s="5"/>
      <c r="S35" s="5"/>
      <c r="T35" s="5"/>
      <c r="U35" s="5"/>
    </row>
    <row r="36" spans="2:21">
      <c r="B36" s="5"/>
      <c r="C36" s="5"/>
      <c r="D36" s="5"/>
      <c r="E36" s="5"/>
      <c r="F36" s="5"/>
      <c r="G36" s="5"/>
      <c r="H36" s="5"/>
      <c r="I36" s="5"/>
      <c r="J36" s="5"/>
      <c r="K36" s="5"/>
      <c r="L36" s="5"/>
      <c r="M36" s="5"/>
      <c r="N36" s="5"/>
      <c r="O36" s="5"/>
      <c r="P36" s="5"/>
      <c r="Q36" s="5"/>
      <c r="R36" s="5"/>
      <c r="S36" s="5"/>
      <c r="T36" s="5"/>
      <c r="U36" s="5"/>
    </row>
    <row r="37" spans="2:21" ht="33.950000000000003" customHeight="1">
      <c r="B37" s="175" t="s">
        <v>57</v>
      </c>
      <c r="C37" s="175"/>
      <c r="D37" s="175"/>
      <c r="E37" s="175"/>
      <c r="F37" s="175"/>
      <c r="G37" s="175"/>
      <c r="H37" s="175"/>
      <c r="I37" s="175"/>
      <c r="J37" s="175"/>
      <c r="K37" s="175"/>
      <c r="L37" s="175"/>
      <c r="M37" s="175"/>
      <c r="N37" s="175"/>
      <c r="O37" s="175"/>
      <c r="P37" s="175"/>
      <c r="Q37" s="175"/>
      <c r="R37" s="175"/>
      <c r="S37" s="175"/>
      <c r="T37" s="175"/>
      <c r="U37" s="175"/>
    </row>
    <row r="38" spans="2:21" hidden="1">
      <c r="B38" s="5" t="s">
        <v>36</v>
      </c>
      <c r="C38" s="5"/>
      <c r="D38" s="5"/>
      <c r="E38" s="5"/>
      <c r="F38" s="5"/>
      <c r="G38" s="5"/>
      <c r="H38" s="5"/>
      <c r="I38" s="5"/>
      <c r="J38" s="5"/>
      <c r="K38" s="5"/>
      <c r="L38" s="5"/>
      <c r="M38" s="5"/>
      <c r="N38" s="5"/>
      <c r="O38" s="5"/>
      <c r="P38" s="5"/>
      <c r="Q38" s="5"/>
      <c r="R38" s="5"/>
      <c r="S38" s="5"/>
      <c r="T38" s="5"/>
      <c r="U38" s="5"/>
    </row>
    <row r="39" spans="2:21">
      <c r="B39" s="167" t="s">
        <v>58</v>
      </c>
      <c r="C39" s="167"/>
      <c r="D39" s="167"/>
      <c r="E39" s="167"/>
      <c r="F39" s="167"/>
      <c r="G39" s="167"/>
      <c r="H39" s="167"/>
      <c r="I39" s="167"/>
      <c r="J39" s="167"/>
      <c r="K39" s="167"/>
      <c r="L39" s="167"/>
      <c r="M39" s="167"/>
      <c r="N39" s="167"/>
      <c r="O39" s="167"/>
      <c r="P39" s="167"/>
      <c r="Q39" s="167"/>
      <c r="R39" s="167"/>
      <c r="S39" s="167"/>
      <c r="T39" s="167"/>
      <c r="U39" s="167"/>
    </row>
    <row r="40" spans="2:21">
      <c r="B40" s="5"/>
      <c r="C40" s="5"/>
      <c r="D40" s="5"/>
      <c r="E40" s="5"/>
      <c r="F40" s="5"/>
      <c r="G40" s="5"/>
      <c r="H40" s="5"/>
      <c r="I40" s="5"/>
      <c r="J40" s="5"/>
      <c r="K40" s="5"/>
      <c r="L40" s="5"/>
      <c r="M40" s="5"/>
      <c r="N40" s="5"/>
      <c r="O40" s="5"/>
      <c r="P40" s="5"/>
      <c r="Q40" s="5"/>
      <c r="R40" s="5"/>
      <c r="S40" s="5"/>
      <c r="T40" s="5"/>
      <c r="U40" s="5"/>
    </row>
    <row r="41" spans="2:21">
      <c r="B41" s="5"/>
      <c r="C41" s="5"/>
      <c r="D41" s="5"/>
      <c r="E41" s="5"/>
      <c r="F41" s="5"/>
      <c r="G41" s="5"/>
      <c r="H41" s="5"/>
      <c r="I41" s="5"/>
      <c r="J41" s="5"/>
      <c r="K41" s="5"/>
      <c r="L41" s="5"/>
      <c r="M41" s="5"/>
      <c r="N41" s="5"/>
      <c r="O41" s="5"/>
      <c r="P41" s="5"/>
      <c r="Q41" s="5"/>
      <c r="R41" s="5"/>
      <c r="S41" s="5"/>
      <c r="T41" s="5"/>
      <c r="U41" s="5"/>
    </row>
    <row r="42" spans="2:21">
      <c r="B42" s="5"/>
      <c r="C42" s="5"/>
      <c r="D42" s="5"/>
      <c r="E42" s="5"/>
      <c r="F42" s="5"/>
      <c r="G42" s="5"/>
      <c r="H42" s="5"/>
      <c r="I42" s="5"/>
      <c r="J42" s="5"/>
      <c r="K42" s="5"/>
      <c r="L42" s="5"/>
      <c r="M42" s="5"/>
      <c r="N42" s="5"/>
      <c r="O42" s="5"/>
      <c r="P42" s="5"/>
      <c r="Q42" s="5"/>
      <c r="R42" s="5"/>
      <c r="S42" s="5"/>
      <c r="T42" s="5"/>
      <c r="U42" s="5"/>
    </row>
    <row r="43" spans="2:21">
      <c r="B43" s="5"/>
      <c r="C43" s="5"/>
      <c r="D43" s="5"/>
      <c r="E43" s="5"/>
      <c r="F43" s="5"/>
      <c r="G43" s="5"/>
      <c r="H43" s="5"/>
      <c r="I43" s="5"/>
      <c r="J43" s="5"/>
      <c r="K43" s="5"/>
      <c r="L43" s="5"/>
      <c r="M43" s="5"/>
      <c r="N43" s="5"/>
      <c r="O43" s="5"/>
      <c r="P43" s="5"/>
      <c r="Q43" s="5"/>
      <c r="R43" s="5"/>
      <c r="S43" s="5"/>
      <c r="T43" s="5"/>
      <c r="U43" s="5"/>
    </row>
    <row r="44" spans="2:21">
      <c r="B44" s="5"/>
      <c r="C44" s="5"/>
      <c r="D44" s="5"/>
      <c r="E44" s="5"/>
      <c r="F44" s="5"/>
      <c r="G44" s="5"/>
      <c r="H44" s="5"/>
      <c r="I44" s="5"/>
      <c r="J44" s="5"/>
      <c r="K44" s="5"/>
      <c r="L44" s="5"/>
      <c r="M44" s="5"/>
      <c r="N44" s="5"/>
      <c r="O44" s="5"/>
      <c r="P44" s="5"/>
      <c r="Q44" s="5"/>
      <c r="R44" s="5"/>
      <c r="S44" s="5"/>
      <c r="T44" s="5"/>
      <c r="U44" s="5"/>
    </row>
    <row r="45" spans="2:21">
      <c r="B45" s="5"/>
      <c r="C45" s="5"/>
      <c r="D45" s="5"/>
      <c r="E45" s="5"/>
      <c r="F45" s="5"/>
      <c r="G45" s="5"/>
      <c r="H45" s="5"/>
      <c r="I45" s="5"/>
      <c r="J45" s="5"/>
      <c r="K45" s="5"/>
      <c r="L45" s="5"/>
      <c r="M45" s="5"/>
      <c r="N45" s="5"/>
      <c r="O45" s="5"/>
      <c r="P45" s="5"/>
      <c r="Q45" s="5"/>
      <c r="R45" s="5"/>
      <c r="S45" s="5"/>
      <c r="T45" s="5"/>
      <c r="U45" s="5"/>
    </row>
    <row r="46" spans="2:21">
      <c r="B46" s="5"/>
      <c r="C46" s="5"/>
      <c r="D46" s="5"/>
      <c r="E46" s="5"/>
      <c r="F46" s="5"/>
      <c r="G46" s="5"/>
      <c r="H46" s="5"/>
      <c r="I46" s="5"/>
      <c r="J46" s="5"/>
      <c r="K46" s="5"/>
      <c r="L46" s="5"/>
      <c r="M46" s="5"/>
      <c r="N46" s="5"/>
      <c r="O46" s="5"/>
      <c r="P46" s="5"/>
      <c r="Q46" s="5"/>
      <c r="R46" s="5"/>
      <c r="S46" s="5"/>
      <c r="T46" s="5"/>
      <c r="U46" s="5"/>
    </row>
    <row r="47" spans="2:21">
      <c r="B47" s="5"/>
      <c r="C47" s="5"/>
      <c r="D47" s="5"/>
      <c r="E47" s="5"/>
      <c r="F47" s="5"/>
      <c r="G47" s="5"/>
      <c r="H47" s="5"/>
      <c r="I47" s="5"/>
      <c r="J47" s="5"/>
      <c r="K47" s="5"/>
      <c r="L47" s="5"/>
      <c r="M47" s="5"/>
      <c r="N47" s="5"/>
      <c r="O47" s="5"/>
      <c r="P47" s="5"/>
      <c r="Q47" s="5"/>
      <c r="R47" s="5"/>
      <c r="S47" s="5"/>
      <c r="T47" s="5"/>
      <c r="U47" s="5"/>
    </row>
  </sheetData>
  <mergeCells count="17">
    <mergeCell ref="B39:U39"/>
    <mergeCell ref="K4:K5"/>
    <mergeCell ref="N4:S4"/>
    <mergeCell ref="T4:T5"/>
    <mergeCell ref="C6:L6"/>
    <mergeCell ref="M6:U6"/>
    <mergeCell ref="B37:U37"/>
    <mergeCell ref="B2:U2"/>
    <mergeCell ref="B3:B6"/>
    <mergeCell ref="C3:C5"/>
    <mergeCell ref="D3:D5"/>
    <mergeCell ref="E3:K3"/>
    <mergeCell ref="L3:L5"/>
    <mergeCell ref="M3:M5"/>
    <mergeCell ref="N3:T3"/>
    <mergeCell ref="U3:U5"/>
    <mergeCell ref="E4:J4"/>
  </mergeCell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177D7-8A9E-4CD9-ADF4-1FDE5D0D8455}">
  <dimension ref="B2:W47"/>
  <sheetViews>
    <sheetView topLeftCell="B1" workbookViewId="0">
      <selection activeCell="V6" sqref="V6"/>
    </sheetView>
  </sheetViews>
  <sheetFormatPr baseColWidth="10" defaultColWidth="9.125" defaultRowHeight="15.75"/>
  <cols>
    <col min="2" max="2" width="24.875" customWidth="1"/>
    <col min="3" max="21" width="15.25" customWidth="1"/>
  </cols>
  <sheetData>
    <row r="2" spans="2:23" ht="20.85" customHeight="1">
      <c r="B2" s="155" t="s">
        <v>59</v>
      </c>
      <c r="C2" s="155"/>
      <c r="D2" s="155"/>
      <c r="E2" s="155"/>
      <c r="F2" s="155"/>
      <c r="G2" s="155"/>
      <c r="H2" s="155"/>
      <c r="I2" s="155"/>
      <c r="J2" s="155"/>
      <c r="K2" s="155"/>
      <c r="L2" s="155"/>
      <c r="M2" s="155"/>
      <c r="N2" s="155"/>
      <c r="O2" s="155"/>
      <c r="P2" s="155"/>
      <c r="Q2" s="155"/>
      <c r="R2" s="155"/>
      <c r="S2" s="155"/>
      <c r="T2" s="155"/>
      <c r="U2" s="155"/>
    </row>
    <row r="3" spans="2:23" ht="26.1" customHeight="1">
      <c r="B3" s="156" t="s">
        <v>15</v>
      </c>
      <c r="C3" s="159" t="s">
        <v>16</v>
      </c>
      <c r="D3" s="161" t="s">
        <v>35</v>
      </c>
      <c r="E3" s="163" t="s">
        <v>18</v>
      </c>
      <c r="F3" s="163"/>
      <c r="G3" s="163"/>
      <c r="H3" s="163"/>
      <c r="I3" s="163"/>
      <c r="J3" s="163"/>
      <c r="K3" s="163"/>
      <c r="L3" s="164" t="s">
        <v>19</v>
      </c>
      <c r="M3" s="161" t="s">
        <v>35</v>
      </c>
      <c r="N3" s="163" t="s">
        <v>18</v>
      </c>
      <c r="O3" s="163"/>
      <c r="P3" s="163"/>
      <c r="Q3" s="163"/>
      <c r="R3" s="163"/>
      <c r="S3" s="163"/>
      <c r="T3" s="163"/>
      <c r="U3" s="164" t="s">
        <v>19</v>
      </c>
    </row>
    <row r="4" spans="2:23" ht="25.35" customHeight="1">
      <c r="B4" s="157"/>
      <c r="C4" s="160"/>
      <c r="D4" s="162"/>
      <c r="E4" s="166" t="s">
        <v>20</v>
      </c>
      <c r="F4" s="166"/>
      <c r="G4" s="166"/>
      <c r="H4" s="166"/>
      <c r="I4" s="166"/>
      <c r="J4" s="166"/>
      <c r="K4" s="168" t="s">
        <v>21</v>
      </c>
      <c r="L4" s="165"/>
      <c r="M4" s="162"/>
      <c r="N4" s="166" t="s">
        <v>20</v>
      </c>
      <c r="O4" s="166"/>
      <c r="P4" s="166"/>
      <c r="Q4" s="166"/>
      <c r="R4" s="166"/>
      <c r="S4" s="166"/>
      <c r="T4" s="168" t="s">
        <v>21</v>
      </c>
      <c r="U4" s="165"/>
    </row>
    <row r="5" spans="2:23" ht="102.6" customHeight="1">
      <c r="B5" s="157"/>
      <c r="C5" s="160"/>
      <c r="D5" s="162"/>
      <c r="E5" s="6" t="s">
        <v>22</v>
      </c>
      <c r="F5" s="7" t="s">
        <v>23</v>
      </c>
      <c r="G5" s="8" t="s">
        <v>24</v>
      </c>
      <c r="H5" s="8" t="s">
        <v>25</v>
      </c>
      <c r="I5" s="8" t="s">
        <v>26</v>
      </c>
      <c r="J5" s="7" t="s">
        <v>27</v>
      </c>
      <c r="K5" s="168"/>
      <c r="L5" s="165"/>
      <c r="M5" s="162"/>
      <c r="N5" s="6" t="s">
        <v>22</v>
      </c>
      <c r="O5" s="7" t="s">
        <v>23</v>
      </c>
      <c r="P5" s="8" t="s">
        <v>24</v>
      </c>
      <c r="Q5" s="8" t="s">
        <v>25</v>
      </c>
      <c r="R5" s="8" t="s">
        <v>26</v>
      </c>
      <c r="S5" s="7" t="s">
        <v>27</v>
      </c>
      <c r="T5" s="168"/>
      <c r="U5" s="165"/>
    </row>
    <row r="6" spans="2:23" ht="20.100000000000001" customHeight="1">
      <c r="B6" s="158"/>
      <c r="C6" s="169" t="s">
        <v>0</v>
      </c>
      <c r="D6" s="170"/>
      <c r="E6" s="170"/>
      <c r="F6" s="170"/>
      <c r="G6" s="170"/>
      <c r="H6" s="170"/>
      <c r="I6" s="170"/>
      <c r="J6" s="170"/>
      <c r="K6" s="170"/>
      <c r="L6" s="171"/>
      <c r="M6" s="172" t="s">
        <v>17</v>
      </c>
      <c r="N6" s="173"/>
      <c r="O6" s="173"/>
      <c r="P6" s="173"/>
      <c r="Q6" s="173"/>
      <c r="R6" s="173"/>
      <c r="S6" s="173"/>
      <c r="T6" s="173"/>
      <c r="U6" s="174"/>
    </row>
    <row r="7" spans="2:23" ht="20.100000000000001" customHeight="1">
      <c r="B7" s="9" t="s">
        <v>30</v>
      </c>
      <c r="C7" s="30">
        <v>9081</v>
      </c>
      <c r="D7" s="14">
        <v>3880</v>
      </c>
      <c r="E7" s="15">
        <v>96</v>
      </c>
      <c r="F7" s="14">
        <v>182</v>
      </c>
      <c r="G7" s="15">
        <v>17</v>
      </c>
      <c r="H7" s="14">
        <v>1577</v>
      </c>
      <c r="I7" s="15">
        <v>1846</v>
      </c>
      <c r="J7" s="14">
        <v>803</v>
      </c>
      <c r="K7" s="16">
        <v>177</v>
      </c>
      <c r="L7" s="16">
        <v>503</v>
      </c>
      <c r="M7" s="113">
        <f>D7/$C7*100</f>
        <v>42.726571963440151</v>
      </c>
      <c r="N7" s="114">
        <f t="shared" ref="N7:U22" si="0">E7/$C7*100</f>
        <v>1.0571522960026427</v>
      </c>
      <c r="O7" s="115">
        <f t="shared" si="0"/>
        <v>2.0041845611716771</v>
      </c>
      <c r="P7" s="113">
        <f t="shared" si="0"/>
        <v>0.18720405241713467</v>
      </c>
      <c r="Q7" s="115">
        <f t="shared" si="0"/>
        <v>17.36592886246008</v>
      </c>
      <c r="R7" s="113">
        <f t="shared" si="0"/>
        <v>20.328157691884154</v>
      </c>
      <c r="S7" s="115">
        <f t="shared" si="0"/>
        <v>8.8426384759387737</v>
      </c>
      <c r="T7" s="113">
        <f t="shared" si="0"/>
        <v>1.9491245457548729</v>
      </c>
      <c r="U7" s="113">
        <f t="shared" si="0"/>
        <v>5.5390375509305141</v>
      </c>
      <c r="V7" s="104"/>
      <c r="W7" s="104"/>
    </row>
    <row r="8" spans="2:23" ht="20.100000000000001" customHeight="1">
      <c r="B8" s="10" t="s">
        <v>1</v>
      </c>
      <c r="C8" s="31">
        <v>8960</v>
      </c>
      <c r="D8" s="17">
        <v>2429</v>
      </c>
      <c r="E8" s="18">
        <v>362</v>
      </c>
      <c r="F8" s="17">
        <v>314</v>
      </c>
      <c r="G8" s="18">
        <v>226</v>
      </c>
      <c r="H8" s="17">
        <v>1403</v>
      </c>
      <c r="I8" s="18">
        <v>2615</v>
      </c>
      <c r="J8" s="17">
        <v>642</v>
      </c>
      <c r="K8" s="19">
        <v>453</v>
      </c>
      <c r="L8" s="19">
        <v>516</v>
      </c>
      <c r="M8" s="116">
        <f t="shared" ref="M8:U23" si="1">D8/$C8*100</f>
        <v>27.109375000000004</v>
      </c>
      <c r="N8" s="117">
        <f t="shared" si="0"/>
        <v>4.0401785714285721</v>
      </c>
      <c r="O8" s="118">
        <f t="shared" si="0"/>
        <v>3.5044642857142856</v>
      </c>
      <c r="P8" s="116">
        <f t="shared" si="0"/>
        <v>2.5223214285714288</v>
      </c>
      <c r="Q8" s="118">
        <f t="shared" si="0"/>
        <v>15.658482142857144</v>
      </c>
      <c r="R8" s="116">
        <f t="shared" si="0"/>
        <v>29.185267857142854</v>
      </c>
      <c r="S8" s="118">
        <f t="shared" si="0"/>
        <v>7.1651785714285712</v>
      </c>
      <c r="T8" s="116">
        <f t="shared" si="0"/>
        <v>5.0558035714285712</v>
      </c>
      <c r="U8" s="116">
        <f t="shared" si="0"/>
        <v>5.7589285714285712</v>
      </c>
      <c r="V8" s="104"/>
      <c r="W8" s="104"/>
    </row>
    <row r="9" spans="2:23" ht="20.100000000000001" customHeight="1">
      <c r="B9" s="9" t="s">
        <v>2</v>
      </c>
      <c r="C9" s="32">
        <v>2718</v>
      </c>
      <c r="D9" s="20">
        <v>295</v>
      </c>
      <c r="E9" s="21">
        <v>51</v>
      </c>
      <c r="F9" s="20">
        <v>502</v>
      </c>
      <c r="G9" s="21">
        <v>4</v>
      </c>
      <c r="H9" s="20">
        <v>249</v>
      </c>
      <c r="I9" s="21">
        <v>65</v>
      </c>
      <c r="J9" s="20">
        <v>1001</v>
      </c>
      <c r="K9" s="22">
        <v>3</v>
      </c>
      <c r="L9" s="22">
        <v>548</v>
      </c>
      <c r="M9" s="119">
        <f t="shared" si="1"/>
        <v>10.853568800588668</v>
      </c>
      <c r="N9" s="120">
        <f t="shared" si="0"/>
        <v>1.8763796909492272</v>
      </c>
      <c r="O9" s="115">
        <f t="shared" si="0"/>
        <v>18.469462840323768</v>
      </c>
      <c r="P9" s="119">
        <f t="shared" si="0"/>
        <v>0.14716703458425312</v>
      </c>
      <c r="Q9" s="115">
        <f t="shared" si="0"/>
        <v>9.1611479028697573</v>
      </c>
      <c r="R9" s="119">
        <f t="shared" si="0"/>
        <v>2.3914643119941132</v>
      </c>
      <c r="S9" s="115">
        <f t="shared" si="0"/>
        <v>36.82855040470934</v>
      </c>
      <c r="T9" s="119">
        <f t="shared" si="0"/>
        <v>0.11037527593818984</v>
      </c>
      <c r="U9" s="119">
        <f t="shared" si="0"/>
        <v>20.161883738042679</v>
      </c>
      <c r="V9" s="104"/>
      <c r="W9" s="104"/>
    </row>
    <row r="10" spans="2:23" ht="20.100000000000001" customHeight="1">
      <c r="B10" s="10" t="s">
        <v>3</v>
      </c>
      <c r="C10" s="31">
        <v>1578</v>
      </c>
      <c r="D10" s="17">
        <v>782</v>
      </c>
      <c r="E10" s="18">
        <v>78</v>
      </c>
      <c r="F10" s="17">
        <v>141</v>
      </c>
      <c r="G10" s="18">
        <v>53</v>
      </c>
      <c r="H10" s="17">
        <v>157</v>
      </c>
      <c r="I10" s="18">
        <v>16</v>
      </c>
      <c r="J10" s="17">
        <v>213</v>
      </c>
      <c r="K10" s="19">
        <v>65</v>
      </c>
      <c r="L10" s="19">
        <v>73</v>
      </c>
      <c r="M10" s="116">
        <f t="shared" si="1"/>
        <v>49.556400506970846</v>
      </c>
      <c r="N10" s="117">
        <f t="shared" si="0"/>
        <v>4.9429657794676807</v>
      </c>
      <c r="O10" s="118">
        <f t="shared" si="0"/>
        <v>8.9353612167300387</v>
      </c>
      <c r="P10" s="116">
        <f t="shared" si="0"/>
        <v>3.3586818757921417</v>
      </c>
      <c r="Q10" s="118">
        <f t="shared" si="0"/>
        <v>9.9493029150823826</v>
      </c>
      <c r="R10" s="116">
        <f t="shared" si="0"/>
        <v>1.0139416983523446</v>
      </c>
      <c r="S10" s="118">
        <f t="shared" si="0"/>
        <v>13.498098859315588</v>
      </c>
      <c r="T10" s="116">
        <f t="shared" si="0"/>
        <v>4.1191381495564006</v>
      </c>
      <c r="U10" s="116">
        <f t="shared" si="0"/>
        <v>4.6261089987325725</v>
      </c>
      <c r="V10" s="104"/>
      <c r="W10" s="104"/>
    </row>
    <row r="11" spans="2:23" ht="20.100000000000001" customHeight="1">
      <c r="B11" s="9" t="s">
        <v>4</v>
      </c>
      <c r="C11" s="32">
        <v>448</v>
      </c>
      <c r="D11" s="20">
        <v>97</v>
      </c>
      <c r="E11" s="21">
        <v>28</v>
      </c>
      <c r="F11" s="20">
        <v>45</v>
      </c>
      <c r="G11" s="21">
        <v>14</v>
      </c>
      <c r="H11" s="20">
        <v>86</v>
      </c>
      <c r="I11" s="21">
        <v>19</v>
      </c>
      <c r="J11" s="20">
        <v>36</v>
      </c>
      <c r="K11" s="22">
        <v>12</v>
      </c>
      <c r="L11" s="22">
        <v>111</v>
      </c>
      <c r="M11" s="119">
        <f t="shared" si="1"/>
        <v>21.651785714285715</v>
      </c>
      <c r="N11" s="120">
        <f t="shared" si="0"/>
        <v>6.25</v>
      </c>
      <c r="O11" s="115">
        <f t="shared" si="0"/>
        <v>10.044642857142858</v>
      </c>
      <c r="P11" s="119">
        <f t="shared" si="0"/>
        <v>3.125</v>
      </c>
      <c r="Q11" s="115">
        <f t="shared" si="0"/>
        <v>19.196428571428573</v>
      </c>
      <c r="R11" s="119">
        <f t="shared" si="0"/>
        <v>4.2410714285714288</v>
      </c>
      <c r="S11" s="115">
        <f t="shared" si="0"/>
        <v>8.0357142857142865</v>
      </c>
      <c r="T11" s="119">
        <f t="shared" si="0"/>
        <v>2.6785714285714284</v>
      </c>
      <c r="U11" s="119">
        <f t="shared" si="0"/>
        <v>24.776785714285715</v>
      </c>
      <c r="V11" s="104"/>
      <c r="W11" s="104"/>
    </row>
    <row r="12" spans="2:23" ht="20.100000000000001" customHeight="1">
      <c r="B12" s="10" t="s">
        <v>5</v>
      </c>
      <c r="C12" s="31">
        <v>1143</v>
      </c>
      <c r="D12" s="17">
        <v>10</v>
      </c>
      <c r="E12" s="18">
        <v>25</v>
      </c>
      <c r="F12" s="17">
        <v>234</v>
      </c>
      <c r="G12" s="18">
        <v>44</v>
      </c>
      <c r="H12" s="17">
        <v>158</v>
      </c>
      <c r="I12" s="18">
        <v>28</v>
      </c>
      <c r="J12" s="17">
        <v>332</v>
      </c>
      <c r="K12" s="19">
        <v>235</v>
      </c>
      <c r="L12" s="19">
        <v>77</v>
      </c>
      <c r="M12" s="116">
        <f t="shared" si="1"/>
        <v>0.87489063867016625</v>
      </c>
      <c r="N12" s="117">
        <f t="shared" si="0"/>
        <v>2.1872265966754156</v>
      </c>
      <c r="O12" s="118">
        <f t="shared" si="0"/>
        <v>20.472440944881889</v>
      </c>
      <c r="P12" s="116">
        <f t="shared" si="0"/>
        <v>3.849518810148731</v>
      </c>
      <c r="Q12" s="118">
        <f t="shared" si="0"/>
        <v>13.823272090988626</v>
      </c>
      <c r="R12" s="116">
        <f t="shared" si="0"/>
        <v>2.4496937882764653</v>
      </c>
      <c r="S12" s="118">
        <f t="shared" si="0"/>
        <v>29.046369203849519</v>
      </c>
      <c r="T12" s="116">
        <f t="shared" si="0"/>
        <v>20.559930008748907</v>
      </c>
      <c r="U12" s="116">
        <f t="shared" si="0"/>
        <v>6.7366579177602803</v>
      </c>
      <c r="V12" s="104"/>
      <c r="W12" s="104"/>
    </row>
    <row r="13" spans="2:23" ht="20.100000000000001" customHeight="1">
      <c r="B13" s="9" t="s">
        <v>6</v>
      </c>
      <c r="C13" s="32">
        <v>4210</v>
      </c>
      <c r="D13" s="20">
        <v>1726</v>
      </c>
      <c r="E13" s="21">
        <v>109</v>
      </c>
      <c r="F13" s="20">
        <v>212</v>
      </c>
      <c r="G13" s="21">
        <v>38</v>
      </c>
      <c r="H13" s="20">
        <v>712</v>
      </c>
      <c r="I13" s="21">
        <v>462</v>
      </c>
      <c r="J13" s="20">
        <v>634</v>
      </c>
      <c r="K13" s="22">
        <v>77</v>
      </c>
      <c r="L13" s="22">
        <v>240</v>
      </c>
      <c r="M13" s="119">
        <f t="shared" si="1"/>
        <v>40.997624703087887</v>
      </c>
      <c r="N13" s="120">
        <f t="shared" si="0"/>
        <v>2.5890736342042757</v>
      </c>
      <c r="O13" s="115">
        <f>F13/$C13*100</f>
        <v>5.0356294536817101</v>
      </c>
      <c r="P13" s="119">
        <f t="shared" si="0"/>
        <v>0.90261282660332542</v>
      </c>
      <c r="Q13" s="115">
        <f t="shared" si="0"/>
        <v>16.912114014251781</v>
      </c>
      <c r="R13" s="119">
        <f t="shared" si="0"/>
        <v>10.973871733966746</v>
      </c>
      <c r="S13" s="115">
        <f t="shared" si="0"/>
        <v>15.05938242280285</v>
      </c>
      <c r="T13" s="119">
        <f t="shared" si="0"/>
        <v>1.8289786223277908</v>
      </c>
      <c r="U13" s="119">
        <f t="shared" si="0"/>
        <v>5.7007125890736345</v>
      </c>
      <c r="V13" s="104"/>
      <c r="W13" s="104"/>
    </row>
    <row r="14" spans="2:23" ht="20.100000000000001" customHeight="1">
      <c r="B14" s="10" t="s">
        <v>31</v>
      </c>
      <c r="C14" s="31">
        <v>956</v>
      </c>
      <c r="D14" s="17">
        <v>126</v>
      </c>
      <c r="E14" s="18">
        <v>89</v>
      </c>
      <c r="F14" s="17">
        <v>253</v>
      </c>
      <c r="G14" s="18">
        <v>84</v>
      </c>
      <c r="H14" s="17">
        <v>120</v>
      </c>
      <c r="I14" s="18">
        <v>16</v>
      </c>
      <c r="J14" s="17">
        <v>156</v>
      </c>
      <c r="K14" s="19">
        <v>62</v>
      </c>
      <c r="L14" s="19">
        <v>50</v>
      </c>
      <c r="M14" s="116">
        <f t="shared" si="1"/>
        <v>13.179916317991633</v>
      </c>
      <c r="N14" s="117">
        <f t="shared" si="0"/>
        <v>9.3096234309623416</v>
      </c>
      <c r="O14" s="118">
        <f t="shared" si="0"/>
        <v>26.464435146443517</v>
      </c>
      <c r="P14" s="116">
        <f t="shared" si="0"/>
        <v>8.7866108786610866</v>
      </c>
      <c r="Q14" s="118">
        <f t="shared" si="0"/>
        <v>12.552301255230125</v>
      </c>
      <c r="R14" s="116">
        <f t="shared" si="0"/>
        <v>1.6736401673640167</v>
      </c>
      <c r="S14" s="118">
        <f t="shared" si="0"/>
        <v>16.317991631799163</v>
      </c>
      <c r="T14" s="116">
        <f t="shared" si="0"/>
        <v>6.485355648535565</v>
      </c>
      <c r="U14" s="116">
        <f t="shared" si="0"/>
        <v>5.2301255230125516</v>
      </c>
      <c r="V14" s="104"/>
      <c r="W14" s="104"/>
    </row>
    <row r="15" spans="2:23" ht="20.100000000000001" customHeight="1">
      <c r="B15" s="9" t="s">
        <v>7</v>
      </c>
      <c r="C15" s="32">
        <v>5139</v>
      </c>
      <c r="D15" s="20">
        <v>1654</v>
      </c>
      <c r="E15" s="21">
        <v>213</v>
      </c>
      <c r="F15" s="20">
        <v>356</v>
      </c>
      <c r="G15" s="21">
        <v>409</v>
      </c>
      <c r="H15" s="20">
        <v>1070</v>
      </c>
      <c r="I15" s="21">
        <v>551</v>
      </c>
      <c r="J15" s="20">
        <v>389</v>
      </c>
      <c r="K15" s="22">
        <v>67</v>
      </c>
      <c r="L15" s="22">
        <v>430</v>
      </c>
      <c r="M15" s="119">
        <f t="shared" si="1"/>
        <v>32.185250048647596</v>
      </c>
      <c r="N15" s="120">
        <f t="shared" si="0"/>
        <v>4.1447752481027438</v>
      </c>
      <c r="O15" s="115">
        <f t="shared" si="0"/>
        <v>6.927417785561393</v>
      </c>
      <c r="P15" s="119">
        <f t="shared" si="0"/>
        <v>7.9587468379062072</v>
      </c>
      <c r="Q15" s="115">
        <f t="shared" si="0"/>
        <v>20.821171434131152</v>
      </c>
      <c r="R15" s="119">
        <f t="shared" si="0"/>
        <v>10.721930336641369</v>
      </c>
      <c r="S15" s="115">
        <f t="shared" si="0"/>
        <v>7.5695660634364659</v>
      </c>
      <c r="T15" s="119">
        <f t="shared" si="0"/>
        <v>1.303755594473633</v>
      </c>
      <c r="U15" s="119">
        <f t="shared" si="0"/>
        <v>8.3673866510994355</v>
      </c>
      <c r="V15" s="104"/>
      <c r="W15" s="104"/>
    </row>
    <row r="16" spans="2:23" ht="20.100000000000001" customHeight="1">
      <c r="B16" s="10" t="s">
        <v>32</v>
      </c>
      <c r="C16" s="31">
        <v>10538</v>
      </c>
      <c r="D16" s="17">
        <v>2488</v>
      </c>
      <c r="E16" s="18">
        <v>846</v>
      </c>
      <c r="F16" s="17">
        <v>612</v>
      </c>
      <c r="G16" s="18">
        <v>450</v>
      </c>
      <c r="H16" s="17">
        <v>1650</v>
      </c>
      <c r="I16" s="18">
        <v>2524</v>
      </c>
      <c r="J16" s="17">
        <v>660</v>
      </c>
      <c r="K16" s="19">
        <v>163</v>
      </c>
      <c r="L16" s="19">
        <v>1145</v>
      </c>
      <c r="M16" s="116">
        <f t="shared" si="1"/>
        <v>23.609793129626112</v>
      </c>
      <c r="N16" s="117">
        <f t="shared" si="0"/>
        <v>8.0280888214082378</v>
      </c>
      <c r="O16" s="118">
        <f t="shared" si="0"/>
        <v>5.8075536154868095</v>
      </c>
      <c r="P16" s="116">
        <f t="shared" si="0"/>
        <v>4.2702600113873599</v>
      </c>
      <c r="Q16" s="118">
        <f t="shared" si="0"/>
        <v>15.657620041753653</v>
      </c>
      <c r="R16" s="116">
        <f t="shared" si="0"/>
        <v>23.951413930537104</v>
      </c>
      <c r="S16" s="118">
        <f t="shared" si="0"/>
        <v>6.2630480167014611</v>
      </c>
      <c r="T16" s="116">
        <f t="shared" si="0"/>
        <v>1.5467830707914216</v>
      </c>
      <c r="U16" s="116">
        <f t="shared" si="0"/>
        <v>10.865439362307839</v>
      </c>
      <c r="V16" s="104"/>
      <c r="W16" s="104"/>
    </row>
    <row r="17" spans="2:23" ht="20.100000000000001" customHeight="1">
      <c r="B17" s="9" t="s">
        <v>8</v>
      </c>
      <c r="C17" s="32">
        <v>2492</v>
      </c>
      <c r="D17" s="20">
        <v>1227</v>
      </c>
      <c r="E17" s="21">
        <v>7</v>
      </c>
      <c r="F17" s="20">
        <v>58</v>
      </c>
      <c r="G17" s="21">
        <v>11</v>
      </c>
      <c r="H17" s="20">
        <v>402</v>
      </c>
      <c r="I17" s="21">
        <v>644</v>
      </c>
      <c r="J17" s="20">
        <v>71</v>
      </c>
      <c r="K17" s="22">
        <v>28</v>
      </c>
      <c r="L17" s="22">
        <v>44</v>
      </c>
      <c r="M17" s="119">
        <f t="shared" si="1"/>
        <v>49.237560192616371</v>
      </c>
      <c r="N17" s="120">
        <f t="shared" si="0"/>
        <v>0.2808988764044944</v>
      </c>
      <c r="O17" s="115">
        <f t="shared" si="0"/>
        <v>2.3274478330658108</v>
      </c>
      <c r="P17" s="119">
        <f t="shared" si="0"/>
        <v>0.44141252006420545</v>
      </c>
      <c r="Q17" s="115">
        <f t="shared" si="0"/>
        <v>16.131621187800963</v>
      </c>
      <c r="R17" s="119">
        <f t="shared" si="0"/>
        <v>25.842696629213485</v>
      </c>
      <c r="S17" s="115">
        <f t="shared" si="0"/>
        <v>2.8491171749598716</v>
      </c>
      <c r="T17" s="119">
        <f t="shared" si="0"/>
        <v>1.1235955056179776</v>
      </c>
      <c r="U17" s="119">
        <f t="shared" si="0"/>
        <v>1.7656500802568218</v>
      </c>
      <c r="V17" s="104"/>
      <c r="W17" s="104"/>
    </row>
    <row r="18" spans="2:23" ht="20.100000000000001" customHeight="1">
      <c r="B18" s="10" t="s">
        <v>9</v>
      </c>
      <c r="C18" s="31">
        <v>471</v>
      </c>
      <c r="D18" s="17">
        <v>135</v>
      </c>
      <c r="E18" s="18">
        <v>23</v>
      </c>
      <c r="F18" s="17">
        <v>28</v>
      </c>
      <c r="G18" s="18">
        <v>0</v>
      </c>
      <c r="H18" s="17">
        <v>57</v>
      </c>
      <c r="I18" s="18">
        <v>198</v>
      </c>
      <c r="J18" s="17">
        <v>18</v>
      </c>
      <c r="K18" s="19">
        <v>3</v>
      </c>
      <c r="L18" s="19">
        <v>9</v>
      </c>
      <c r="M18" s="116">
        <f t="shared" si="1"/>
        <v>28.662420382165603</v>
      </c>
      <c r="N18" s="117">
        <f t="shared" si="0"/>
        <v>4.8832271762208075</v>
      </c>
      <c r="O18" s="118">
        <f t="shared" si="0"/>
        <v>5.9447983014862</v>
      </c>
      <c r="P18" s="116">
        <f t="shared" si="0"/>
        <v>0</v>
      </c>
      <c r="Q18" s="118">
        <f t="shared" si="0"/>
        <v>12.101910828025478</v>
      </c>
      <c r="R18" s="116">
        <f>I18/$C18*100</f>
        <v>42.038216560509554</v>
      </c>
      <c r="S18" s="118">
        <f t="shared" si="0"/>
        <v>3.8216560509554141</v>
      </c>
      <c r="T18" s="116">
        <f t="shared" si="0"/>
        <v>0.63694267515923575</v>
      </c>
      <c r="U18" s="116">
        <f t="shared" si="0"/>
        <v>1.910828025477707</v>
      </c>
      <c r="V18" s="104"/>
      <c r="W18" s="104"/>
    </row>
    <row r="19" spans="2:23" ht="20.100000000000001" customHeight="1">
      <c r="B19" s="9" t="s">
        <v>10</v>
      </c>
      <c r="C19" s="32">
        <v>2358</v>
      </c>
      <c r="D19" s="20">
        <v>896</v>
      </c>
      <c r="E19" s="21">
        <v>181</v>
      </c>
      <c r="F19" s="20">
        <v>418</v>
      </c>
      <c r="G19" s="21">
        <v>115</v>
      </c>
      <c r="H19" s="20">
        <v>292</v>
      </c>
      <c r="I19" s="21">
        <v>40</v>
      </c>
      <c r="J19" s="20">
        <v>278</v>
      </c>
      <c r="K19" s="22">
        <v>62</v>
      </c>
      <c r="L19" s="22">
        <v>76</v>
      </c>
      <c r="M19" s="119">
        <f t="shared" si="1"/>
        <v>37.998303647158608</v>
      </c>
      <c r="N19" s="120">
        <f t="shared" si="0"/>
        <v>7.6759966072943175</v>
      </c>
      <c r="O19" s="115">
        <f t="shared" si="0"/>
        <v>17.726887192536047</v>
      </c>
      <c r="P19" s="119">
        <f t="shared" si="0"/>
        <v>4.8770144189991518</v>
      </c>
      <c r="Q19" s="115">
        <f t="shared" si="0"/>
        <v>12.383375742154367</v>
      </c>
      <c r="R19" s="119">
        <f t="shared" si="0"/>
        <v>1.6963528413910092</v>
      </c>
      <c r="S19" s="115">
        <f t="shared" si="0"/>
        <v>11.789652247667515</v>
      </c>
      <c r="T19" s="119">
        <f t="shared" si="0"/>
        <v>2.6293469041560642</v>
      </c>
      <c r="U19" s="119">
        <f t="shared" si="0"/>
        <v>3.2230703986429172</v>
      </c>
      <c r="V19" s="104"/>
      <c r="W19" s="104"/>
    </row>
    <row r="20" spans="2:23" ht="20.100000000000001" customHeight="1">
      <c r="B20" s="10" t="s">
        <v>34</v>
      </c>
      <c r="C20" s="31">
        <v>1411</v>
      </c>
      <c r="D20" s="17">
        <v>793</v>
      </c>
      <c r="E20" s="18">
        <v>55</v>
      </c>
      <c r="F20" s="17">
        <v>177</v>
      </c>
      <c r="G20" s="18">
        <v>26</v>
      </c>
      <c r="H20" s="17">
        <v>142</v>
      </c>
      <c r="I20" s="18">
        <v>32</v>
      </c>
      <c r="J20" s="17">
        <v>161</v>
      </c>
      <c r="K20" s="19">
        <v>4</v>
      </c>
      <c r="L20" s="19">
        <v>21</v>
      </c>
      <c r="M20" s="116">
        <f t="shared" si="1"/>
        <v>56.201275690999289</v>
      </c>
      <c r="N20" s="117">
        <f t="shared" si="0"/>
        <v>3.8979447200566972</v>
      </c>
      <c r="O20" s="118">
        <f t="shared" si="0"/>
        <v>12.544294826364281</v>
      </c>
      <c r="P20" s="116">
        <f t="shared" si="0"/>
        <v>1.8426647767540751</v>
      </c>
      <c r="Q20" s="118">
        <f t="shared" si="0"/>
        <v>10.063784549964565</v>
      </c>
      <c r="R20" s="116">
        <f t="shared" si="0"/>
        <v>2.2678951098511693</v>
      </c>
      <c r="S20" s="118">
        <f t="shared" si="0"/>
        <v>11.410347271438697</v>
      </c>
      <c r="T20" s="116">
        <f t="shared" si="0"/>
        <v>0.28348688873139616</v>
      </c>
      <c r="U20" s="116">
        <f t="shared" si="0"/>
        <v>1.48830616583983</v>
      </c>
      <c r="V20" s="104"/>
      <c r="W20" s="104"/>
    </row>
    <row r="21" spans="2:23" ht="20.100000000000001" customHeight="1">
      <c r="B21" s="11" t="s">
        <v>33</v>
      </c>
      <c r="C21" s="32">
        <v>1789</v>
      </c>
      <c r="D21" s="20">
        <v>397</v>
      </c>
      <c r="E21" s="21">
        <v>92</v>
      </c>
      <c r="F21" s="20">
        <v>182</v>
      </c>
      <c r="G21" s="21">
        <v>94</v>
      </c>
      <c r="H21" s="20">
        <v>573</v>
      </c>
      <c r="I21" s="21">
        <v>24</v>
      </c>
      <c r="J21" s="20">
        <v>257</v>
      </c>
      <c r="K21" s="22">
        <v>28</v>
      </c>
      <c r="L21" s="22">
        <v>142</v>
      </c>
      <c r="M21" s="119">
        <f t="shared" si="1"/>
        <v>22.191168250419231</v>
      </c>
      <c r="N21" s="120">
        <f t="shared" si="0"/>
        <v>5.1425377305757403</v>
      </c>
      <c r="O21" s="115">
        <f t="shared" si="0"/>
        <v>10.173281162660704</v>
      </c>
      <c r="P21" s="119">
        <f t="shared" si="0"/>
        <v>5.2543320290665179</v>
      </c>
      <c r="Q21" s="115">
        <f t="shared" si="0"/>
        <v>32.029066517607603</v>
      </c>
      <c r="R21" s="119">
        <f t="shared" si="0"/>
        <v>1.3415315818893236</v>
      </c>
      <c r="S21" s="115">
        <f t="shared" si="0"/>
        <v>14.36556735606484</v>
      </c>
      <c r="T21" s="119">
        <f t="shared" si="0"/>
        <v>1.5651201788708775</v>
      </c>
      <c r="U21" s="119">
        <f t="shared" si="0"/>
        <v>7.9373951928451643</v>
      </c>
      <c r="V21" s="104"/>
      <c r="W21" s="104"/>
    </row>
    <row r="22" spans="2:23" ht="20.100000000000001" customHeight="1">
      <c r="B22" s="10" t="s">
        <v>11</v>
      </c>
      <c r="C22" s="33">
        <v>1335</v>
      </c>
      <c r="D22" s="23">
        <v>513</v>
      </c>
      <c r="E22" s="24">
        <v>152</v>
      </c>
      <c r="F22" s="23">
        <v>230</v>
      </c>
      <c r="G22" s="24">
        <v>93</v>
      </c>
      <c r="H22" s="23">
        <v>189</v>
      </c>
      <c r="I22" s="24">
        <v>72</v>
      </c>
      <c r="J22" s="23">
        <v>59</v>
      </c>
      <c r="K22" s="25">
        <v>14</v>
      </c>
      <c r="L22" s="25">
        <v>13</v>
      </c>
      <c r="M22" s="121">
        <f t="shared" si="1"/>
        <v>38.426966292134829</v>
      </c>
      <c r="N22" s="117">
        <f t="shared" si="0"/>
        <v>11.385767790262172</v>
      </c>
      <c r="O22" s="118">
        <f t="shared" si="0"/>
        <v>17.228464419475657</v>
      </c>
      <c r="P22" s="116">
        <f t="shared" si="0"/>
        <v>6.9662921348314599</v>
      </c>
      <c r="Q22" s="118">
        <f t="shared" si="0"/>
        <v>14.157303370786517</v>
      </c>
      <c r="R22" s="116">
        <f t="shared" si="0"/>
        <v>5.393258426966292</v>
      </c>
      <c r="S22" s="118">
        <f t="shared" si="0"/>
        <v>4.4194756554307117</v>
      </c>
      <c r="T22" s="116">
        <f t="shared" si="0"/>
        <v>1.0486891385767791</v>
      </c>
      <c r="U22" s="116">
        <f>L22/$C22*100</f>
        <v>0.97378277153558046</v>
      </c>
      <c r="V22" s="104"/>
      <c r="W22" s="104"/>
    </row>
    <row r="23" spans="2:23" ht="20.100000000000001" customHeight="1">
      <c r="B23" s="12" t="s">
        <v>12</v>
      </c>
      <c r="C23" s="26">
        <f>SUM(C9,C10,C14,C19,C20,C22)</f>
        <v>10356</v>
      </c>
      <c r="D23" s="27">
        <f t="shared" ref="D23:L23" si="2">SUM(D9,D10,D14,D19,D20,D22)</f>
        <v>3405</v>
      </c>
      <c r="E23" s="26">
        <f t="shared" si="2"/>
        <v>606</v>
      </c>
      <c r="F23" s="27">
        <f t="shared" si="2"/>
        <v>1721</v>
      </c>
      <c r="G23" s="26">
        <f t="shared" si="2"/>
        <v>375</v>
      </c>
      <c r="H23" s="27">
        <f t="shared" si="2"/>
        <v>1149</v>
      </c>
      <c r="I23" s="26">
        <f t="shared" si="2"/>
        <v>241</v>
      </c>
      <c r="J23" s="27">
        <f t="shared" si="2"/>
        <v>1868</v>
      </c>
      <c r="K23" s="26">
        <f t="shared" si="2"/>
        <v>210</v>
      </c>
      <c r="L23" s="26">
        <f t="shared" si="2"/>
        <v>781</v>
      </c>
      <c r="M23" s="68">
        <f t="shared" si="1"/>
        <v>32.879490150637317</v>
      </c>
      <c r="N23" s="68">
        <f t="shared" si="1"/>
        <v>5.8516801853997684</v>
      </c>
      <c r="O23" s="69">
        <f t="shared" si="1"/>
        <v>16.618385477018155</v>
      </c>
      <c r="P23" s="68">
        <f t="shared" si="1"/>
        <v>3.6210892236384704</v>
      </c>
      <c r="Q23" s="69">
        <f t="shared" si="1"/>
        <v>11.095017381228274</v>
      </c>
      <c r="R23" s="68">
        <f t="shared" si="1"/>
        <v>2.3271533410583238</v>
      </c>
      <c r="S23" s="69">
        <f t="shared" si="1"/>
        <v>18.037852452684433</v>
      </c>
      <c r="T23" s="68">
        <f t="shared" si="1"/>
        <v>2.0278099652375436</v>
      </c>
      <c r="U23" s="68">
        <f t="shared" si="1"/>
        <v>7.5415218230977219</v>
      </c>
      <c r="V23" s="104"/>
      <c r="W23" s="104"/>
    </row>
    <row r="24" spans="2:23" ht="20.100000000000001" customHeight="1">
      <c r="B24" s="1" t="s">
        <v>13</v>
      </c>
      <c r="C24" s="2">
        <f>SUM(C7,C8,C11,C12,C13,C15,C16,C17,C18,C21)</f>
        <v>44271</v>
      </c>
      <c r="D24" s="28">
        <f>SUM(D7,D8,D11,D12,D13,D15,D16,D17,D18,D21)</f>
        <v>14043</v>
      </c>
      <c r="E24" s="2">
        <f t="shared" ref="E24:L24" si="3">SUM(E7,E8,E11,E12,E13,E15,E16,E17,E18,E21)</f>
        <v>1801</v>
      </c>
      <c r="F24" s="28">
        <f t="shared" si="3"/>
        <v>2223</v>
      </c>
      <c r="G24" s="2">
        <f t="shared" si="3"/>
        <v>1303</v>
      </c>
      <c r="H24" s="28">
        <f t="shared" si="3"/>
        <v>7688</v>
      </c>
      <c r="I24" s="2">
        <f t="shared" si="3"/>
        <v>8911</v>
      </c>
      <c r="J24" s="28">
        <f t="shared" si="3"/>
        <v>3842</v>
      </c>
      <c r="K24" s="2">
        <f t="shared" si="3"/>
        <v>1243</v>
      </c>
      <c r="L24" s="2">
        <f t="shared" si="3"/>
        <v>3217</v>
      </c>
      <c r="M24" s="70">
        <f t="shared" ref="M24:U25" si="4">D24/$C24*100</f>
        <v>31.72053940502812</v>
      </c>
      <c r="N24" s="70">
        <f t="shared" si="4"/>
        <v>4.0681258611732289</v>
      </c>
      <c r="O24" s="71">
        <f t="shared" si="4"/>
        <v>5.0213458019922745</v>
      </c>
      <c r="P24" s="70">
        <f t="shared" si="4"/>
        <v>2.9432359784057285</v>
      </c>
      <c r="Q24" s="71">
        <f t="shared" si="4"/>
        <v>17.365769917101488</v>
      </c>
      <c r="R24" s="70">
        <f t="shared" si="4"/>
        <v>20.128300693456215</v>
      </c>
      <c r="S24" s="71">
        <f t="shared" si="4"/>
        <v>8.6783673284994691</v>
      </c>
      <c r="T24" s="70">
        <f t="shared" si="4"/>
        <v>2.8077070768674757</v>
      </c>
      <c r="U24" s="70">
        <f t="shared" si="4"/>
        <v>7.2666079374759995</v>
      </c>
      <c r="V24" s="104"/>
      <c r="W24" s="104"/>
    </row>
    <row r="25" spans="2:23" ht="20.100000000000001" customHeight="1">
      <c r="B25" s="13" t="s">
        <v>14</v>
      </c>
      <c r="C25" s="3">
        <f>SUM(C7:C22)</f>
        <v>54627</v>
      </c>
      <c r="D25" s="29">
        <f>SUM(D7:D22)</f>
        <v>17448</v>
      </c>
      <c r="E25" s="3">
        <f t="shared" ref="E25:L25" si="5">SUM(E7:E22)</f>
        <v>2407</v>
      </c>
      <c r="F25" s="29">
        <f t="shared" si="5"/>
        <v>3944</v>
      </c>
      <c r="G25" s="3">
        <f t="shared" si="5"/>
        <v>1678</v>
      </c>
      <c r="H25" s="29">
        <f t="shared" si="5"/>
        <v>8837</v>
      </c>
      <c r="I25" s="3">
        <f t="shared" si="5"/>
        <v>9152</v>
      </c>
      <c r="J25" s="29">
        <f t="shared" si="5"/>
        <v>5710</v>
      </c>
      <c r="K25" s="3">
        <f t="shared" si="5"/>
        <v>1453</v>
      </c>
      <c r="L25" s="3">
        <f t="shared" si="5"/>
        <v>3998</v>
      </c>
      <c r="M25" s="72">
        <f t="shared" si="4"/>
        <v>31.940249327255753</v>
      </c>
      <c r="N25" s="72">
        <f t="shared" si="4"/>
        <v>4.4062459955699556</v>
      </c>
      <c r="O25" s="73">
        <f t="shared" si="4"/>
        <v>7.2198729565965545</v>
      </c>
      <c r="P25" s="72">
        <f t="shared" si="4"/>
        <v>3.0717410804181084</v>
      </c>
      <c r="Q25" s="73">
        <f t="shared" si="4"/>
        <v>16.176982078459371</v>
      </c>
      <c r="R25" s="72">
        <f t="shared" si="4"/>
        <v>16.753620004759551</v>
      </c>
      <c r="S25" s="73">
        <f t="shared" si="4"/>
        <v>10.452706537060429</v>
      </c>
      <c r="T25" s="72">
        <f t="shared" si="4"/>
        <v>2.6598568473465503</v>
      </c>
      <c r="U25" s="72">
        <f t="shared" si="4"/>
        <v>7.3187251725337283</v>
      </c>
      <c r="V25" s="104"/>
      <c r="W25" s="104"/>
    </row>
    <row r="26" spans="2:23">
      <c r="B26" s="5"/>
      <c r="C26" s="5"/>
      <c r="D26" s="5"/>
      <c r="E26" s="5"/>
      <c r="F26" s="5"/>
      <c r="G26" s="5"/>
      <c r="H26" s="5"/>
      <c r="I26" s="5"/>
      <c r="J26" s="5"/>
      <c r="K26" s="5"/>
      <c r="L26" s="5"/>
      <c r="M26" s="5"/>
      <c r="N26" s="5"/>
      <c r="O26" s="5"/>
      <c r="P26" s="5"/>
      <c r="Q26" s="5"/>
      <c r="R26" s="5"/>
      <c r="S26" s="5"/>
      <c r="T26" s="5"/>
      <c r="U26" s="5"/>
    </row>
    <row r="27" spans="2:23">
      <c r="B27" s="4"/>
      <c r="C27" s="5"/>
      <c r="D27" s="5"/>
      <c r="E27" s="5"/>
      <c r="F27" s="5"/>
      <c r="G27" s="5"/>
      <c r="H27" s="5"/>
      <c r="I27" s="5"/>
      <c r="J27" s="5"/>
      <c r="K27" s="5"/>
      <c r="L27" s="5"/>
      <c r="M27" s="5"/>
      <c r="N27" s="5"/>
      <c r="O27" s="5"/>
      <c r="P27" s="5"/>
      <c r="Q27" s="5"/>
      <c r="R27" s="5"/>
      <c r="S27" s="5"/>
      <c r="T27" s="5"/>
      <c r="U27" s="5"/>
    </row>
    <row r="28" spans="2:23">
      <c r="B28" s="4"/>
      <c r="C28" s="5"/>
      <c r="D28" s="5"/>
      <c r="E28" s="5"/>
      <c r="F28" s="5"/>
      <c r="G28" s="5"/>
      <c r="H28" s="5"/>
      <c r="I28" s="5"/>
      <c r="J28" s="5"/>
      <c r="K28" s="5"/>
      <c r="L28" s="5"/>
      <c r="M28" s="5"/>
      <c r="N28" s="5"/>
      <c r="O28" s="5"/>
      <c r="P28" s="5"/>
      <c r="Q28" s="5"/>
      <c r="R28" s="5"/>
      <c r="S28" s="5"/>
      <c r="T28" s="5"/>
      <c r="U28" s="5"/>
    </row>
    <row r="29" spans="2:23">
      <c r="B29" s="4"/>
      <c r="C29" s="5"/>
      <c r="D29" s="5"/>
      <c r="E29" s="5"/>
      <c r="F29" s="5"/>
      <c r="G29" s="5"/>
      <c r="H29" s="5"/>
      <c r="I29" s="5"/>
      <c r="J29" s="5"/>
      <c r="K29" s="5"/>
      <c r="L29" s="5"/>
      <c r="M29" s="5"/>
      <c r="N29" s="5"/>
      <c r="O29" s="5"/>
      <c r="P29" s="5"/>
      <c r="Q29" s="5"/>
      <c r="R29" s="5"/>
      <c r="S29" s="5"/>
      <c r="T29" s="5"/>
      <c r="U29" s="5"/>
    </row>
    <row r="30" spans="2:23">
      <c r="B30" s="4"/>
      <c r="C30" s="5"/>
      <c r="D30" s="5"/>
      <c r="E30" s="5"/>
      <c r="F30" s="5"/>
      <c r="G30" s="5"/>
      <c r="H30" s="5"/>
      <c r="I30" s="5"/>
      <c r="J30" s="5"/>
      <c r="K30" s="5"/>
      <c r="L30" s="5"/>
      <c r="M30" s="5"/>
      <c r="N30" s="5"/>
      <c r="O30" s="5"/>
      <c r="P30" s="5"/>
      <c r="Q30" s="5"/>
      <c r="R30" s="5"/>
      <c r="S30" s="5"/>
      <c r="T30" s="5"/>
      <c r="U30" s="5"/>
    </row>
    <row r="31" spans="2:23">
      <c r="B31" s="5"/>
      <c r="C31" s="5"/>
      <c r="D31" s="5"/>
      <c r="E31" s="5"/>
      <c r="F31" s="5"/>
      <c r="G31" s="5"/>
      <c r="H31" s="5"/>
      <c r="I31" s="5"/>
      <c r="J31" s="5"/>
      <c r="K31" s="5"/>
      <c r="L31" s="5"/>
      <c r="M31" s="5"/>
      <c r="N31" s="5"/>
      <c r="O31" s="5"/>
      <c r="P31" s="5"/>
      <c r="Q31" s="5"/>
      <c r="R31" s="5"/>
      <c r="S31" s="5"/>
      <c r="T31" s="5"/>
      <c r="U31" s="5"/>
    </row>
    <row r="32" spans="2:23">
      <c r="B32" s="5"/>
      <c r="C32" s="5"/>
      <c r="D32" s="5"/>
      <c r="E32" s="5"/>
      <c r="F32" s="5"/>
      <c r="G32" s="5"/>
      <c r="H32" s="5"/>
      <c r="I32" s="5"/>
      <c r="J32" s="5"/>
      <c r="K32" s="5"/>
      <c r="L32" s="5"/>
      <c r="M32" s="5"/>
      <c r="N32" s="5"/>
      <c r="O32" s="5"/>
      <c r="P32" s="5"/>
      <c r="Q32" s="5"/>
      <c r="R32" s="5"/>
      <c r="S32" s="5"/>
      <c r="T32" s="5"/>
      <c r="U32" s="5"/>
    </row>
    <row r="33" spans="2:21">
      <c r="B33" s="5"/>
      <c r="C33" s="5"/>
      <c r="D33" s="5"/>
      <c r="E33" s="5"/>
      <c r="F33" s="5"/>
      <c r="G33" s="5"/>
      <c r="H33" s="5"/>
      <c r="I33" s="5"/>
      <c r="J33" s="5"/>
      <c r="K33" s="5"/>
      <c r="L33" s="5"/>
      <c r="M33" s="5"/>
      <c r="N33" s="5"/>
      <c r="O33" s="5"/>
      <c r="P33" s="5"/>
      <c r="Q33" s="5"/>
      <c r="R33" s="5"/>
      <c r="S33" s="5"/>
      <c r="T33" s="5"/>
      <c r="U33" s="5"/>
    </row>
    <row r="34" spans="2:21">
      <c r="B34" s="5"/>
      <c r="C34" s="5"/>
      <c r="D34" s="5"/>
      <c r="E34" s="5"/>
      <c r="F34" s="5"/>
      <c r="G34" s="5"/>
      <c r="H34" s="5"/>
      <c r="I34" s="5"/>
      <c r="J34" s="5"/>
      <c r="K34" s="5"/>
      <c r="L34" s="5"/>
      <c r="M34" s="5"/>
      <c r="N34" s="5"/>
      <c r="O34" s="5"/>
      <c r="P34" s="5"/>
      <c r="Q34" s="5"/>
      <c r="R34" s="5"/>
      <c r="S34" s="5"/>
      <c r="T34" s="5"/>
      <c r="U34" s="5"/>
    </row>
    <row r="35" spans="2:21">
      <c r="B35" s="5"/>
      <c r="C35" s="5"/>
      <c r="D35" s="5"/>
      <c r="E35" s="5"/>
      <c r="F35" s="5"/>
      <c r="G35" s="5"/>
      <c r="H35" s="5"/>
      <c r="I35" s="5"/>
      <c r="J35" s="5"/>
      <c r="K35" s="5"/>
      <c r="L35" s="5"/>
      <c r="M35" s="5"/>
      <c r="N35" s="5"/>
      <c r="O35" s="5"/>
      <c r="P35" s="5"/>
      <c r="Q35" s="5"/>
      <c r="R35" s="5"/>
      <c r="S35" s="5"/>
      <c r="T35" s="5"/>
      <c r="U35" s="5"/>
    </row>
    <row r="36" spans="2:21">
      <c r="B36" s="5"/>
      <c r="C36" s="5"/>
      <c r="D36" s="5"/>
      <c r="E36" s="5"/>
      <c r="F36" s="5"/>
      <c r="G36" s="5"/>
      <c r="H36" s="5"/>
      <c r="I36" s="5"/>
      <c r="J36" s="5"/>
      <c r="K36" s="5"/>
      <c r="L36" s="5"/>
      <c r="M36" s="5"/>
      <c r="N36" s="5"/>
      <c r="O36" s="5"/>
      <c r="P36" s="5"/>
      <c r="Q36" s="5"/>
      <c r="R36" s="5"/>
      <c r="S36" s="5"/>
      <c r="T36" s="5"/>
      <c r="U36" s="5"/>
    </row>
    <row r="37" spans="2:21" ht="36.950000000000003" customHeight="1">
      <c r="B37" s="175" t="s">
        <v>57</v>
      </c>
      <c r="C37" s="175"/>
      <c r="D37" s="175"/>
      <c r="E37" s="175"/>
      <c r="F37" s="175"/>
      <c r="G37" s="175"/>
      <c r="H37" s="175"/>
      <c r="I37" s="175"/>
      <c r="J37" s="175"/>
      <c r="K37" s="175"/>
      <c r="L37" s="175"/>
      <c r="M37" s="175"/>
      <c r="N37" s="175"/>
      <c r="O37" s="175"/>
      <c r="P37" s="175"/>
      <c r="Q37" s="175"/>
      <c r="R37" s="175"/>
      <c r="S37" s="175"/>
      <c r="T37" s="175"/>
      <c r="U37" s="175"/>
    </row>
    <row r="38" spans="2:21" hidden="1">
      <c r="B38" s="5" t="s">
        <v>36</v>
      </c>
      <c r="C38" s="5"/>
      <c r="D38" s="5"/>
      <c r="E38" s="5"/>
      <c r="F38" s="5"/>
      <c r="G38" s="5"/>
      <c r="H38" s="5"/>
      <c r="I38" s="5"/>
      <c r="J38" s="5"/>
      <c r="K38" s="5"/>
      <c r="L38" s="5"/>
      <c r="M38" s="5"/>
      <c r="N38" s="5"/>
      <c r="O38" s="5"/>
      <c r="P38" s="5"/>
      <c r="Q38" s="5"/>
      <c r="R38" s="5"/>
      <c r="S38" s="5"/>
      <c r="T38" s="5"/>
      <c r="U38" s="5"/>
    </row>
    <row r="39" spans="2:21">
      <c r="B39" s="167" t="s">
        <v>58</v>
      </c>
      <c r="C39" s="167"/>
      <c r="D39" s="167"/>
      <c r="E39" s="167"/>
      <c r="F39" s="167"/>
      <c r="G39" s="167"/>
      <c r="H39" s="167"/>
      <c r="I39" s="167"/>
      <c r="J39" s="167"/>
      <c r="K39" s="167"/>
      <c r="L39" s="167"/>
      <c r="M39" s="167"/>
      <c r="N39" s="167"/>
      <c r="O39" s="167"/>
      <c r="P39" s="167"/>
      <c r="Q39" s="167"/>
      <c r="R39" s="167"/>
      <c r="S39" s="167"/>
      <c r="T39" s="167"/>
      <c r="U39" s="167"/>
    </row>
    <row r="40" spans="2:21">
      <c r="B40" s="5"/>
      <c r="C40" s="5"/>
      <c r="D40" s="5"/>
      <c r="E40" s="5"/>
      <c r="F40" s="5"/>
      <c r="G40" s="5"/>
      <c r="H40" s="5"/>
      <c r="I40" s="5"/>
      <c r="J40" s="5"/>
      <c r="K40" s="5"/>
      <c r="L40" s="5"/>
      <c r="M40" s="5"/>
      <c r="N40" s="5"/>
      <c r="O40" s="5"/>
      <c r="P40" s="5"/>
      <c r="Q40" s="5"/>
      <c r="R40" s="5"/>
      <c r="S40" s="5"/>
      <c r="T40" s="5"/>
      <c r="U40" s="5"/>
    </row>
    <row r="41" spans="2:21">
      <c r="B41" s="5"/>
      <c r="C41" s="122"/>
      <c r="D41" s="122"/>
      <c r="E41" s="122"/>
      <c r="F41" s="122"/>
      <c r="G41" s="122"/>
      <c r="H41" s="122"/>
      <c r="I41" s="122"/>
      <c r="J41" s="122"/>
      <c r="K41" s="122"/>
      <c r="L41" s="122"/>
      <c r="M41" s="5"/>
      <c r="N41" s="5"/>
      <c r="O41" s="5"/>
      <c r="P41" s="5"/>
      <c r="Q41" s="5"/>
      <c r="R41" s="5"/>
      <c r="S41" s="5"/>
      <c r="T41" s="5"/>
      <c r="U41" s="5"/>
    </row>
    <row r="42" spans="2:21">
      <c r="B42" s="5"/>
      <c r="C42" s="122"/>
      <c r="D42" s="122"/>
      <c r="E42" s="122"/>
      <c r="F42" s="122"/>
      <c r="G42" s="122"/>
      <c r="H42" s="122"/>
      <c r="I42" s="122"/>
      <c r="J42" s="122"/>
      <c r="K42" s="122"/>
      <c r="L42" s="122"/>
      <c r="M42" s="5"/>
      <c r="N42" s="5"/>
      <c r="O42" s="5"/>
      <c r="P42" s="5"/>
      <c r="Q42" s="5"/>
      <c r="R42" s="5"/>
      <c r="S42" s="5"/>
      <c r="T42" s="5"/>
      <c r="U42" s="5"/>
    </row>
    <row r="43" spans="2:21">
      <c r="B43" s="5"/>
      <c r="C43" s="5"/>
      <c r="D43" s="5"/>
      <c r="E43" s="5"/>
      <c r="F43" s="5"/>
      <c r="G43" s="5"/>
      <c r="H43" s="5"/>
      <c r="I43" s="5"/>
      <c r="J43" s="5"/>
      <c r="K43" s="5"/>
      <c r="L43" s="5"/>
      <c r="M43" s="5"/>
      <c r="N43" s="5"/>
      <c r="O43" s="5"/>
      <c r="P43" s="5"/>
      <c r="Q43" s="5"/>
      <c r="R43" s="5"/>
      <c r="S43" s="5"/>
      <c r="T43" s="5"/>
      <c r="U43" s="5"/>
    </row>
    <row r="44" spans="2:21">
      <c r="B44" s="5"/>
      <c r="C44" s="5"/>
      <c r="D44" s="5"/>
      <c r="E44" s="5"/>
      <c r="F44" s="5"/>
      <c r="G44" s="5"/>
      <c r="H44" s="5"/>
      <c r="I44" s="5"/>
      <c r="J44" s="5"/>
      <c r="K44" s="5"/>
      <c r="L44" s="5"/>
      <c r="M44" s="5"/>
      <c r="N44" s="5"/>
      <c r="O44" s="5"/>
      <c r="P44" s="5"/>
      <c r="Q44" s="5"/>
      <c r="R44" s="5"/>
      <c r="S44" s="5"/>
      <c r="T44" s="5"/>
      <c r="U44" s="5"/>
    </row>
    <row r="45" spans="2:21">
      <c r="B45" s="5"/>
      <c r="C45" s="5"/>
      <c r="D45" s="5"/>
      <c r="E45" s="5"/>
      <c r="F45" s="5"/>
      <c r="G45" s="5"/>
      <c r="H45" s="5"/>
      <c r="I45" s="5"/>
      <c r="J45" s="5"/>
      <c r="K45" s="5"/>
      <c r="L45" s="5"/>
      <c r="M45" s="5"/>
      <c r="N45" s="5"/>
      <c r="O45" s="5"/>
      <c r="P45" s="5"/>
      <c r="Q45" s="5"/>
      <c r="R45" s="5"/>
      <c r="S45" s="5"/>
      <c r="T45" s="5"/>
      <c r="U45" s="5"/>
    </row>
    <row r="46" spans="2:21">
      <c r="B46" s="5"/>
      <c r="C46" s="5"/>
      <c r="D46" s="5"/>
      <c r="E46" s="5"/>
      <c r="F46" s="5"/>
      <c r="G46" s="5"/>
      <c r="H46" s="5"/>
      <c r="I46" s="5"/>
      <c r="J46" s="5"/>
      <c r="K46" s="5"/>
      <c r="L46" s="5"/>
      <c r="M46" s="5"/>
      <c r="N46" s="5"/>
      <c r="O46" s="5"/>
      <c r="P46" s="5"/>
      <c r="Q46" s="5"/>
      <c r="R46" s="5"/>
      <c r="S46" s="5"/>
      <c r="T46" s="5"/>
      <c r="U46" s="5"/>
    </row>
    <row r="47" spans="2:21">
      <c r="B47" s="5"/>
      <c r="C47" s="5"/>
      <c r="D47" s="5"/>
      <c r="E47" s="5"/>
      <c r="F47" s="5"/>
      <c r="G47" s="5"/>
      <c r="H47" s="5"/>
      <c r="I47" s="5"/>
      <c r="J47" s="5"/>
      <c r="K47" s="5"/>
      <c r="L47" s="5"/>
      <c r="M47" s="5"/>
      <c r="N47" s="5"/>
      <c r="O47" s="5"/>
      <c r="P47" s="5"/>
      <c r="Q47" s="5"/>
      <c r="R47" s="5"/>
      <c r="S47" s="5"/>
      <c r="T47" s="5"/>
      <c r="U47" s="5"/>
    </row>
  </sheetData>
  <mergeCells count="17">
    <mergeCell ref="B39:U39"/>
    <mergeCell ref="K4:K5"/>
    <mergeCell ref="N4:S4"/>
    <mergeCell ref="T4:T5"/>
    <mergeCell ref="C6:L6"/>
    <mergeCell ref="M6:U6"/>
    <mergeCell ref="B37:U37"/>
    <mergeCell ref="B2:U2"/>
    <mergeCell ref="B3:B6"/>
    <mergeCell ref="C3:C5"/>
    <mergeCell ref="D3:D5"/>
    <mergeCell ref="E3:K3"/>
    <mergeCell ref="L3:L5"/>
    <mergeCell ref="M3:M5"/>
    <mergeCell ref="N3:T3"/>
    <mergeCell ref="U3:U5"/>
    <mergeCell ref="E4:J4"/>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7AC5E-A3D5-4AA9-8717-4E87783E6AC8}">
  <dimension ref="B2:W47"/>
  <sheetViews>
    <sheetView zoomScale="85" workbookViewId="0">
      <selection activeCell="B2" sqref="B2:U2"/>
    </sheetView>
  </sheetViews>
  <sheetFormatPr baseColWidth="10" defaultColWidth="9.125" defaultRowHeight="15.75"/>
  <cols>
    <col min="2" max="2" width="27.5" customWidth="1"/>
    <col min="3" max="21" width="15.125" customWidth="1"/>
  </cols>
  <sheetData>
    <row r="2" spans="2:23" ht="20.85" customHeight="1">
      <c r="B2" s="155" t="s">
        <v>40</v>
      </c>
      <c r="C2" s="155"/>
      <c r="D2" s="155"/>
      <c r="E2" s="155"/>
      <c r="F2" s="155"/>
      <c r="G2" s="155"/>
      <c r="H2" s="155"/>
      <c r="I2" s="155"/>
      <c r="J2" s="155"/>
      <c r="K2" s="155"/>
      <c r="L2" s="155"/>
      <c r="M2" s="155"/>
      <c r="N2" s="155"/>
      <c r="O2" s="155"/>
      <c r="P2" s="155"/>
      <c r="Q2" s="155"/>
      <c r="R2" s="155"/>
      <c r="S2" s="155"/>
      <c r="T2" s="155"/>
      <c r="U2" s="155"/>
    </row>
    <row r="3" spans="2:23" ht="26.1" customHeight="1">
      <c r="B3" s="156" t="s">
        <v>15</v>
      </c>
      <c r="C3" s="159" t="s">
        <v>16</v>
      </c>
      <c r="D3" s="161" t="s">
        <v>35</v>
      </c>
      <c r="E3" s="163" t="s">
        <v>18</v>
      </c>
      <c r="F3" s="163"/>
      <c r="G3" s="163"/>
      <c r="H3" s="163"/>
      <c r="I3" s="163"/>
      <c r="J3" s="163"/>
      <c r="K3" s="163"/>
      <c r="L3" s="164" t="s">
        <v>19</v>
      </c>
      <c r="M3" s="161" t="s">
        <v>35</v>
      </c>
      <c r="N3" s="163" t="s">
        <v>18</v>
      </c>
      <c r="O3" s="163"/>
      <c r="P3" s="163"/>
      <c r="Q3" s="163"/>
      <c r="R3" s="163"/>
      <c r="S3" s="163"/>
      <c r="T3" s="163"/>
      <c r="U3" s="164" t="s">
        <v>19</v>
      </c>
    </row>
    <row r="4" spans="2:23" ht="25.35" customHeight="1">
      <c r="B4" s="157"/>
      <c r="C4" s="160"/>
      <c r="D4" s="162"/>
      <c r="E4" s="166" t="s">
        <v>20</v>
      </c>
      <c r="F4" s="166"/>
      <c r="G4" s="166"/>
      <c r="H4" s="166"/>
      <c r="I4" s="166"/>
      <c r="J4" s="166"/>
      <c r="K4" s="168" t="s">
        <v>21</v>
      </c>
      <c r="L4" s="165"/>
      <c r="M4" s="162"/>
      <c r="N4" s="166" t="s">
        <v>20</v>
      </c>
      <c r="O4" s="166"/>
      <c r="P4" s="166"/>
      <c r="Q4" s="166"/>
      <c r="R4" s="166"/>
      <c r="S4" s="166"/>
      <c r="T4" s="168" t="s">
        <v>21</v>
      </c>
      <c r="U4" s="165"/>
    </row>
    <row r="5" spans="2:23" ht="102.6" customHeight="1">
      <c r="B5" s="157"/>
      <c r="C5" s="160"/>
      <c r="D5" s="162"/>
      <c r="E5" s="6" t="s">
        <v>22</v>
      </c>
      <c r="F5" s="7" t="s">
        <v>23</v>
      </c>
      <c r="G5" s="8" t="s">
        <v>24</v>
      </c>
      <c r="H5" s="8" t="s">
        <v>25</v>
      </c>
      <c r="I5" s="8" t="s">
        <v>26</v>
      </c>
      <c r="J5" s="7" t="s">
        <v>27</v>
      </c>
      <c r="K5" s="168"/>
      <c r="L5" s="165"/>
      <c r="M5" s="162"/>
      <c r="N5" s="6" t="s">
        <v>22</v>
      </c>
      <c r="O5" s="7" t="s">
        <v>23</v>
      </c>
      <c r="P5" s="8" t="s">
        <v>24</v>
      </c>
      <c r="Q5" s="8" t="s">
        <v>25</v>
      </c>
      <c r="R5" s="8" t="s">
        <v>26</v>
      </c>
      <c r="S5" s="7" t="s">
        <v>27</v>
      </c>
      <c r="T5" s="168"/>
      <c r="U5" s="165"/>
    </row>
    <row r="6" spans="2:23" ht="20.100000000000001" customHeight="1">
      <c r="B6" s="158"/>
      <c r="C6" s="169" t="s">
        <v>0</v>
      </c>
      <c r="D6" s="170"/>
      <c r="E6" s="170"/>
      <c r="F6" s="170"/>
      <c r="G6" s="170"/>
      <c r="H6" s="170"/>
      <c r="I6" s="170"/>
      <c r="J6" s="170"/>
      <c r="K6" s="170"/>
      <c r="L6" s="171"/>
      <c r="M6" s="172" t="s">
        <v>17</v>
      </c>
      <c r="N6" s="173"/>
      <c r="O6" s="173"/>
      <c r="P6" s="173"/>
      <c r="Q6" s="173"/>
      <c r="R6" s="173"/>
      <c r="S6" s="173"/>
      <c r="T6" s="173"/>
      <c r="U6" s="174"/>
    </row>
    <row r="7" spans="2:23" ht="20.100000000000001" customHeight="1">
      <c r="B7" s="9" t="s">
        <v>30</v>
      </c>
      <c r="C7" s="30">
        <v>9288</v>
      </c>
      <c r="D7" s="14">
        <v>3982</v>
      </c>
      <c r="E7" s="15">
        <v>101</v>
      </c>
      <c r="F7" s="14">
        <v>209</v>
      </c>
      <c r="G7" s="15">
        <v>17</v>
      </c>
      <c r="H7" s="14">
        <v>1584</v>
      </c>
      <c r="I7" s="15">
        <v>1880</v>
      </c>
      <c r="J7" s="14">
        <v>804</v>
      </c>
      <c r="K7" s="16">
        <v>182</v>
      </c>
      <c r="L7" s="16">
        <v>529</v>
      </c>
      <c r="M7" s="101">
        <f>D7/$C7*100</f>
        <v>42.872523686477173</v>
      </c>
      <c r="N7" s="102">
        <f t="shared" ref="N7:U22" si="0">E7/$C7*100</f>
        <v>1.0874246339362619</v>
      </c>
      <c r="O7" s="103">
        <f t="shared" si="0"/>
        <v>2.2502153316106805</v>
      </c>
      <c r="P7" s="101">
        <f t="shared" si="0"/>
        <v>0.1830318690783807</v>
      </c>
      <c r="Q7" s="103">
        <f t="shared" si="0"/>
        <v>17.054263565891471</v>
      </c>
      <c r="R7" s="101">
        <f t="shared" si="0"/>
        <v>20.241171403962102</v>
      </c>
      <c r="S7" s="103">
        <f t="shared" si="0"/>
        <v>8.6563307493540051</v>
      </c>
      <c r="T7" s="101">
        <f t="shared" si="0"/>
        <v>1.959517657192076</v>
      </c>
      <c r="U7" s="101">
        <f t="shared" si="0"/>
        <v>5.6955211024978469</v>
      </c>
      <c r="W7" s="104"/>
    </row>
    <row r="8" spans="2:23" ht="20.100000000000001" customHeight="1">
      <c r="B8" s="10" t="s">
        <v>1</v>
      </c>
      <c r="C8" s="31">
        <v>9645</v>
      </c>
      <c r="D8" s="17">
        <v>2701</v>
      </c>
      <c r="E8" s="18">
        <v>449</v>
      </c>
      <c r="F8" s="17">
        <v>342</v>
      </c>
      <c r="G8" s="18">
        <v>216</v>
      </c>
      <c r="H8" s="17">
        <v>1497</v>
      </c>
      <c r="I8" s="18">
        <v>2763</v>
      </c>
      <c r="J8" s="17">
        <v>661</v>
      </c>
      <c r="K8" s="19">
        <v>450</v>
      </c>
      <c r="L8" s="19">
        <v>566</v>
      </c>
      <c r="M8" s="105">
        <f t="shared" ref="M8:U23" si="1">D8/$C8*100</f>
        <v>28.004147226542248</v>
      </c>
      <c r="N8" s="106">
        <f t="shared" si="0"/>
        <v>4.6552617936754794</v>
      </c>
      <c r="O8" s="107">
        <f t="shared" si="0"/>
        <v>3.5458786936236395</v>
      </c>
      <c r="P8" s="105">
        <f t="shared" si="0"/>
        <v>2.2395023328149302</v>
      </c>
      <c r="Q8" s="107">
        <f t="shared" si="0"/>
        <v>15.520995334370141</v>
      </c>
      <c r="R8" s="105">
        <f t="shared" si="0"/>
        <v>28.646967340590979</v>
      </c>
      <c r="S8" s="107">
        <f t="shared" si="0"/>
        <v>6.8532918610679099</v>
      </c>
      <c r="T8" s="105">
        <f t="shared" si="0"/>
        <v>4.6656298600311041</v>
      </c>
      <c r="U8" s="105">
        <f t="shared" si="0"/>
        <v>5.8683255572835664</v>
      </c>
      <c r="W8" s="104"/>
    </row>
    <row r="9" spans="2:23" ht="20.100000000000001" customHeight="1">
      <c r="B9" s="9" t="s">
        <v>2</v>
      </c>
      <c r="C9" s="32">
        <v>2663</v>
      </c>
      <c r="D9" s="20">
        <v>293</v>
      </c>
      <c r="E9" s="21">
        <v>50</v>
      </c>
      <c r="F9" s="20">
        <v>487</v>
      </c>
      <c r="G9" s="21">
        <v>4</v>
      </c>
      <c r="H9" s="20">
        <v>247</v>
      </c>
      <c r="I9" s="21">
        <v>65</v>
      </c>
      <c r="J9" s="20">
        <v>963</v>
      </c>
      <c r="K9" s="22">
        <v>3</v>
      </c>
      <c r="L9" s="22">
        <v>551</v>
      </c>
      <c r="M9" s="108">
        <f t="shared" si="1"/>
        <v>11.002628614344724</v>
      </c>
      <c r="N9" s="109">
        <f t="shared" si="0"/>
        <v>1.877581674802854</v>
      </c>
      <c r="O9" s="103">
        <f t="shared" si="0"/>
        <v>18.287645512579797</v>
      </c>
      <c r="P9" s="108">
        <f t="shared" si="0"/>
        <v>0.15020653398422831</v>
      </c>
      <c r="Q9" s="103">
        <f t="shared" si="0"/>
        <v>9.2752534735260994</v>
      </c>
      <c r="R9" s="108">
        <f t="shared" si="0"/>
        <v>2.4408561772437101</v>
      </c>
      <c r="S9" s="103">
        <f t="shared" si="0"/>
        <v>36.16222305670297</v>
      </c>
      <c r="T9" s="108">
        <f t="shared" si="0"/>
        <v>0.11265490048817123</v>
      </c>
      <c r="U9" s="108">
        <f t="shared" si="0"/>
        <v>20.690950056327452</v>
      </c>
      <c r="W9" s="104"/>
    </row>
    <row r="10" spans="2:23" ht="20.100000000000001" customHeight="1">
      <c r="B10" s="10" t="s">
        <v>3</v>
      </c>
      <c r="C10" s="31">
        <v>1944</v>
      </c>
      <c r="D10" s="17">
        <v>995</v>
      </c>
      <c r="E10" s="18">
        <v>96</v>
      </c>
      <c r="F10" s="17">
        <v>176</v>
      </c>
      <c r="G10" s="18">
        <v>58</v>
      </c>
      <c r="H10" s="17">
        <v>185</v>
      </c>
      <c r="I10" s="18">
        <v>20</v>
      </c>
      <c r="J10" s="17">
        <v>266</v>
      </c>
      <c r="K10" s="19">
        <v>66</v>
      </c>
      <c r="L10" s="19">
        <v>82</v>
      </c>
      <c r="M10" s="105">
        <f t="shared" si="1"/>
        <v>51.18312757201646</v>
      </c>
      <c r="N10" s="106">
        <f t="shared" si="0"/>
        <v>4.9382716049382713</v>
      </c>
      <c r="O10" s="107">
        <f t="shared" si="0"/>
        <v>9.0534979423868318</v>
      </c>
      <c r="P10" s="105">
        <f t="shared" si="0"/>
        <v>2.9835390946502058</v>
      </c>
      <c r="Q10" s="107">
        <f t="shared" si="0"/>
        <v>9.5164609053497937</v>
      </c>
      <c r="R10" s="105">
        <f t="shared" si="0"/>
        <v>1.0288065843621399</v>
      </c>
      <c r="S10" s="107">
        <f t="shared" si="0"/>
        <v>13.68312757201646</v>
      </c>
      <c r="T10" s="105">
        <f t="shared" si="0"/>
        <v>3.3950617283950617</v>
      </c>
      <c r="U10" s="105">
        <f t="shared" si="0"/>
        <v>4.2181069958847743</v>
      </c>
      <c r="W10" s="104"/>
    </row>
    <row r="11" spans="2:23" ht="20.100000000000001" customHeight="1">
      <c r="B11" s="9" t="s">
        <v>4</v>
      </c>
      <c r="C11" s="32">
        <v>461</v>
      </c>
      <c r="D11" s="20">
        <v>105</v>
      </c>
      <c r="E11" s="21">
        <v>27</v>
      </c>
      <c r="F11" s="20">
        <v>47</v>
      </c>
      <c r="G11" s="21">
        <v>13</v>
      </c>
      <c r="H11" s="20">
        <v>86</v>
      </c>
      <c r="I11" s="21">
        <v>18</v>
      </c>
      <c r="J11" s="20">
        <v>45</v>
      </c>
      <c r="K11" s="22">
        <v>4</v>
      </c>
      <c r="L11" s="22">
        <v>116</v>
      </c>
      <c r="M11" s="108">
        <f t="shared" si="1"/>
        <v>22.776572668112799</v>
      </c>
      <c r="N11" s="109">
        <f t="shared" si="0"/>
        <v>5.8568329718004337</v>
      </c>
      <c r="O11" s="103">
        <f t="shared" si="0"/>
        <v>10.195227765726681</v>
      </c>
      <c r="P11" s="108">
        <f t="shared" si="0"/>
        <v>2.8199566160520604</v>
      </c>
      <c r="Q11" s="103">
        <f t="shared" si="0"/>
        <v>18.655097613882862</v>
      </c>
      <c r="R11" s="108">
        <f t="shared" si="0"/>
        <v>3.9045553145336225</v>
      </c>
      <c r="S11" s="103">
        <f t="shared" si="0"/>
        <v>9.7613882863340571</v>
      </c>
      <c r="T11" s="108">
        <f t="shared" si="0"/>
        <v>0.86767895878524948</v>
      </c>
      <c r="U11" s="108">
        <f t="shared" si="0"/>
        <v>25.162689804772238</v>
      </c>
      <c r="W11" s="104"/>
    </row>
    <row r="12" spans="2:23" ht="20.100000000000001" customHeight="1">
      <c r="B12" s="10" t="s">
        <v>5</v>
      </c>
      <c r="C12" s="31">
        <v>1133</v>
      </c>
      <c r="D12" s="17">
        <v>11</v>
      </c>
      <c r="E12" s="18">
        <v>25</v>
      </c>
      <c r="F12" s="17">
        <v>225</v>
      </c>
      <c r="G12" s="18">
        <v>42</v>
      </c>
      <c r="H12" s="17">
        <v>158</v>
      </c>
      <c r="I12" s="18">
        <v>28</v>
      </c>
      <c r="J12" s="17">
        <v>345</v>
      </c>
      <c r="K12" s="19">
        <v>223</v>
      </c>
      <c r="L12" s="19">
        <v>76</v>
      </c>
      <c r="M12" s="105">
        <f t="shared" si="1"/>
        <v>0.97087378640776689</v>
      </c>
      <c r="N12" s="106">
        <f t="shared" si="0"/>
        <v>2.206531332744925</v>
      </c>
      <c r="O12" s="107">
        <f t="shared" si="0"/>
        <v>19.858781994704326</v>
      </c>
      <c r="P12" s="105">
        <f t="shared" si="0"/>
        <v>3.7069726390114734</v>
      </c>
      <c r="Q12" s="107">
        <f t="shared" si="0"/>
        <v>13.945278022947926</v>
      </c>
      <c r="R12" s="105">
        <f t="shared" si="0"/>
        <v>2.4713150926743159</v>
      </c>
      <c r="S12" s="107">
        <f t="shared" si="0"/>
        <v>30.450132391879965</v>
      </c>
      <c r="T12" s="105">
        <f t="shared" si="0"/>
        <v>19.682259488084732</v>
      </c>
      <c r="U12" s="105">
        <f t="shared" si="0"/>
        <v>6.7078552515445713</v>
      </c>
      <c r="W12" s="104"/>
    </row>
    <row r="13" spans="2:23" ht="20.100000000000001" customHeight="1">
      <c r="B13" s="9" t="s">
        <v>6</v>
      </c>
      <c r="C13" s="32">
        <v>4326</v>
      </c>
      <c r="D13" s="20">
        <v>1770</v>
      </c>
      <c r="E13" s="21">
        <v>98</v>
      </c>
      <c r="F13" s="20">
        <v>215</v>
      </c>
      <c r="G13" s="21">
        <v>39</v>
      </c>
      <c r="H13" s="20">
        <v>719</v>
      </c>
      <c r="I13" s="21">
        <v>465</v>
      </c>
      <c r="J13" s="20">
        <v>689</v>
      </c>
      <c r="K13" s="22">
        <v>81</v>
      </c>
      <c r="L13" s="22">
        <v>250</v>
      </c>
      <c r="M13" s="108">
        <f t="shared" si="1"/>
        <v>40.915395284327325</v>
      </c>
      <c r="N13" s="109">
        <f t="shared" si="0"/>
        <v>2.2653721682847898</v>
      </c>
      <c r="O13" s="103">
        <f>F13/$C13*100</f>
        <v>4.969949144706427</v>
      </c>
      <c r="P13" s="108">
        <f t="shared" si="0"/>
        <v>0.90152565880721214</v>
      </c>
      <c r="Q13" s="103">
        <f t="shared" si="0"/>
        <v>16.620434581599632</v>
      </c>
      <c r="R13" s="108">
        <f t="shared" si="0"/>
        <v>10.748959778085991</v>
      </c>
      <c r="S13" s="103">
        <f t="shared" si="0"/>
        <v>15.926953305594083</v>
      </c>
      <c r="T13" s="108">
        <f t="shared" si="0"/>
        <v>1.872399445214979</v>
      </c>
      <c r="U13" s="108">
        <f t="shared" si="0"/>
        <v>5.7790106333795652</v>
      </c>
      <c r="W13" s="104"/>
    </row>
    <row r="14" spans="2:23" ht="20.100000000000001" customHeight="1">
      <c r="B14" s="10" t="s">
        <v>31</v>
      </c>
      <c r="C14" s="31">
        <v>1111</v>
      </c>
      <c r="D14" s="17">
        <v>165</v>
      </c>
      <c r="E14" s="18">
        <v>100</v>
      </c>
      <c r="F14" s="17">
        <v>290</v>
      </c>
      <c r="G14" s="18">
        <v>96</v>
      </c>
      <c r="H14" s="17">
        <v>139</v>
      </c>
      <c r="I14" s="18">
        <v>18</v>
      </c>
      <c r="J14" s="17">
        <v>189</v>
      </c>
      <c r="K14" s="19">
        <v>63</v>
      </c>
      <c r="L14" s="19">
        <v>51</v>
      </c>
      <c r="M14" s="105">
        <f t="shared" si="1"/>
        <v>14.85148514851485</v>
      </c>
      <c r="N14" s="106">
        <f t="shared" si="0"/>
        <v>9.0009000900090008</v>
      </c>
      <c r="O14" s="107">
        <f t="shared" si="0"/>
        <v>26.102610261026104</v>
      </c>
      <c r="P14" s="105">
        <f t="shared" si="0"/>
        <v>8.6408640864086408</v>
      </c>
      <c r="Q14" s="107">
        <f t="shared" si="0"/>
        <v>12.51125112511251</v>
      </c>
      <c r="R14" s="105">
        <f t="shared" si="0"/>
        <v>1.6201620162016201</v>
      </c>
      <c r="S14" s="107">
        <f t="shared" si="0"/>
        <v>17.011701170117011</v>
      </c>
      <c r="T14" s="105">
        <f t="shared" si="0"/>
        <v>5.6705670567056705</v>
      </c>
      <c r="U14" s="105">
        <f t="shared" si="0"/>
        <v>4.5904590459045904</v>
      </c>
      <c r="W14" s="104"/>
    </row>
    <row r="15" spans="2:23" ht="20.100000000000001" customHeight="1">
      <c r="B15" s="9" t="s">
        <v>7</v>
      </c>
      <c r="C15" s="32">
        <v>5594</v>
      </c>
      <c r="D15" s="20">
        <v>1828</v>
      </c>
      <c r="E15" s="21">
        <v>240</v>
      </c>
      <c r="F15" s="20">
        <v>404</v>
      </c>
      <c r="G15" s="21">
        <v>431</v>
      </c>
      <c r="H15" s="20">
        <v>1108</v>
      </c>
      <c r="I15" s="21">
        <v>558</v>
      </c>
      <c r="J15" s="20">
        <v>461</v>
      </c>
      <c r="K15" s="22">
        <v>90</v>
      </c>
      <c r="L15" s="22">
        <v>474</v>
      </c>
      <c r="M15" s="108">
        <f t="shared" si="1"/>
        <v>32.67786914551305</v>
      </c>
      <c r="N15" s="109">
        <f t="shared" si="0"/>
        <v>4.2903110475509472</v>
      </c>
      <c r="O15" s="103">
        <f t="shared" si="0"/>
        <v>7.2220235967107609</v>
      </c>
      <c r="P15" s="108">
        <f t="shared" si="0"/>
        <v>7.7046835895602435</v>
      </c>
      <c r="Q15" s="103">
        <f t="shared" si="0"/>
        <v>19.806936002860205</v>
      </c>
      <c r="R15" s="108">
        <f t="shared" si="0"/>
        <v>9.9749731855559531</v>
      </c>
      <c r="S15" s="103">
        <f t="shared" si="0"/>
        <v>8.2409724705041114</v>
      </c>
      <c r="T15" s="108">
        <f t="shared" si="0"/>
        <v>1.6088666428316054</v>
      </c>
      <c r="U15" s="108">
        <f t="shared" si="0"/>
        <v>8.47336431891312</v>
      </c>
      <c r="W15" s="104"/>
    </row>
    <row r="16" spans="2:23" ht="20.100000000000001" customHeight="1">
      <c r="B16" s="10" t="s">
        <v>32</v>
      </c>
      <c r="C16" s="31">
        <v>10398</v>
      </c>
      <c r="D16" s="17">
        <v>2440</v>
      </c>
      <c r="E16" s="18">
        <v>826</v>
      </c>
      <c r="F16" s="17">
        <v>586</v>
      </c>
      <c r="G16" s="18">
        <v>419</v>
      </c>
      <c r="H16" s="17">
        <v>1607</v>
      </c>
      <c r="I16" s="18">
        <v>2534</v>
      </c>
      <c r="J16" s="17">
        <v>629</v>
      </c>
      <c r="K16" s="19">
        <v>194</v>
      </c>
      <c r="L16" s="19">
        <v>1163</v>
      </c>
      <c r="M16" s="105">
        <f t="shared" si="1"/>
        <v>23.466051163685325</v>
      </c>
      <c r="N16" s="106">
        <f t="shared" si="0"/>
        <v>7.9438353529524912</v>
      </c>
      <c r="O16" s="107">
        <f t="shared" si="0"/>
        <v>5.6356991729178683</v>
      </c>
      <c r="P16" s="105">
        <f t="shared" si="0"/>
        <v>4.0296210809771109</v>
      </c>
      <c r="Q16" s="107">
        <f t="shared" si="0"/>
        <v>15.45489517214849</v>
      </c>
      <c r="R16" s="105">
        <f t="shared" si="0"/>
        <v>24.370071167532217</v>
      </c>
      <c r="S16" s="107">
        <f t="shared" si="0"/>
        <v>6.0492402385074051</v>
      </c>
      <c r="T16" s="105">
        <f t="shared" si="0"/>
        <v>1.865743412194653</v>
      </c>
      <c r="U16" s="105">
        <f t="shared" si="0"/>
        <v>11.18484323908444</v>
      </c>
      <c r="W16" s="104"/>
    </row>
    <row r="17" spans="2:23" ht="20.100000000000001" customHeight="1">
      <c r="B17" s="9" t="s">
        <v>8</v>
      </c>
      <c r="C17" s="32">
        <v>2572</v>
      </c>
      <c r="D17" s="20">
        <v>1251</v>
      </c>
      <c r="E17" s="21">
        <v>6</v>
      </c>
      <c r="F17" s="20">
        <v>70</v>
      </c>
      <c r="G17" s="21">
        <v>9</v>
      </c>
      <c r="H17" s="20">
        <v>422</v>
      </c>
      <c r="I17" s="21">
        <v>667</v>
      </c>
      <c r="J17" s="20">
        <v>71</v>
      </c>
      <c r="K17" s="22">
        <v>29</v>
      </c>
      <c r="L17" s="22">
        <v>47</v>
      </c>
      <c r="M17" s="108">
        <f t="shared" si="1"/>
        <v>48.639191290824265</v>
      </c>
      <c r="N17" s="109">
        <f t="shared" si="0"/>
        <v>0.23328149300155523</v>
      </c>
      <c r="O17" s="103">
        <f t="shared" si="0"/>
        <v>2.7216174183514776</v>
      </c>
      <c r="P17" s="108">
        <f t="shared" si="0"/>
        <v>0.34992223950233281</v>
      </c>
      <c r="Q17" s="103">
        <f t="shared" si="0"/>
        <v>16.40746500777605</v>
      </c>
      <c r="R17" s="108">
        <f t="shared" si="0"/>
        <v>25.93312597200622</v>
      </c>
      <c r="S17" s="103">
        <f t="shared" si="0"/>
        <v>2.7604976671850698</v>
      </c>
      <c r="T17" s="108">
        <f t="shared" si="0"/>
        <v>1.1275272161741834</v>
      </c>
      <c r="U17" s="108">
        <f t="shared" si="0"/>
        <v>1.827371695178849</v>
      </c>
      <c r="W17" s="104"/>
    </row>
    <row r="18" spans="2:23" ht="20.100000000000001" customHeight="1">
      <c r="B18" s="10" t="s">
        <v>9</v>
      </c>
      <c r="C18" s="31">
        <v>488</v>
      </c>
      <c r="D18" s="17">
        <v>145</v>
      </c>
      <c r="E18" s="18">
        <v>24</v>
      </c>
      <c r="F18" s="17">
        <v>28</v>
      </c>
      <c r="G18" s="18">
        <v>0</v>
      </c>
      <c r="H18" s="17">
        <v>55</v>
      </c>
      <c r="I18" s="18">
        <v>204</v>
      </c>
      <c r="J18" s="17">
        <v>18</v>
      </c>
      <c r="K18" s="19">
        <v>4</v>
      </c>
      <c r="L18" s="19">
        <v>10</v>
      </c>
      <c r="M18" s="105">
        <f t="shared" si="1"/>
        <v>29.713114754098363</v>
      </c>
      <c r="N18" s="106">
        <f t="shared" si="0"/>
        <v>4.918032786885246</v>
      </c>
      <c r="O18" s="107">
        <f t="shared" si="0"/>
        <v>5.7377049180327866</v>
      </c>
      <c r="P18" s="105">
        <f t="shared" si="0"/>
        <v>0</v>
      </c>
      <c r="Q18" s="107">
        <f t="shared" si="0"/>
        <v>11.270491803278688</v>
      </c>
      <c r="R18" s="105">
        <f>I18/$C18*100</f>
        <v>41.803278688524593</v>
      </c>
      <c r="S18" s="107">
        <f t="shared" si="0"/>
        <v>3.6885245901639343</v>
      </c>
      <c r="T18" s="105">
        <f t="shared" si="0"/>
        <v>0.81967213114754101</v>
      </c>
      <c r="U18" s="105">
        <f t="shared" si="0"/>
        <v>2.0491803278688523</v>
      </c>
      <c r="W18" s="104"/>
    </row>
    <row r="19" spans="2:23" ht="20.100000000000001" customHeight="1">
      <c r="B19" s="9" t="s">
        <v>10</v>
      </c>
      <c r="C19" s="32">
        <v>3025</v>
      </c>
      <c r="D19" s="20">
        <v>1295</v>
      </c>
      <c r="E19" s="21">
        <v>212</v>
      </c>
      <c r="F19" s="20">
        <v>468</v>
      </c>
      <c r="G19" s="21">
        <v>134</v>
      </c>
      <c r="H19" s="20">
        <v>303</v>
      </c>
      <c r="I19" s="21">
        <v>40</v>
      </c>
      <c r="J19" s="20">
        <v>429</v>
      </c>
      <c r="K19" s="22">
        <v>57</v>
      </c>
      <c r="L19" s="22">
        <v>87</v>
      </c>
      <c r="M19" s="108">
        <f t="shared" si="1"/>
        <v>42.809917355371901</v>
      </c>
      <c r="N19" s="109">
        <f t="shared" si="0"/>
        <v>7.0082644628099171</v>
      </c>
      <c r="O19" s="103">
        <f t="shared" si="0"/>
        <v>15.471074380165289</v>
      </c>
      <c r="P19" s="108">
        <f t="shared" si="0"/>
        <v>4.4297520661157028</v>
      </c>
      <c r="Q19" s="103">
        <f t="shared" si="0"/>
        <v>10.016528925619834</v>
      </c>
      <c r="R19" s="108">
        <f t="shared" si="0"/>
        <v>1.3223140495867769</v>
      </c>
      <c r="S19" s="103">
        <f t="shared" si="0"/>
        <v>14.181818181818182</v>
      </c>
      <c r="T19" s="108">
        <f t="shared" si="0"/>
        <v>1.884297520661157</v>
      </c>
      <c r="U19" s="108">
        <f t="shared" si="0"/>
        <v>2.8760330578512399</v>
      </c>
      <c r="W19" s="104"/>
    </row>
    <row r="20" spans="2:23" ht="20.100000000000001" customHeight="1">
      <c r="B20" s="10" t="s">
        <v>34</v>
      </c>
      <c r="C20" s="31">
        <v>1800</v>
      </c>
      <c r="D20" s="17">
        <v>1001</v>
      </c>
      <c r="E20" s="18">
        <v>74</v>
      </c>
      <c r="F20" s="17">
        <v>215</v>
      </c>
      <c r="G20" s="18">
        <v>37</v>
      </c>
      <c r="H20" s="17">
        <v>183</v>
      </c>
      <c r="I20" s="18">
        <v>36</v>
      </c>
      <c r="J20" s="17">
        <v>228</v>
      </c>
      <c r="K20" s="19">
        <v>1</v>
      </c>
      <c r="L20" s="19">
        <v>25</v>
      </c>
      <c r="M20" s="105">
        <f t="shared" si="1"/>
        <v>55.611111111111114</v>
      </c>
      <c r="N20" s="106">
        <f t="shared" si="0"/>
        <v>4.1111111111111116</v>
      </c>
      <c r="O20" s="107">
        <f t="shared" si="0"/>
        <v>11.944444444444445</v>
      </c>
      <c r="P20" s="105">
        <f t="shared" si="0"/>
        <v>2.0555555555555558</v>
      </c>
      <c r="Q20" s="107">
        <f t="shared" si="0"/>
        <v>10.166666666666666</v>
      </c>
      <c r="R20" s="105">
        <f t="shared" si="0"/>
        <v>2</v>
      </c>
      <c r="S20" s="107">
        <f t="shared" si="0"/>
        <v>12.666666666666668</v>
      </c>
      <c r="T20" s="105">
        <f t="shared" si="0"/>
        <v>5.5555555555555552E-2</v>
      </c>
      <c r="U20" s="105">
        <f t="shared" si="0"/>
        <v>1.3888888888888888</v>
      </c>
      <c r="W20" s="104"/>
    </row>
    <row r="21" spans="2:23" ht="20.100000000000001" customHeight="1">
      <c r="B21" s="11" t="s">
        <v>33</v>
      </c>
      <c r="C21" s="32">
        <v>1816</v>
      </c>
      <c r="D21" s="20">
        <v>400</v>
      </c>
      <c r="E21" s="21">
        <v>98</v>
      </c>
      <c r="F21" s="20">
        <v>189</v>
      </c>
      <c r="G21" s="21">
        <v>92</v>
      </c>
      <c r="H21" s="20">
        <v>586</v>
      </c>
      <c r="I21" s="21">
        <v>25</v>
      </c>
      <c r="J21" s="20">
        <v>249</v>
      </c>
      <c r="K21" s="22">
        <v>30</v>
      </c>
      <c r="L21" s="22">
        <v>147</v>
      </c>
      <c r="M21" s="108">
        <f t="shared" si="1"/>
        <v>22.026431718061673</v>
      </c>
      <c r="N21" s="109">
        <f t="shared" si="0"/>
        <v>5.3964757709251101</v>
      </c>
      <c r="O21" s="103">
        <f t="shared" si="0"/>
        <v>10.407488986784141</v>
      </c>
      <c r="P21" s="108">
        <f t="shared" si="0"/>
        <v>5.0660792951541849</v>
      </c>
      <c r="Q21" s="103">
        <f t="shared" si="0"/>
        <v>32.268722466960355</v>
      </c>
      <c r="R21" s="108">
        <f t="shared" si="0"/>
        <v>1.3766519823788546</v>
      </c>
      <c r="S21" s="103">
        <f t="shared" si="0"/>
        <v>13.711453744493394</v>
      </c>
      <c r="T21" s="108">
        <f t="shared" si="0"/>
        <v>1.6519823788546255</v>
      </c>
      <c r="U21" s="108">
        <f t="shared" si="0"/>
        <v>8.0947136563876665</v>
      </c>
      <c r="W21" s="104"/>
    </row>
    <row r="22" spans="2:23" ht="20.100000000000001" customHeight="1">
      <c r="B22" s="10" t="s">
        <v>11</v>
      </c>
      <c r="C22" s="33">
        <v>1330</v>
      </c>
      <c r="D22" s="23">
        <v>502</v>
      </c>
      <c r="E22" s="24">
        <v>156</v>
      </c>
      <c r="F22" s="23">
        <v>233</v>
      </c>
      <c r="G22" s="24">
        <v>93</v>
      </c>
      <c r="H22" s="23">
        <v>187</v>
      </c>
      <c r="I22" s="24">
        <v>72</v>
      </c>
      <c r="J22" s="23">
        <v>58</v>
      </c>
      <c r="K22" s="25">
        <v>15</v>
      </c>
      <c r="L22" s="25">
        <v>14</v>
      </c>
      <c r="M22" s="110">
        <f t="shared" si="1"/>
        <v>37.744360902255643</v>
      </c>
      <c r="N22" s="106">
        <f t="shared" si="0"/>
        <v>11.729323308270677</v>
      </c>
      <c r="O22" s="107">
        <f t="shared" si="0"/>
        <v>17.518796992481203</v>
      </c>
      <c r="P22" s="105">
        <f t="shared" si="0"/>
        <v>6.9924812030075181</v>
      </c>
      <c r="Q22" s="107">
        <f t="shared" si="0"/>
        <v>14.06015037593985</v>
      </c>
      <c r="R22" s="105">
        <f t="shared" si="0"/>
        <v>5.4135338345864659</v>
      </c>
      <c r="S22" s="107">
        <f t="shared" si="0"/>
        <v>4.3609022556390977</v>
      </c>
      <c r="T22" s="105">
        <f t="shared" si="0"/>
        <v>1.1278195488721803</v>
      </c>
      <c r="U22" s="105">
        <f>L22/$C22*100</f>
        <v>1.0526315789473684</v>
      </c>
      <c r="W22" s="104"/>
    </row>
    <row r="23" spans="2:23" ht="20.100000000000001" customHeight="1">
      <c r="B23" s="12" t="s">
        <v>12</v>
      </c>
      <c r="C23" s="26">
        <f>SUM(C9,C10,C14,C19,C20,C22)</f>
        <v>11873</v>
      </c>
      <c r="D23" s="27">
        <f t="shared" ref="D23:L23" si="2">SUM(D9,D10,D14,D19,D20,D22)</f>
        <v>4251</v>
      </c>
      <c r="E23" s="26">
        <f t="shared" si="2"/>
        <v>688</v>
      </c>
      <c r="F23" s="27">
        <f t="shared" si="2"/>
        <v>1869</v>
      </c>
      <c r="G23" s="26">
        <f t="shared" si="2"/>
        <v>422</v>
      </c>
      <c r="H23" s="27">
        <f t="shared" si="2"/>
        <v>1244</v>
      </c>
      <c r="I23" s="26">
        <f t="shared" si="2"/>
        <v>251</v>
      </c>
      <c r="J23" s="27">
        <f t="shared" si="2"/>
        <v>2133</v>
      </c>
      <c r="K23" s="26">
        <f t="shared" si="2"/>
        <v>205</v>
      </c>
      <c r="L23" s="26">
        <f t="shared" si="2"/>
        <v>810</v>
      </c>
      <c r="M23" s="68">
        <f t="shared" si="1"/>
        <v>35.803924871557314</v>
      </c>
      <c r="N23" s="68">
        <f t="shared" si="1"/>
        <v>5.7946601532889748</v>
      </c>
      <c r="O23" s="69">
        <f t="shared" si="1"/>
        <v>15.741598585024846</v>
      </c>
      <c r="P23" s="68">
        <f t="shared" si="1"/>
        <v>3.5542828265813191</v>
      </c>
      <c r="Q23" s="69">
        <f t="shared" si="1"/>
        <v>10.477554114377158</v>
      </c>
      <c r="R23" s="68">
        <f t="shared" si="1"/>
        <v>2.1140402594121115</v>
      </c>
      <c r="S23" s="69">
        <f t="shared" si="1"/>
        <v>17.965130969426429</v>
      </c>
      <c r="T23" s="68">
        <f t="shared" si="1"/>
        <v>1.7266065863724416</v>
      </c>
      <c r="U23" s="68">
        <f t="shared" si="1"/>
        <v>6.8222016339594047</v>
      </c>
      <c r="W23" s="104"/>
    </row>
    <row r="24" spans="2:23" ht="20.100000000000001" customHeight="1">
      <c r="B24" s="1" t="s">
        <v>13</v>
      </c>
      <c r="C24" s="2">
        <f>SUM(C7,C8,C11,C12,C13,C15,C16,C17,C18,C21)</f>
        <v>45721</v>
      </c>
      <c r="D24" s="28">
        <f t="shared" ref="D24:L24" si="3">SUM(D7,D8,D11,D12,D13,D15,D16,D17,D18,D21)</f>
        <v>14633</v>
      </c>
      <c r="E24" s="2">
        <f t="shared" si="3"/>
        <v>1894</v>
      </c>
      <c r="F24" s="28">
        <f t="shared" si="3"/>
        <v>2315</v>
      </c>
      <c r="G24" s="2">
        <f t="shared" si="3"/>
        <v>1278</v>
      </c>
      <c r="H24" s="28">
        <f t="shared" si="3"/>
        <v>7822</v>
      </c>
      <c r="I24" s="2">
        <f t="shared" si="3"/>
        <v>9142</v>
      </c>
      <c r="J24" s="28">
        <f t="shared" si="3"/>
        <v>3972</v>
      </c>
      <c r="K24" s="2">
        <f t="shared" si="3"/>
        <v>1287</v>
      </c>
      <c r="L24" s="2">
        <f t="shared" si="3"/>
        <v>3378</v>
      </c>
      <c r="M24" s="70">
        <f t="shared" ref="M24:U25" si="4">D24/$C24*100</f>
        <v>32.004986767568511</v>
      </c>
      <c r="N24" s="70">
        <f t="shared" si="4"/>
        <v>4.1425165678790927</v>
      </c>
      <c r="O24" s="71">
        <f t="shared" si="4"/>
        <v>5.0633188250475714</v>
      </c>
      <c r="P24" s="70">
        <f t="shared" si="4"/>
        <v>2.7952144528772336</v>
      </c>
      <c r="Q24" s="71">
        <f t="shared" si="4"/>
        <v>17.108112246013867</v>
      </c>
      <c r="R24" s="70">
        <f t="shared" si="4"/>
        <v>19.995188206732138</v>
      </c>
      <c r="S24" s="71">
        <f t="shared" si="4"/>
        <v>8.6874740272522466</v>
      </c>
      <c r="T24" s="70">
        <f t="shared" si="4"/>
        <v>2.8148990617003129</v>
      </c>
      <c r="U24" s="70">
        <f t="shared" si="4"/>
        <v>7.3882898449290257</v>
      </c>
      <c r="W24" s="104"/>
    </row>
    <row r="25" spans="2:23" ht="20.100000000000001" customHeight="1">
      <c r="B25" s="13" t="s">
        <v>14</v>
      </c>
      <c r="C25" s="3">
        <f>SUM(C7:C22)</f>
        <v>57594</v>
      </c>
      <c r="D25" s="29">
        <f>SUM(D7:D22)</f>
        <v>18884</v>
      </c>
      <c r="E25" s="3">
        <f t="shared" ref="E25:L25" si="5">SUM(E7:E22)</f>
        <v>2582</v>
      </c>
      <c r="F25" s="29">
        <f t="shared" si="5"/>
        <v>4184</v>
      </c>
      <c r="G25" s="3">
        <f t="shared" si="5"/>
        <v>1700</v>
      </c>
      <c r="H25" s="29">
        <f t="shared" si="5"/>
        <v>9066</v>
      </c>
      <c r="I25" s="3">
        <f t="shared" si="5"/>
        <v>9393</v>
      </c>
      <c r="J25" s="29">
        <f t="shared" si="5"/>
        <v>6105</v>
      </c>
      <c r="K25" s="3">
        <f t="shared" si="5"/>
        <v>1492</v>
      </c>
      <c r="L25" s="3">
        <f t="shared" si="5"/>
        <v>4188</v>
      </c>
      <c r="M25" s="72">
        <f t="shared" si="4"/>
        <v>32.788137653227764</v>
      </c>
      <c r="N25" s="72">
        <f t="shared" si="4"/>
        <v>4.4831058790846274</v>
      </c>
      <c r="O25" s="73">
        <f t="shared" si="4"/>
        <v>7.2646456228079321</v>
      </c>
      <c r="P25" s="72">
        <f t="shared" si="4"/>
        <v>2.9516963572594368</v>
      </c>
      <c r="Q25" s="73">
        <f t="shared" si="4"/>
        <v>15.741223044067091</v>
      </c>
      <c r="R25" s="72">
        <f t="shared" si="4"/>
        <v>16.308990519845818</v>
      </c>
      <c r="S25" s="73">
        <f t="shared" si="4"/>
        <v>10.600062506511094</v>
      </c>
      <c r="T25" s="72">
        <f t="shared" si="4"/>
        <v>2.5905476264888705</v>
      </c>
      <c r="U25" s="72">
        <f t="shared" si="4"/>
        <v>7.2715907907073651</v>
      </c>
      <c r="W25" s="104"/>
    </row>
    <row r="26" spans="2:23">
      <c r="B26" s="5"/>
      <c r="C26" s="5"/>
      <c r="D26" s="5"/>
      <c r="E26" s="5"/>
      <c r="F26" s="5"/>
      <c r="G26" s="5"/>
      <c r="H26" s="5"/>
      <c r="I26" s="5"/>
      <c r="J26" s="5"/>
      <c r="K26" s="5"/>
      <c r="L26" s="5"/>
      <c r="M26" s="5"/>
      <c r="N26" s="5"/>
      <c r="O26" s="5"/>
      <c r="P26" s="5"/>
      <c r="Q26" s="5"/>
      <c r="R26" s="5"/>
      <c r="S26" s="5"/>
      <c r="T26" s="5"/>
      <c r="U26" s="5"/>
    </row>
    <row r="27" spans="2:23">
      <c r="B27" s="4"/>
      <c r="C27" s="5"/>
      <c r="D27" s="5"/>
      <c r="E27" s="5"/>
      <c r="F27" s="5"/>
      <c r="G27" s="5"/>
      <c r="H27" s="5"/>
      <c r="I27" s="5"/>
      <c r="J27" s="5"/>
      <c r="K27" s="5"/>
      <c r="L27" s="5"/>
      <c r="M27" s="5"/>
      <c r="N27" s="5"/>
      <c r="O27" s="5"/>
      <c r="P27" s="5"/>
      <c r="Q27" s="5"/>
      <c r="R27" s="5"/>
      <c r="S27" s="5"/>
      <c r="T27" s="5"/>
      <c r="U27" s="5"/>
    </row>
    <row r="28" spans="2:23">
      <c r="B28" s="4"/>
      <c r="C28" s="5"/>
      <c r="D28" s="5"/>
      <c r="E28" s="5"/>
      <c r="F28" s="5"/>
      <c r="G28" s="5"/>
      <c r="H28" s="5"/>
      <c r="I28" s="5"/>
      <c r="J28" s="5"/>
      <c r="K28" s="5"/>
      <c r="L28" s="5"/>
      <c r="M28" s="5"/>
      <c r="N28" s="5"/>
      <c r="O28" s="5"/>
      <c r="P28" s="5"/>
      <c r="Q28" s="5"/>
      <c r="R28" s="5"/>
      <c r="S28" s="5"/>
      <c r="T28" s="5"/>
      <c r="U28" s="5"/>
    </row>
    <row r="29" spans="2:23">
      <c r="B29" s="4"/>
      <c r="C29" s="5"/>
      <c r="D29" s="5"/>
      <c r="E29" s="5"/>
      <c r="F29" s="5"/>
      <c r="G29" s="5"/>
      <c r="H29" s="5"/>
      <c r="I29" s="5"/>
      <c r="J29" s="5"/>
      <c r="K29" s="5"/>
      <c r="L29" s="5"/>
      <c r="M29" s="5"/>
      <c r="N29" s="5"/>
      <c r="O29" s="5"/>
      <c r="P29" s="5"/>
      <c r="Q29" s="5"/>
      <c r="R29" s="5"/>
      <c r="S29" s="5"/>
      <c r="T29" s="5"/>
      <c r="U29" s="5"/>
    </row>
    <row r="30" spans="2:23">
      <c r="B30" s="4"/>
      <c r="C30" s="5"/>
      <c r="D30" s="5"/>
      <c r="E30" s="5"/>
      <c r="F30" s="5"/>
      <c r="G30" s="5"/>
      <c r="H30" s="5"/>
      <c r="I30" s="5"/>
      <c r="J30" s="5"/>
      <c r="K30" s="5"/>
      <c r="L30" s="5"/>
      <c r="M30" s="5"/>
      <c r="N30" s="5"/>
      <c r="O30" s="5"/>
      <c r="P30" s="5"/>
      <c r="Q30" s="5"/>
      <c r="R30" s="5"/>
      <c r="S30" s="5"/>
      <c r="T30" s="5"/>
      <c r="U30" s="5"/>
    </row>
    <row r="31" spans="2:23">
      <c r="B31" s="5"/>
      <c r="C31" s="5"/>
      <c r="D31" s="5"/>
      <c r="E31" s="5"/>
      <c r="F31" s="5"/>
      <c r="G31" s="5"/>
      <c r="H31" s="5"/>
      <c r="I31" s="5"/>
      <c r="J31" s="5"/>
      <c r="K31" s="5"/>
      <c r="L31" s="5"/>
      <c r="M31" s="5"/>
      <c r="N31" s="5"/>
      <c r="O31" s="5"/>
      <c r="P31" s="5"/>
      <c r="Q31" s="5"/>
      <c r="R31" s="5"/>
      <c r="S31" s="5"/>
      <c r="T31" s="5"/>
      <c r="U31" s="5"/>
    </row>
    <row r="32" spans="2:23">
      <c r="B32" s="5"/>
      <c r="C32" s="5"/>
      <c r="D32" s="5"/>
      <c r="E32" s="5"/>
      <c r="F32" s="5"/>
      <c r="G32" s="5"/>
      <c r="H32" s="5"/>
      <c r="I32" s="5"/>
      <c r="J32" s="5"/>
      <c r="K32" s="5"/>
      <c r="L32" s="5"/>
      <c r="M32" s="5"/>
      <c r="N32" s="5"/>
      <c r="O32" s="5"/>
      <c r="P32" s="5"/>
      <c r="Q32" s="5"/>
      <c r="R32" s="5"/>
      <c r="S32" s="5"/>
      <c r="T32" s="5"/>
      <c r="U32" s="5"/>
    </row>
    <row r="33" spans="2:21">
      <c r="B33" s="5"/>
      <c r="C33" s="5"/>
      <c r="D33" s="5"/>
      <c r="E33" s="5"/>
      <c r="F33" s="5"/>
      <c r="G33" s="5"/>
      <c r="H33" s="5"/>
      <c r="I33" s="5"/>
      <c r="J33" s="5"/>
      <c r="K33" s="5"/>
      <c r="L33" s="5"/>
      <c r="M33" s="5"/>
      <c r="N33" s="5"/>
      <c r="O33" s="5"/>
      <c r="P33" s="5"/>
      <c r="Q33" s="5"/>
      <c r="R33" s="5"/>
      <c r="S33" s="5"/>
      <c r="T33" s="5"/>
      <c r="U33" s="5"/>
    </row>
    <row r="34" spans="2:21">
      <c r="B34" s="5"/>
      <c r="C34" s="5"/>
      <c r="D34" s="5"/>
      <c r="E34" s="5"/>
      <c r="F34" s="5"/>
      <c r="G34" s="5"/>
      <c r="H34" s="5"/>
      <c r="I34" s="5"/>
      <c r="J34" s="5"/>
      <c r="K34" s="5"/>
      <c r="L34" s="5"/>
      <c r="M34" s="5"/>
      <c r="N34" s="5"/>
      <c r="O34" s="5"/>
      <c r="P34" s="5"/>
      <c r="Q34" s="5"/>
      <c r="R34" s="5"/>
      <c r="S34" s="5"/>
      <c r="T34" s="5"/>
      <c r="U34" s="5"/>
    </row>
    <row r="35" spans="2:21">
      <c r="B35" s="5"/>
      <c r="C35" s="5"/>
      <c r="D35" s="5"/>
      <c r="E35" s="5"/>
      <c r="F35" s="5"/>
      <c r="G35" s="5"/>
      <c r="H35" s="5"/>
      <c r="I35" s="5"/>
      <c r="J35" s="5"/>
      <c r="K35" s="5"/>
      <c r="L35" s="5"/>
      <c r="M35" s="5"/>
      <c r="N35" s="5"/>
      <c r="O35" s="5"/>
      <c r="P35" s="5"/>
      <c r="Q35" s="5"/>
      <c r="R35" s="5"/>
      <c r="S35" s="5"/>
      <c r="T35" s="5"/>
      <c r="U35" s="5"/>
    </row>
    <row r="36" spans="2:21">
      <c r="B36" s="5"/>
      <c r="C36" s="5"/>
      <c r="D36" s="5"/>
      <c r="E36" s="5"/>
      <c r="F36" s="5"/>
      <c r="G36" s="5"/>
      <c r="H36" s="5"/>
      <c r="I36" s="5"/>
      <c r="J36" s="5"/>
      <c r="K36" s="5"/>
      <c r="L36" s="5"/>
      <c r="M36" s="5"/>
      <c r="N36" s="5"/>
      <c r="O36" s="5"/>
      <c r="P36" s="5"/>
      <c r="Q36" s="5"/>
      <c r="R36" s="5"/>
      <c r="S36" s="5"/>
      <c r="T36" s="5"/>
      <c r="U36" s="5"/>
    </row>
    <row r="37" spans="2:21">
      <c r="B37" s="5"/>
      <c r="C37" s="5"/>
      <c r="D37" s="5"/>
      <c r="E37" s="5"/>
      <c r="F37" s="5"/>
      <c r="G37" s="5"/>
      <c r="H37" s="5"/>
      <c r="I37" s="5"/>
      <c r="J37" s="5"/>
      <c r="K37" s="5"/>
      <c r="L37" s="5"/>
      <c r="M37" s="5"/>
      <c r="N37" s="5"/>
      <c r="O37" s="5"/>
      <c r="P37" s="5"/>
      <c r="Q37" s="5"/>
      <c r="R37" s="5"/>
      <c r="S37" s="5"/>
      <c r="T37" s="5"/>
      <c r="U37" s="5"/>
    </row>
    <row r="38" spans="2:21" hidden="1">
      <c r="B38" s="5" t="s">
        <v>36</v>
      </c>
      <c r="C38" s="5"/>
      <c r="D38" s="5"/>
      <c r="E38" s="5"/>
      <c r="F38" s="5"/>
      <c r="G38" s="5"/>
      <c r="H38" s="5"/>
      <c r="I38" s="5"/>
      <c r="J38" s="5"/>
      <c r="K38" s="5"/>
      <c r="L38" s="5"/>
      <c r="M38" s="5"/>
      <c r="N38" s="5"/>
      <c r="O38" s="5"/>
      <c r="P38" s="5"/>
      <c r="Q38" s="5"/>
      <c r="R38" s="5"/>
      <c r="S38" s="5"/>
      <c r="T38" s="5"/>
      <c r="U38" s="5"/>
    </row>
    <row r="39" spans="2:21">
      <c r="B39" s="167" t="s">
        <v>39</v>
      </c>
      <c r="C39" s="167"/>
      <c r="D39" s="167"/>
      <c r="E39" s="167"/>
      <c r="F39" s="167"/>
      <c r="G39" s="167"/>
      <c r="H39" s="167"/>
      <c r="I39" s="167"/>
      <c r="J39" s="167"/>
      <c r="K39" s="167"/>
      <c r="L39" s="167"/>
      <c r="M39" s="167"/>
      <c r="N39" s="167"/>
      <c r="O39" s="167"/>
      <c r="P39" s="167"/>
      <c r="Q39" s="167"/>
      <c r="R39" s="167"/>
      <c r="S39" s="167"/>
      <c r="T39" s="167"/>
      <c r="U39" s="167"/>
    </row>
    <row r="40" spans="2:21">
      <c r="B40" s="5"/>
      <c r="C40" s="5"/>
      <c r="D40" s="5"/>
      <c r="E40" s="5"/>
      <c r="F40" s="5"/>
      <c r="G40" s="5"/>
      <c r="H40" s="5"/>
      <c r="I40" s="5"/>
      <c r="J40" s="5"/>
      <c r="K40" s="5"/>
      <c r="L40" s="5"/>
      <c r="M40" s="5"/>
      <c r="N40" s="5"/>
      <c r="O40" s="5"/>
      <c r="P40" s="5"/>
      <c r="Q40" s="5"/>
      <c r="R40" s="5"/>
      <c r="S40" s="5"/>
      <c r="T40" s="5"/>
      <c r="U40" s="5"/>
    </row>
    <row r="41" spans="2:21">
      <c r="B41" s="5"/>
      <c r="C41" s="5"/>
      <c r="D41" s="5"/>
      <c r="E41" s="5"/>
      <c r="F41" s="5"/>
      <c r="G41" s="5"/>
      <c r="H41" s="5"/>
      <c r="I41" s="5"/>
      <c r="J41" s="5"/>
      <c r="K41" s="5"/>
      <c r="L41" s="5"/>
      <c r="M41" s="5"/>
      <c r="N41" s="5"/>
      <c r="O41" s="5"/>
      <c r="P41" s="5"/>
      <c r="Q41" s="5"/>
      <c r="R41" s="5"/>
      <c r="S41" s="5"/>
      <c r="T41" s="5"/>
      <c r="U41" s="5"/>
    </row>
    <row r="42" spans="2:21">
      <c r="B42" s="5"/>
      <c r="C42" s="5"/>
      <c r="D42" s="5"/>
      <c r="E42" s="5"/>
      <c r="F42" s="5"/>
      <c r="G42" s="5"/>
      <c r="H42" s="5"/>
      <c r="I42" s="5"/>
      <c r="J42" s="5"/>
      <c r="K42" s="5"/>
      <c r="L42" s="5"/>
      <c r="M42" s="5"/>
      <c r="N42" s="5"/>
      <c r="O42" s="5"/>
      <c r="P42" s="5"/>
      <c r="Q42" s="5"/>
      <c r="R42" s="5"/>
      <c r="S42" s="5"/>
      <c r="T42" s="5"/>
      <c r="U42" s="5"/>
    </row>
    <row r="43" spans="2:21">
      <c r="B43" s="5"/>
      <c r="C43" s="5"/>
      <c r="D43" s="5"/>
      <c r="E43" s="5"/>
      <c r="F43" s="5"/>
      <c r="G43" s="5"/>
      <c r="H43" s="5"/>
      <c r="I43" s="5"/>
      <c r="J43" s="5"/>
      <c r="K43" s="5"/>
      <c r="L43" s="5"/>
      <c r="M43" s="5"/>
      <c r="N43" s="5"/>
      <c r="O43" s="5"/>
      <c r="P43" s="5"/>
      <c r="Q43" s="5"/>
      <c r="R43" s="5"/>
      <c r="S43" s="5"/>
      <c r="T43" s="5"/>
      <c r="U43" s="5"/>
    </row>
    <row r="44" spans="2:21">
      <c r="B44" s="5"/>
      <c r="C44" s="5"/>
      <c r="D44" s="5"/>
      <c r="E44" s="5"/>
      <c r="F44" s="5"/>
      <c r="G44" s="5"/>
      <c r="H44" s="5"/>
      <c r="I44" s="5"/>
      <c r="J44" s="5"/>
      <c r="K44" s="5"/>
      <c r="L44" s="5"/>
      <c r="M44" s="5"/>
      <c r="N44" s="5"/>
      <c r="O44" s="5"/>
      <c r="P44" s="5"/>
      <c r="Q44" s="5"/>
      <c r="R44" s="5"/>
      <c r="S44" s="5"/>
      <c r="T44" s="5"/>
      <c r="U44" s="5"/>
    </row>
    <row r="45" spans="2:21">
      <c r="B45" s="5"/>
      <c r="C45" s="5"/>
      <c r="D45" s="5"/>
      <c r="E45" s="5"/>
      <c r="F45" s="5"/>
      <c r="G45" s="5"/>
      <c r="H45" s="5"/>
      <c r="I45" s="5"/>
      <c r="J45" s="5"/>
      <c r="K45" s="5"/>
      <c r="L45" s="5"/>
      <c r="M45" s="5"/>
      <c r="N45" s="5"/>
      <c r="O45" s="5"/>
      <c r="P45" s="5"/>
      <c r="Q45" s="5"/>
      <c r="R45" s="5"/>
      <c r="S45" s="5"/>
      <c r="T45" s="5"/>
      <c r="U45" s="5"/>
    </row>
    <row r="46" spans="2:21">
      <c r="B46" s="5"/>
      <c r="C46" s="5"/>
      <c r="D46" s="5"/>
      <c r="E46" s="5"/>
      <c r="F46" s="5"/>
      <c r="G46" s="5"/>
      <c r="H46" s="5"/>
      <c r="I46" s="5"/>
      <c r="J46" s="5"/>
      <c r="K46" s="5"/>
      <c r="L46" s="5"/>
      <c r="M46" s="5"/>
      <c r="N46" s="5"/>
      <c r="O46" s="5"/>
      <c r="P46" s="5"/>
      <c r="Q46" s="5"/>
      <c r="R46" s="5"/>
      <c r="S46" s="5"/>
      <c r="T46" s="5"/>
      <c r="U46" s="5"/>
    </row>
    <row r="47" spans="2:21">
      <c r="B47" s="5"/>
      <c r="C47" s="5"/>
      <c r="D47" s="5"/>
      <c r="E47" s="5"/>
      <c r="F47" s="5"/>
      <c r="G47" s="5"/>
      <c r="H47" s="5"/>
      <c r="I47" s="5"/>
      <c r="J47" s="5"/>
      <c r="K47" s="5"/>
      <c r="L47" s="5"/>
      <c r="M47" s="5"/>
      <c r="N47" s="5"/>
      <c r="O47" s="5"/>
      <c r="P47" s="5"/>
      <c r="Q47" s="5"/>
      <c r="R47" s="5"/>
      <c r="S47" s="5"/>
      <c r="T47" s="5"/>
      <c r="U47" s="5"/>
    </row>
  </sheetData>
  <mergeCells count="16">
    <mergeCell ref="B39:U39"/>
    <mergeCell ref="B2:U2"/>
    <mergeCell ref="B3:B6"/>
    <mergeCell ref="C3:C5"/>
    <mergeCell ref="D3:D5"/>
    <mergeCell ref="E3:K3"/>
    <mergeCell ref="L3:L5"/>
    <mergeCell ref="M3:M5"/>
    <mergeCell ref="N3:T3"/>
    <mergeCell ref="U3:U5"/>
    <mergeCell ref="E4:J4"/>
    <mergeCell ref="K4:K5"/>
    <mergeCell ref="N4:S4"/>
    <mergeCell ref="T4:T5"/>
    <mergeCell ref="C6:L6"/>
    <mergeCell ref="M6:U6"/>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D31C6-124E-CD4A-887A-A6EF3A6417B4}">
  <dimension ref="B2:W47"/>
  <sheetViews>
    <sheetView workbookViewId="0">
      <selection activeCell="B2" sqref="B2:U2"/>
    </sheetView>
  </sheetViews>
  <sheetFormatPr baseColWidth="10" defaultColWidth="10.5" defaultRowHeight="15.75"/>
  <cols>
    <col min="2" max="2" width="28.5" customWidth="1"/>
    <col min="3" max="21" width="17.5" customWidth="1"/>
  </cols>
  <sheetData>
    <row r="2" spans="2:23" ht="20.85" customHeight="1">
      <c r="B2" s="155" t="s">
        <v>45</v>
      </c>
      <c r="C2" s="155"/>
      <c r="D2" s="155"/>
      <c r="E2" s="155"/>
      <c r="F2" s="155"/>
      <c r="G2" s="155"/>
      <c r="H2" s="155"/>
      <c r="I2" s="155"/>
      <c r="J2" s="155"/>
      <c r="K2" s="155"/>
      <c r="L2" s="155"/>
      <c r="M2" s="155"/>
      <c r="N2" s="155"/>
      <c r="O2" s="155"/>
      <c r="P2" s="155"/>
      <c r="Q2" s="155"/>
      <c r="R2" s="155"/>
      <c r="S2" s="155"/>
      <c r="T2" s="155"/>
      <c r="U2" s="155"/>
    </row>
    <row r="3" spans="2:23" ht="26.1" customHeight="1">
      <c r="B3" s="156" t="s">
        <v>15</v>
      </c>
      <c r="C3" s="159" t="s">
        <v>16</v>
      </c>
      <c r="D3" s="161" t="s">
        <v>35</v>
      </c>
      <c r="E3" s="163" t="s">
        <v>18</v>
      </c>
      <c r="F3" s="163"/>
      <c r="G3" s="163"/>
      <c r="H3" s="163"/>
      <c r="I3" s="163"/>
      <c r="J3" s="163"/>
      <c r="K3" s="163"/>
      <c r="L3" s="164" t="s">
        <v>19</v>
      </c>
      <c r="M3" s="161" t="s">
        <v>35</v>
      </c>
      <c r="N3" s="163" t="s">
        <v>18</v>
      </c>
      <c r="O3" s="163"/>
      <c r="P3" s="163"/>
      <c r="Q3" s="163"/>
      <c r="R3" s="163"/>
      <c r="S3" s="163"/>
      <c r="T3" s="163"/>
      <c r="U3" s="164" t="s">
        <v>19</v>
      </c>
    </row>
    <row r="4" spans="2:23" ht="25.35" customHeight="1">
      <c r="B4" s="157"/>
      <c r="C4" s="160"/>
      <c r="D4" s="162"/>
      <c r="E4" s="166" t="s">
        <v>20</v>
      </c>
      <c r="F4" s="166"/>
      <c r="G4" s="166"/>
      <c r="H4" s="166"/>
      <c r="I4" s="166"/>
      <c r="J4" s="166"/>
      <c r="K4" s="168" t="s">
        <v>21</v>
      </c>
      <c r="L4" s="165"/>
      <c r="M4" s="162"/>
      <c r="N4" s="166" t="s">
        <v>20</v>
      </c>
      <c r="O4" s="166"/>
      <c r="P4" s="166"/>
      <c r="Q4" s="166"/>
      <c r="R4" s="166"/>
      <c r="S4" s="166"/>
      <c r="T4" s="168" t="s">
        <v>21</v>
      </c>
      <c r="U4" s="165"/>
    </row>
    <row r="5" spans="2:23" ht="75">
      <c r="B5" s="157"/>
      <c r="C5" s="160"/>
      <c r="D5" s="162"/>
      <c r="E5" s="6" t="s">
        <v>22</v>
      </c>
      <c r="F5" s="7" t="s">
        <v>23</v>
      </c>
      <c r="G5" s="8" t="s">
        <v>24</v>
      </c>
      <c r="H5" s="8" t="s">
        <v>25</v>
      </c>
      <c r="I5" s="8" t="s">
        <v>26</v>
      </c>
      <c r="J5" s="7" t="s">
        <v>27</v>
      </c>
      <c r="K5" s="168"/>
      <c r="L5" s="165"/>
      <c r="M5" s="162"/>
      <c r="N5" s="6" t="s">
        <v>22</v>
      </c>
      <c r="O5" s="7" t="s">
        <v>23</v>
      </c>
      <c r="P5" s="8" t="s">
        <v>24</v>
      </c>
      <c r="Q5" s="8" t="s">
        <v>25</v>
      </c>
      <c r="R5" s="8" t="s">
        <v>26</v>
      </c>
      <c r="S5" s="7" t="s">
        <v>27</v>
      </c>
      <c r="T5" s="168"/>
      <c r="U5" s="165"/>
    </row>
    <row r="6" spans="2:23" ht="20.100000000000001" customHeight="1">
      <c r="B6" s="158"/>
      <c r="C6" s="169" t="s">
        <v>0</v>
      </c>
      <c r="D6" s="170"/>
      <c r="E6" s="170"/>
      <c r="F6" s="170"/>
      <c r="G6" s="170"/>
      <c r="H6" s="170"/>
      <c r="I6" s="170"/>
      <c r="J6" s="170"/>
      <c r="K6" s="170"/>
      <c r="L6" s="171"/>
      <c r="M6" s="172" t="s">
        <v>17</v>
      </c>
      <c r="N6" s="173"/>
      <c r="O6" s="173"/>
      <c r="P6" s="173"/>
      <c r="Q6" s="173"/>
      <c r="R6" s="173"/>
      <c r="S6" s="173"/>
      <c r="T6" s="173"/>
      <c r="U6" s="174"/>
    </row>
    <row r="7" spans="2:23">
      <c r="B7" s="9" t="s">
        <v>30</v>
      </c>
      <c r="C7" s="30">
        <v>8878</v>
      </c>
      <c r="D7" s="14">
        <v>3755</v>
      </c>
      <c r="E7" s="15">
        <v>89</v>
      </c>
      <c r="F7" s="14">
        <v>184</v>
      </c>
      <c r="G7" s="15">
        <v>14</v>
      </c>
      <c r="H7" s="14">
        <v>1565</v>
      </c>
      <c r="I7" s="15">
        <v>1843</v>
      </c>
      <c r="J7" s="14">
        <v>741</v>
      </c>
      <c r="K7" s="16">
        <v>179</v>
      </c>
      <c r="L7" s="16">
        <v>508</v>
      </c>
      <c r="M7" s="101">
        <f>D7/$C7*100</f>
        <v>42.295562063527818</v>
      </c>
      <c r="N7" s="102">
        <f t="shared" ref="N7:U22" si="0">E7/$C7*100</f>
        <v>1.0024780355936023</v>
      </c>
      <c r="O7" s="103">
        <f t="shared" si="0"/>
        <v>2.0725388601036272</v>
      </c>
      <c r="P7" s="101">
        <f t="shared" si="0"/>
        <v>0.15769317413831943</v>
      </c>
      <c r="Q7" s="103">
        <f t="shared" si="0"/>
        <v>17.627844109033568</v>
      </c>
      <c r="R7" s="101">
        <f t="shared" si="0"/>
        <v>20.759179995494481</v>
      </c>
      <c r="S7" s="103">
        <f t="shared" si="0"/>
        <v>8.3464744311781924</v>
      </c>
      <c r="T7" s="101">
        <f t="shared" si="0"/>
        <v>2.0162198693399414</v>
      </c>
      <c r="U7" s="101">
        <f t="shared" si="0"/>
        <v>5.7220094615904484</v>
      </c>
      <c r="W7" s="104"/>
    </row>
    <row r="8" spans="2:23" ht="20.100000000000001" customHeight="1">
      <c r="B8" s="10" t="s">
        <v>1</v>
      </c>
      <c r="C8" s="31">
        <v>8766</v>
      </c>
      <c r="D8" s="17">
        <v>2333</v>
      </c>
      <c r="E8" s="18">
        <v>354</v>
      </c>
      <c r="F8" s="17">
        <v>309</v>
      </c>
      <c r="G8" s="18">
        <v>200</v>
      </c>
      <c r="H8" s="17">
        <v>1366</v>
      </c>
      <c r="I8" s="18">
        <v>2619</v>
      </c>
      <c r="J8" s="17">
        <v>609</v>
      </c>
      <c r="K8" s="19">
        <v>441</v>
      </c>
      <c r="L8" s="19">
        <v>535</v>
      </c>
      <c r="M8" s="105">
        <f t="shared" ref="M8:U23" si="1">D8/$C8*100</f>
        <v>26.614191193246633</v>
      </c>
      <c r="N8" s="106">
        <f t="shared" si="0"/>
        <v>4.038329911019849</v>
      </c>
      <c r="O8" s="107">
        <f t="shared" si="0"/>
        <v>3.5249828884325805</v>
      </c>
      <c r="P8" s="105">
        <f t="shared" si="0"/>
        <v>2.2815423226100844</v>
      </c>
      <c r="Q8" s="107">
        <f t="shared" si="0"/>
        <v>15.582934063426876</v>
      </c>
      <c r="R8" s="105">
        <f t="shared" si="0"/>
        <v>29.876796714579058</v>
      </c>
      <c r="S8" s="107">
        <f t="shared" si="0"/>
        <v>6.947296372347707</v>
      </c>
      <c r="T8" s="105">
        <f t="shared" si="0"/>
        <v>5.0308008213552364</v>
      </c>
      <c r="U8" s="105">
        <f t="shared" si="0"/>
        <v>6.103125712981976</v>
      </c>
      <c r="W8" s="104"/>
    </row>
    <row r="9" spans="2:23" ht="20.100000000000001" customHeight="1">
      <c r="B9" s="9" t="s">
        <v>2</v>
      </c>
      <c r="C9" s="32">
        <v>2663</v>
      </c>
      <c r="D9" s="20">
        <v>293</v>
      </c>
      <c r="E9" s="21">
        <v>50</v>
      </c>
      <c r="F9" s="20">
        <v>487</v>
      </c>
      <c r="G9" s="21">
        <v>4</v>
      </c>
      <c r="H9" s="20">
        <v>247</v>
      </c>
      <c r="I9" s="21">
        <v>65</v>
      </c>
      <c r="J9" s="20">
        <v>963</v>
      </c>
      <c r="K9" s="22">
        <v>3</v>
      </c>
      <c r="L9" s="22">
        <v>551</v>
      </c>
      <c r="M9" s="108">
        <f t="shared" si="1"/>
        <v>11.002628614344724</v>
      </c>
      <c r="N9" s="109">
        <f t="shared" si="0"/>
        <v>1.877581674802854</v>
      </c>
      <c r="O9" s="103">
        <f t="shared" si="0"/>
        <v>18.287645512579797</v>
      </c>
      <c r="P9" s="108">
        <f t="shared" si="0"/>
        <v>0.15020653398422831</v>
      </c>
      <c r="Q9" s="103">
        <f t="shared" si="0"/>
        <v>9.2752534735260994</v>
      </c>
      <c r="R9" s="108">
        <f t="shared" si="0"/>
        <v>2.4408561772437101</v>
      </c>
      <c r="S9" s="103">
        <f t="shared" si="0"/>
        <v>36.16222305670297</v>
      </c>
      <c r="T9" s="108">
        <f t="shared" si="0"/>
        <v>0.11265490048817123</v>
      </c>
      <c r="U9" s="108">
        <f t="shared" si="0"/>
        <v>20.690950056327452</v>
      </c>
      <c r="W9" s="104"/>
    </row>
    <row r="10" spans="2:23">
      <c r="B10" s="10" t="s">
        <v>3</v>
      </c>
      <c r="C10" s="31">
        <v>1565</v>
      </c>
      <c r="D10" s="17">
        <v>774</v>
      </c>
      <c r="E10" s="18">
        <v>80</v>
      </c>
      <c r="F10" s="17">
        <v>139</v>
      </c>
      <c r="G10" s="18">
        <v>53</v>
      </c>
      <c r="H10" s="17">
        <v>154</v>
      </c>
      <c r="I10" s="18">
        <v>16</v>
      </c>
      <c r="J10" s="17">
        <v>211</v>
      </c>
      <c r="K10" s="19">
        <v>66</v>
      </c>
      <c r="L10" s="19">
        <v>72</v>
      </c>
      <c r="M10" s="105">
        <f t="shared" si="1"/>
        <v>49.456869009584665</v>
      </c>
      <c r="N10" s="106">
        <f t="shared" si="0"/>
        <v>5.1118210862619806</v>
      </c>
      <c r="O10" s="107">
        <f t="shared" si="0"/>
        <v>8.881789137380192</v>
      </c>
      <c r="P10" s="105">
        <f t="shared" si="0"/>
        <v>3.3865814696485619</v>
      </c>
      <c r="Q10" s="107">
        <f t="shared" si="0"/>
        <v>9.8402555910543121</v>
      </c>
      <c r="R10" s="105">
        <f t="shared" si="0"/>
        <v>1.0223642172523961</v>
      </c>
      <c r="S10" s="107">
        <f t="shared" si="0"/>
        <v>13.482428115015974</v>
      </c>
      <c r="T10" s="105">
        <f t="shared" si="0"/>
        <v>4.2172523961661348</v>
      </c>
      <c r="U10" s="105">
        <f t="shared" si="0"/>
        <v>4.600638977635783</v>
      </c>
      <c r="W10" s="104"/>
    </row>
    <row r="11" spans="2:23" ht="20.100000000000001" customHeight="1">
      <c r="B11" s="9" t="s">
        <v>4</v>
      </c>
      <c r="C11" s="32">
        <v>437</v>
      </c>
      <c r="D11" s="20">
        <v>97</v>
      </c>
      <c r="E11" s="21">
        <v>27</v>
      </c>
      <c r="F11" s="20">
        <v>44</v>
      </c>
      <c r="G11" s="21">
        <v>12</v>
      </c>
      <c r="H11" s="20">
        <v>85</v>
      </c>
      <c r="I11" s="21">
        <v>18</v>
      </c>
      <c r="J11" s="20">
        <v>39</v>
      </c>
      <c r="K11" s="22">
        <v>4</v>
      </c>
      <c r="L11" s="22">
        <v>111</v>
      </c>
      <c r="M11" s="108">
        <f t="shared" si="1"/>
        <v>22.196796338672769</v>
      </c>
      <c r="N11" s="109">
        <f t="shared" si="0"/>
        <v>6.1784897025171626</v>
      </c>
      <c r="O11" s="103">
        <f t="shared" si="0"/>
        <v>10.068649885583524</v>
      </c>
      <c r="P11" s="108">
        <f t="shared" si="0"/>
        <v>2.7459954233409611</v>
      </c>
      <c r="Q11" s="103">
        <f t="shared" si="0"/>
        <v>19.450800915331808</v>
      </c>
      <c r="R11" s="108">
        <f t="shared" si="0"/>
        <v>4.1189931350114417</v>
      </c>
      <c r="S11" s="103">
        <f t="shared" si="0"/>
        <v>8.9244851258581246</v>
      </c>
      <c r="T11" s="108">
        <f t="shared" si="0"/>
        <v>0.91533180778032042</v>
      </c>
      <c r="U11" s="108">
        <f t="shared" si="0"/>
        <v>25.400457665903893</v>
      </c>
      <c r="W11" s="104"/>
    </row>
    <row r="12" spans="2:23" ht="20.100000000000001" customHeight="1">
      <c r="B12" s="10" t="s">
        <v>5</v>
      </c>
      <c r="C12" s="31">
        <v>1126</v>
      </c>
      <c r="D12" s="17">
        <v>11</v>
      </c>
      <c r="E12" s="18">
        <v>25</v>
      </c>
      <c r="F12" s="17">
        <v>221</v>
      </c>
      <c r="G12" s="18">
        <v>42</v>
      </c>
      <c r="H12" s="17">
        <v>158</v>
      </c>
      <c r="I12" s="18">
        <v>28</v>
      </c>
      <c r="J12" s="17">
        <v>342</v>
      </c>
      <c r="K12" s="19">
        <v>223</v>
      </c>
      <c r="L12" s="19">
        <v>76</v>
      </c>
      <c r="M12" s="105">
        <f t="shared" si="1"/>
        <v>0.97690941385435182</v>
      </c>
      <c r="N12" s="106">
        <f t="shared" si="0"/>
        <v>2.2202486678507993</v>
      </c>
      <c r="O12" s="107">
        <f t="shared" si="0"/>
        <v>19.626998223801063</v>
      </c>
      <c r="P12" s="105">
        <f t="shared" si="0"/>
        <v>3.7300177619893424</v>
      </c>
      <c r="Q12" s="107">
        <f t="shared" si="0"/>
        <v>14.031971580817052</v>
      </c>
      <c r="R12" s="105">
        <f t="shared" si="0"/>
        <v>2.4866785079928952</v>
      </c>
      <c r="S12" s="107">
        <f t="shared" si="0"/>
        <v>30.373001776198933</v>
      </c>
      <c r="T12" s="105">
        <f t="shared" si="0"/>
        <v>19.804618117229129</v>
      </c>
      <c r="U12" s="105">
        <f t="shared" si="0"/>
        <v>6.74955595026643</v>
      </c>
      <c r="W12" s="104"/>
    </row>
    <row r="13" spans="2:23" ht="20.100000000000001" customHeight="1">
      <c r="B13" s="9" t="s">
        <v>6</v>
      </c>
      <c r="C13" s="32">
        <v>4157</v>
      </c>
      <c r="D13" s="20">
        <v>1702</v>
      </c>
      <c r="E13" s="21">
        <v>97</v>
      </c>
      <c r="F13" s="20">
        <v>204</v>
      </c>
      <c r="G13" s="21">
        <v>39</v>
      </c>
      <c r="H13" s="20">
        <v>710</v>
      </c>
      <c r="I13" s="21">
        <v>459</v>
      </c>
      <c r="J13" s="20">
        <v>632</v>
      </c>
      <c r="K13" s="22">
        <v>78</v>
      </c>
      <c r="L13" s="22">
        <v>236</v>
      </c>
      <c r="M13" s="108">
        <f t="shared" si="1"/>
        <v>40.942987731537166</v>
      </c>
      <c r="N13" s="109">
        <f t="shared" si="0"/>
        <v>2.3334135193649264</v>
      </c>
      <c r="O13" s="103">
        <f>F13/$C13*100</f>
        <v>4.9073851335097425</v>
      </c>
      <c r="P13" s="108">
        <f t="shared" si="0"/>
        <v>0.93817656964156837</v>
      </c>
      <c r="Q13" s="103">
        <f t="shared" si="0"/>
        <v>17.079624729372142</v>
      </c>
      <c r="R13" s="108">
        <f t="shared" si="0"/>
        <v>11.04161655039692</v>
      </c>
      <c r="S13" s="103">
        <f t="shared" si="0"/>
        <v>15.203271590089006</v>
      </c>
      <c r="T13" s="108">
        <f t="shared" si="0"/>
        <v>1.8763531392831367</v>
      </c>
      <c r="U13" s="108">
        <f t="shared" si="0"/>
        <v>5.6771710368053885</v>
      </c>
      <c r="W13" s="104"/>
    </row>
    <row r="14" spans="2:23">
      <c r="B14" s="10" t="s">
        <v>31</v>
      </c>
      <c r="C14" s="31">
        <v>952</v>
      </c>
      <c r="D14" s="17">
        <v>124</v>
      </c>
      <c r="E14" s="18">
        <v>92</v>
      </c>
      <c r="F14" s="17">
        <v>253</v>
      </c>
      <c r="G14" s="18">
        <v>85</v>
      </c>
      <c r="H14" s="17">
        <v>116</v>
      </c>
      <c r="I14" s="18">
        <v>16</v>
      </c>
      <c r="J14" s="17">
        <v>156</v>
      </c>
      <c r="K14" s="19">
        <v>62</v>
      </c>
      <c r="L14" s="19">
        <v>48</v>
      </c>
      <c r="M14" s="105">
        <f t="shared" si="1"/>
        <v>13.025210084033615</v>
      </c>
      <c r="N14" s="106">
        <f t="shared" si="0"/>
        <v>9.6638655462184886</v>
      </c>
      <c r="O14" s="107">
        <f t="shared" si="0"/>
        <v>26.57563025210084</v>
      </c>
      <c r="P14" s="105">
        <f t="shared" si="0"/>
        <v>8.9285714285714288</v>
      </c>
      <c r="Q14" s="107">
        <f t="shared" si="0"/>
        <v>12.184873949579831</v>
      </c>
      <c r="R14" s="105">
        <f t="shared" si="0"/>
        <v>1.680672268907563</v>
      </c>
      <c r="S14" s="107">
        <f t="shared" si="0"/>
        <v>16.386554621848738</v>
      </c>
      <c r="T14" s="105">
        <f t="shared" si="0"/>
        <v>6.5126050420168076</v>
      </c>
      <c r="U14" s="105">
        <f t="shared" si="0"/>
        <v>5.0420168067226889</v>
      </c>
      <c r="W14" s="104"/>
    </row>
    <row r="15" spans="2:23">
      <c r="B15" s="9" t="s">
        <v>7</v>
      </c>
      <c r="C15" s="32">
        <v>5045</v>
      </c>
      <c r="D15" s="20">
        <v>1623</v>
      </c>
      <c r="E15" s="21">
        <v>207</v>
      </c>
      <c r="F15" s="20">
        <v>336</v>
      </c>
      <c r="G15" s="21">
        <v>407</v>
      </c>
      <c r="H15" s="20">
        <v>1051</v>
      </c>
      <c r="I15" s="21">
        <v>550</v>
      </c>
      <c r="J15" s="20">
        <v>369</v>
      </c>
      <c r="K15" s="22">
        <v>81</v>
      </c>
      <c r="L15" s="22">
        <v>421</v>
      </c>
      <c r="M15" s="108">
        <f t="shared" si="1"/>
        <v>32.170465807730423</v>
      </c>
      <c r="N15" s="109">
        <f t="shared" si="0"/>
        <v>4.1030723488602581</v>
      </c>
      <c r="O15" s="103">
        <f t="shared" si="0"/>
        <v>6.6600594648166505</v>
      </c>
      <c r="P15" s="108">
        <f t="shared" si="0"/>
        <v>8.0673934588701695</v>
      </c>
      <c r="Q15" s="103">
        <f t="shared" si="0"/>
        <v>20.832507433102084</v>
      </c>
      <c r="R15" s="108">
        <f t="shared" si="0"/>
        <v>10.901883052527255</v>
      </c>
      <c r="S15" s="103">
        <f t="shared" si="0"/>
        <v>7.3141724479682857</v>
      </c>
      <c r="T15" s="108">
        <f t="shared" si="0"/>
        <v>1.6055500495540138</v>
      </c>
      <c r="U15" s="108">
        <f t="shared" si="0"/>
        <v>8.344895936570861</v>
      </c>
      <c r="W15" s="104"/>
    </row>
    <row r="16" spans="2:23">
      <c r="B16" s="10" t="s">
        <v>32</v>
      </c>
      <c r="C16" s="31">
        <v>10347</v>
      </c>
      <c r="D16" s="17">
        <v>2428</v>
      </c>
      <c r="E16" s="18">
        <v>825</v>
      </c>
      <c r="F16" s="17">
        <v>577</v>
      </c>
      <c r="G16" s="18">
        <v>419</v>
      </c>
      <c r="H16" s="17">
        <v>1606</v>
      </c>
      <c r="I16" s="18">
        <v>2526</v>
      </c>
      <c r="J16" s="17">
        <v>619</v>
      </c>
      <c r="K16" s="19">
        <v>192</v>
      </c>
      <c r="L16" s="19">
        <v>1155</v>
      </c>
      <c r="M16" s="105">
        <f t="shared" si="1"/>
        <v>23.465738861505749</v>
      </c>
      <c r="N16" s="106">
        <f t="shared" si="0"/>
        <v>7.9733256016236584</v>
      </c>
      <c r="O16" s="107">
        <f t="shared" si="0"/>
        <v>5.5764956025901231</v>
      </c>
      <c r="P16" s="105">
        <f t="shared" si="0"/>
        <v>4.0494829419155307</v>
      </c>
      <c r="Q16" s="107">
        <f t="shared" si="0"/>
        <v>15.521407171160723</v>
      </c>
      <c r="R16" s="105">
        <f t="shared" si="0"/>
        <v>24.412873296607714</v>
      </c>
      <c r="S16" s="107">
        <f t="shared" si="0"/>
        <v>5.9824103604909631</v>
      </c>
      <c r="T16" s="105">
        <f t="shared" si="0"/>
        <v>1.8556103218324151</v>
      </c>
      <c r="U16" s="105">
        <f t="shared" si="0"/>
        <v>11.162655842273123</v>
      </c>
      <c r="W16" s="104"/>
    </row>
    <row r="17" spans="2:23">
      <c r="B17" s="9" t="s">
        <v>8</v>
      </c>
      <c r="C17" s="32">
        <v>2470</v>
      </c>
      <c r="D17" s="20">
        <v>1197</v>
      </c>
      <c r="E17" s="21">
        <v>6</v>
      </c>
      <c r="F17" s="20">
        <v>64</v>
      </c>
      <c r="G17" s="21">
        <v>8</v>
      </c>
      <c r="H17" s="20">
        <v>412</v>
      </c>
      <c r="I17" s="21">
        <v>653</v>
      </c>
      <c r="J17" s="20">
        <v>60</v>
      </c>
      <c r="K17" s="22">
        <v>25</v>
      </c>
      <c r="L17" s="22">
        <v>45</v>
      </c>
      <c r="M17" s="108">
        <f t="shared" si="1"/>
        <v>48.46153846153846</v>
      </c>
      <c r="N17" s="109">
        <f t="shared" si="0"/>
        <v>0.24291497975708504</v>
      </c>
      <c r="O17" s="103">
        <f t="shared" si="0"/>
        <v>2.5910931174089069</v>
      </c>
      <c r="P17" s="108">
        <f t="shared" si="0"/>
        <v>0.32388663967611336</v>
      </c>
      <c r="Q17" s="103">
        <f t="shared" si="0"/>
        <v>16.680161943319838</v>
      </c>
      <c r="R17" s="108">
        <f t="shared" si="0"/>
        <v>26.437246963562757</v>
      </c>
      <c r="S17" s="103">
        <f t="shared" si="0"/>
        <v>2.42914979757085</v>
      </c>
      <c r="T17" s="108">
        <f t="shared" si="0"/>
        <v>1.0121457489878543</v>
      </c>
      <c r="U17" s="108">
        <f t="shared" si="0"/>
        <v>1.8218623481781375</v>
      </c>
      <c r="W17" s="104"/>
    </row>
    <row r="18" spans="2:23" ht="20.100000000000001" customHeight="1">
      <c r="B18" s="10" t="s">
        <v>9</v>
      </c>
      <c r="C18" s="31">
        <v>470</v>
      </c>
      <c r="D18" s="17">
        <v>133</v>
      </c>
      <c r="E18" s="18">
        <v>23</v>
      </c>
      <c r="F18" s="17">
        <v>26</v>
      </c>
      <c r="G18" s="18">
        <v>0</v>
      </c>
      <c r="H18" s="17">
        <v>55</v>
      </c>
      <c r="I18" s="18">
        <v>201</v>
      </c>
      <c r="J18" s="17">
        <v>18</v>
      </c>
      <c r="K18" s="19">
        <v>4</v>
      </c>
      <c r="L18" s="19">
        <v>10</v>
      </c>
      <c r="M18" s="105">
        <f t="shared" si="1"/>
        <v>28.297872340425535</v>
      </c>
      <c r="N18" s="106">
        <f t="shared" si="0"/>
        <v>4.8936170212765955</v>
      </c>
      <c r="O18" s="107">
        <f t="shared" si="0"/>
        <v>5.5319148936170208</v>
      </c>
      <c r="P18" s="105">
        <f t="shared" si="0"/>
        <v>0</v>
      </c>
      <c r="Q18" s="107">
        <f t="shared" si="0"/>
        <v>11.702127659574469</v>
      </c>
      <c r="R18" s="105">
        <f>I18/$C18*100</f>
        <v>42.765957446808514</v>
      </c>
      <c r="S18" s="107">
        <f t="shared" si="0"/>
        <v>3.8297872340425529</v>
      </c>
      <c r="T18" s="105">
        <f t="shared" si="0"/>
        <v>0.85106382978723405</v>
      </c>
      <c r="U18" s="105">
        <f t="shared" si="0"/>
        <v>2.1276595744680851</v>
      </c>
      <c r="W18" s="104"/>
    </row>
    <row r="19" spans="2:23" ht="20.100000000000001" customHeight="1">
      <c r="B19" s="9" t="s">
        <v>10</v>
      </c>
      <c r="C19" s="32">
        <v>2348</v>
      </c>
      <c r="D19" s="20">
        <v>891</v>
      </c>
      <c r="E19" s="21">
        <v>180</v>
      </c>
      <c r="F19" s="20">
        <v>396</v>
      </c>
      <c r="G19" s="21">
        <v>117</v>
      </c>
      <c r="H19" s="20">
        <v>276</v>
      </c>
      <c r="I19" s="21">
        <v>39</v>
      </c>
      <c r="J19" s="20">
        <v>329</v>
      </c>
      <c r="K19" s="22">
        <v>48</v>
      </c>
      <c r="L19" s="22">
        <v>72</v>
      </c>
      <c r="M19" s="108">
        <f t="shared" si="1"/>
        <v>37.947189097103916</v>
      </c>
      <c r="N19" s="109">
        <f t="shared" si="0"/>
        <v>7.6660988074957412</v>
      </c>
      <c r="O19" s="103">
        <f t="shared" si="0"/>
        <v>16.86541737649063</v>
      </c>
      <c r="P19" s="108">
        <f t="shared" si="0"/>
        <v>4.982964224872231</v>
      </c>
      <c r="Q19" s="103">
        <f t="shared" si="0"/>
        <v>11.754684838160136</v>
      </c>
      <c r="R19" s="108">
        <f t="shared" si="0"/>
        <v>1.6609880749574104</v>
      </c>
      <c r="S19" s="103">
        <f t="shared" si="0"/>
        <v>14.011925042589437</v>
      </c>
      <c r="T19" s="108">
        <f t="shared" si="0"/>
        <v>2.0442930153321974</v>
      </c>
      <c r="U19" s="108">
        <f t="shared" si="0"/>
        <v>3.0664395229982966</v>
      </c>
      <c r="W19" s="104"/>
    </row>
    <row r="20" spans="2:23">
      <c r="B20" s="10" t="s">
        <v>34</v>
      </c>
      <c r="C20" s="31">
        <v>1414</v>
      </c>
      <c r="D20" s="17">
        <v>790</v>
      </c>
      <c r="E20" s="18">
        <v>58</v>
      </c>
      <c r="F20" s="17">
        <v>178</v>
      </c>
      <c r="G20" s="18">
        <v>26</v>
      </c>
      <c r="H20" s="17">
        <v>144</v>
      </c>
      <c r="I20" s="18">
        <v>31</v>
      </c>
      <c r="J20" s="17">
        <v>167</v>
      </c>
      <c r="K20" s="19">
        <v>1</v>
      </c>
      <c r="L20" s="19">
        <v>19</v>
      </c>
      <c r="M20" s="105">
        <f t="shared" si="1"/>
        <v>55.86987270155587</v>
      </c>
      <c r="N20" s="106">
        <f t="shared" si="0"/>
        <v>4.1018387553041018</v>
      </c>
      <c r="O20" s="107">
        <f t="shared" si="0"/>
        <v>12.588401697312587</v>
      </c>
      <c r="P20" s="105">
        <f t="shared" si="0"/>
        <v>1.8387553041018387</v>
      </c>
      <c r="Q20" s="107">
        <f t="shared" si="0"/>
        <v>10.183875530410184</v>
      </c>
      <c r="R20" s="105">
        <f t="shared" si="0"/>
        <v>2.1923620933521923</v>
      </c>
      <c r="S20" s="107">
        <f t="shared" si="0"/>
        <v>11.810466760961811</v>
      </c>
      <c r="T20" s="105">
        <f t="shared" si="0"/>
        <v>7.0721357850070721E-2</v>
      </c>
      <c r="U20" s="105">
        <f t="shared" si="0"/>
        <v>1.3437057991513437</v>
      </c>
      <c r="W20" s="104"/>
    </row>
    <row r="21" spans="2:23">
      <c r="B21" s="11" t="s">
        <v>33</v>
      </c>
      <c r="C21" s="32">
        <v>1774</v>
      </c>
      <c r="D21" s="20">
        <v>394</v>
      </c>
      <c r="E21" s="21">
        <v>94</v>
      </c>
      <c r="F21" s="20">
        <v>184</v>
      </c>
      <c r="G21" s="21">
        <v>91</v>
      </c>
      <c r="H21" s="20">
        <v>584</v>
      </c>
      <c r="I21" s="21">
        <v>25</v>
      </c>
      <c r="J21" s="20">
        <v>227</v>
      </c>
      <c r="K21" s="22">
        <v>30</v>
      </c>
      <c r="L21" s="22">
        <v>145</v>
      </c>
      <c r="M21" s="108">
        <f t="shared" si="1"/>
        <v>22.209695603156707</v>
      </c>
      <c r="N21" s="109">
        <f t="shared" si="0"/>
        <v>5.2987598647125145</v>
      </c>
      <c r="O21" s="103">
        <f t="shared" si="0"/>
        <v>10.372040586245772</v>
      </c>
      <c r="P21" s="108">
        <f t="shared" si="0"/>
        <v>5.1296505073280718</v>
      </c>
      <c r="Q21" s="103">
        <f t="shared" si="0"/>
        <v>32.919954904171369</v>
      </c>
      <c r="R21" s="108">
        <f t="shared" si="0"/>
        <v>1.4092446448703495</v>
      </c>
      <c r="S21" s="103">
        <f t="shared" si="0"/>
        <v>12.795941375422773</v>
      </c>
      <c r="T21" s="108">
        <f t="shared" si="0"/>
        <v>1.6910935738444193</v>
      </c>
      <c r="U21" s="108">
        <f t="shared" si="0"/>
        <v>8.1736189402480264</v>
      </c>
      <c r="W21" s="104"/>
    </row>
    <row r="22" spans="2:23" ht="20.100000000000001" customHeight="1">
      <c r="B22" s="10" t="s">
        <v>11</v>
      </c>
      <c r="C22" s="33">
        <v>1330</v>
      </c>
      <c r="D22" s="23">
        <v>502</v>
      </c>
      <c r="E22" s="24">
        <v>156</v>
      </c>
      <c r="F22" s="23">
        <v>233</v>
      </c>
      <c r="G22" s="24">
        <v>93</v>
      </c>
      <c r="H22" s="23">
        <v>187</v>
      </c>
      <c r="I22" s="24">
        <v>72</v>
      </c>
      <c r="J22" s="23">
        <v>58</v>
      </c>
      <c r="K22" s="25">
        <v>15</v>
      </c>
      <c r="L22" s="25">
        <v>14</v>
      </c>
      <c r="M22" s="110">
        <f t="shared" si="1"/>
        <v>37.744360902255643</v>
      </c>
      <c r="N22" s="106">
        <f t="shared" si="0"/>
        <v>11.729323308270677</v>
      </c>
      <c r="O22" s="107">
        <f t="shared" si="0"/>
        <v>17.518796992481203</v>
      </c>
      <c r="P22" s="105">
        <f t="shared" si="0"/>
        <v>6.9924812030075181</v>
      </c>
      <c r="Q22" s="107">
        <f t="shared" si="0"/>
        <v>14.06015037593985</v>
      </c>
      <c r="R22" s="105">
        <f t="shared" si="0"/>
        <v>5.4135338345864659</v>
      </c>
      <c r="S22" s="107">
        <f t="shared" si="0"/>
        <v>4.3609022556390977</v>
      </c>
      <c r="T22" s="105">
        <f t="shared" si="0"/>
        <v>1.1278195488721803</v>
      </c>
      <c r="U22" s="105">
        <f>L22/$C22*100</f>
        <v>1.0526315789473684</v>
      </c>
      <c r="W22" s="104"/>
    </row>
    <row r="23" spans="2:23" ht="20.100000000000001" customHeight="1">
      <c r="B23" s="12" t="s">
        <v>12</v>
      </c>
      <c r="C23" s="26">
        <f>SUM(C9,C10,C14,C19,C20,C22)</f>
        <v>10272</v>
      </c>
      <c r="D23" s="27">
        <f t="shared" ref="D23:L23" si="2">SUM(D9,D10,D14,D19,D20,D22)</f>
        <v>3374</v>
      </c>
      <c r="E23" s="26">
        <f t="shared" si="2"/>
        <v>616</v>
      </c>
      <c r="F23" s="27">
        <f t="shared" si="2"/>
        <v>1686</v>
      </c>
      <c r="G23" s="26">
        <f t="shared" si="2"/>
        <v>378</v>
      </c>
      <c r="H23" s="27">
        <f t="shared" si="2"/>
        <v>1124</v>
      </c>
      <c r="I23" s="26">
        <f t="shared" si="2"/>
        <v>239</v>
      </c>
      <c r="J23" s="27">
        <f t="shared" si="2"/>
        <v>1884</v>
      </c>
      <c r="K23" s="26">
        <f t="shared" si="2"/>
        <v>195</v>
      </c>
      <c r="L23" s="26">
        <f t="shared" si="2"/>
        <v>776</v>
      </c>
      <c r="M23" s="68">
        <f t="shared" si="1"/>
        <v>32.846573208722738</v>
      </c>
      <c r="N23" s="68">
        <f t="shared" si="1"/>
        <v>5.9968847352024923</v>
      </c>
      <c r="O23" s="69">
        <f t="shared" si="1"/>
        <v>16.41355140186916</v>
      </c>
      <c r="P23" s="68">
        <f t="shared" si="1"/>
        <v>3.6799065420560746</v>
      </c>
      <c r="Q23" s="69">
        <f t="shared" si="1"/>
        <v>10.942367601246106</v>
      </c>
      <c r="R23" s="68">
        <f t="shared" si="1"/>
        <v>2.3267133956386292</v>
      </c>
      <c r="S23" s="69">
        <f t="shared" si="1"/>
        <v>18.341121495327105</v>
      </c>
      <c r="T23" s="68">
        <f t="shared" si="1"/>
        <v>1.8983644859813082</v>
      </c>
      <c r="U23" s="68">
        <f t="shared" si="1"/>
        <v>7.5545171339563861</v>
      </c>
      <c r="W23" s="104"/>
    </row>
    <row r="24" spans="2:23" ht="20.100000000000001" customHeight="1">
      <c r="B24" s="1" t="s">
        <v>13</v>
      </c>
      <c r="C24" s="2">
        <f>SUM(C7,C8,C11,C12,C13,C15,C16,C17,C18,C21)</f>
        <v>43470</v>
      </c>
      <c r="D24" s="28">
        <f>SUM(D7,D8,D11,D12,D13,D15,D16,D17,D18,D21)</f>
        <v>13673</v>
      </c>
      <c r="E24" s="2">
        <f t="shared" ref="E24:L24" si="3">SUM(E7,E8,E11,E12,E13,E15,E16,E17,E18,E21)</f>
        <v>1747</v>
      </c>
      <c r="F24" s="28">
        <f t="shared" si="3"/>
        <v>2149</v>
      </c>
      <c r="G24" s="2">
        <f t="shared" si="3"/>
        <v>1232</v>
      </c>
      <c r="H24" s="28">
        <f t="shared" si="3"/>
        <v>7592</v>
      </c>
      <c r="I24" s="2">
        <f t="shared" si="3"/>
        <v>8922</v>
      </c>
      <c r="J24" s="28">
        <f t="shared" si="3"/>
        <v>3656</v>
      </c>
      <c r="K24" s="2">
        <f t="shared" si="3"/>
        <v>1257</v>
      </c>
      <c r="L24" s="2">
        <f t="shared" si="3"/>
        <v>3242</v>
      </c>
      <c r="M24" s="70">
        <f t="shared" ref="M24:U25" si="4">D24/$C24*100</f>
        <v>31.453876236484934</v>
      </c>
      <c r="N24" s="70">
        <f t="shared" si="4"/>
        <v>4.0188635840809752</v>
      </c>
      <c r="O24" s="71">
        <f t="shared" si="4"/>
        <v>4.9436392914653782</v>
      </c>
      <c r="P24" s="70">
        <f t="shared" si="4"/>
        <v>2.8341384863123995</v>
      </c>
      <c r="Q24" s="71">
        <f t="shared" si="4"/>
        <v>17.464918334483549</v>
      </c>
      <c r="R24" s="70">
        <f t="shared" si="4"/>
        <v>20.524499654934438</v>
      </c>
      <c r="S24" s="71">
        <f t="shared" si="4"/>
        <v>8.410397975615366</v>
      </c>
      <c r="T24" s="70">
        <f t="shared" si="4"/>
        <v>2.891649413388544</v>
      </c>
      <c r="U24" s="70">
        <f t="shared" si="4"/>
        <v>7.4580170232344143</v>
      </c>
      <c r="W24" s="104"/>
    </row>
    <row r="25" spans="2:23" ht="20.100000000000001" customHeight="1">
      <c r="B25" s="13" t="s">
        <v>14</v>
      </c>
      <c r="C25" s="3">
        <f>SUM(C7:C22)</f>
        <v>53742</v>
      </c>
      <c r="D25" s="29">
        <f>SUM(D7:D22)</f>
        <v>17047</v>
      </c>
      <c r="E25" s="3">
        <f t="shared" ref="E25:L25" si="5">SUM(E7:E22)</f>
        <v>2363</v>
      </c>
      <c r="F25" s="29">
        <f t="shared" si="5"/>
        <v>3835</v>
      </c>
      <c r="G25" s="3">
        <f t="shared" si="5"/>
        <v>1610</v>
      </c>
      <c r="H25" s="29">
        <f t="shared" si="5"/>
        <v>8716</v>
      </c>
      <c r="I25" s="3">
        <f t="shared" si="5"/>
        <v>9161</v>
      </c>
      <c r="J25" s="29">
        <f t="shared" si="5"/>
        <v>5540</v>
      </c>
      <c r="K25" s="3">
        <f t="shared" si="5"/>
        <v>1452</v>
      </c>
      <c r="L25" s="3">
        <f t="shared" si="5"/>
        <v>4018</v>
      </c>
      <c r="M25" s="72">
        <f t="shared" si="4"/>
        <v>31.720069963901604</v>
      </c>
      <c r="N25" s="72">
        <f t="shared" si="4"/>
        <v>4.3969334970786349</v>
      </c>
      <c r="O25" s="73">
        <f t="shared" si="4"/>
        <v>7.1359458151910982</v>
      </c>
      <c r="P25" s="72">
        <f t="shared" si="4"/>
        <v>2.9957947229355066</v>
      </c>
      <c r="Q25" s="73">
        <f t="shared" si="4"/>
        <v>16.218227829258307</v>
      </c>
      <c r="R25" s="72">
        <f t="shared" si="4"/>
        <v>17.046258047709426</v>
      </c>
      <c r="S25" s="73">
        <f t="shared" si="4"/>
        <v>10.308511034200439</v>
      </c>
      <c r="T25" s="72">
        <f t="shared" si="4"/>
        <v>2.7017974768337614</v>
      </c>
      <c r="U25" s="72">
        <f t="shared" si="4"/>
        <v>7.4764616128912209</v>
      </c>
      <c r="W25" s="104"/>
    </row>
    <row r="26" spans="2:23">
      <c r="B26" s="5"/>
      <c r="C26" s="5"/>
      <c r="D26" s="5"/>
      <c r="E26" s="5"/>
      <c r="F26" s="5"/>
      <c r="G26" s="5"/>
      <c r="H26" s="5"/>
      <c r="I26" s="5"/>
      <c r="J26" s="5"/>
      <c r="K26" s="5"/>
      <c r="L26" s="5"/>
      <c r="M26" s="5"/>
      <c r="N26" s="5"/>
      <c r="O26" s="5"/>
      <c r="P26" s="5"/>
      <c r="Q26" s="5"/>
      <c r="R26" s="5"/>
      <c r="S26" s="5"/>
      <c r="T26" s="5"/>
      <c r="U26" s="5"/>
    </row>
    <row r="27" spans="2:23">
      <c r="B27" s="4"/>
      <c r="C27" s="5"/>
      <c r="D27" s="5"/>
      <c r="E27" s="5"/>
      <c r="F27" s="5"/>
      <c r="G27" s="5"/>
      <c r="H27" s="5"/>
      <c r="I27" s="5"/>
      <c r="J27" s="5"/>
      <c r="K27" s="5"/>
      <c r="L27" s="5"/>
      <c r="M27" s="5"/>
      <c r="N27" s="5"/>
      <c r="O27" s="5"/>
      <c r="P27" s="5"/>
      <c r="Q27" s="5"/>
      <c r="R27" s="5"/>
      <c r="S27" s="5"/>
      <c r="T27" s="5"/>
      <c r="U27" s="5"/>
    </row>
    <row r="28" spans="2:23">
      <c r="B28" s="4"/>
      <c r="C28" s="5"/>
      <c r="D28" s="5"/>
      <c r="E28" s="5"/>
      <c r="F28" s="5"/>
      <c r="G28" s="5"/>
      <c r="H28" s="5"/>
      <c r="I28" s="5"/>
      <c r="J28" s="5"/>
      <c r="K28" s="5"/>
      <c r="L28" s="5"/>
      <c r="M28" s="5"/>
      <c r="N28" s="5"/>
      <c r="O28" s="5"/>
      <c r="P28" s="5"/>
      <c r="Q28" s="5"/>
      <c r="R28" s="5"/>
      <c r="S28" s="5"/>
      <c r="T28" s="5"/>
      <c r="U28" s="5"/>
    </row>
    <row r="29" spans="2:23">
      <c r="B29" s="4"/>
      <c r="C29" s="5"/>
      <c r="D29" s="5"/>
      <c r="E29" s="5"/>
      <c r="F29" s="5"/>
      <c r="G29" s="5"/>
      <c r="H29" s="5"/>
      <c r="I29" s="5"/>
      <c r="J29" s="5"/>
      <c r="K29" s="5"/>
      <c r="L29" s="5"/>
      <c r="M29" s="5"/>
      <c r="N29" s="5"/>
      <c r="O29" s="5"/>
      <c r="P29" s="5"/>
      <c r="Q29" s="5"/>
      <c r="R29" s="5"/>
      <c r="S29" s="5"/>
      <c r="T29" s="5"/>
      <c r="U29" s="5"/>
    </row>
    <row r="30" spans="2:23">
      <c r="B30" s="4"/>
      <c r="C30" s="5"/>
      <c r="D30" s="5"/>
      <c r="E30" s="5"/>
      <c r="F30" s="5"/>
      <c r="G30" s="5"/>
      <c r="H30" s="5"/>
      <c r="I30" s="5"/>
      <c r="J30" s="5"/>
      <c r="K30" s="5"/>
      <c r="L30" s="5"/>
      <c r="M30" s="5"/>
      <c r="N30" s="5"/>
      <c r="O30" s="5"/>
      <c r="P30" s="5"/>
      <c r="Q30" s="5"/>
      <c r="R30" s="5"/>
      <c r="S30" s="5"/>
      <c r="T30" s="5"/>
      <c r="U30" s="5"/>
    </row>
    <row r="31" spans="2:23">
      <c r="B31" s="5"/>
      <c r="C31" s="5"/>
      <c r="D31" s="5"/>
      <c r="E31" s="5"/>
      <c r="F31" s="5"/>
      <c r="G31" s="5"/>
      <c r="H31" s="5"/>
      <c r="I31" s="5"/>
      <c r="J31" s="5"/>
      <c r="K31" s="5"/>
      <c r="L31" s="5"/>
      <c r="M31" s="5"/>
      <c r="N31" s="5"/>
      <c r="O31" s="5"/>
      <c r="P31" s="5"/>
      <c r="Q31" s="5"/>
      <c r="R31" s="5"/>
      <c r="S31" s="5"/>
      <c r="T31" s="5"/>
      <c r="U31" s="5"/>
    </row>
    <row r="32" spans="2:23">
      <c r="B32" s="5"/>
      <c r="C32" s="5"/>
      <c r="D32" s="5"/>
      <c r="E32" s="5"/>
      <c r="F32" s="5"/>
      <c r="G32" s="5"/>
      <c r="H32" s="5"/>
      <c r="I32" s="5"/>
      <c r="J32" s="5"/>
      <c r="K32" s="5"/>
      <c r="L32" s="5"/>
      <c r="M32" s="5"/>
      <c r="N32" s="5"/>
      <c r="O32" s="5"/>
      <c r="P32" s="5"/>
      <c r="Q32" s="5"/>
      <c r="R32" s="5"/>
      <c r="S32" s="5"/>
      <c r="T32" s="5"/>
      <c r="U32" s="5"/>
    </row>
    <row r="33" spans="2:21">
      <c r="B33" s="5"/>
      <c r="C33" s="5"/>
      <c r="D33" s="5"/>
      <c r="E33" s="5"/>
      <c r="F33" s="5"/>
      <c r="G33" s="5"/>
      <c r="H33" s="5"/>
      <c r="I33" s="5"/>
      <c r="J33" s="5"/>
      <c r="K33" s="5"/>
      <c r="L33" s="5"/>
      <c r="M33" s="5"/>
      <c r="N33" s="5"/>
      <c r="O33" s="5"/>
      <c r="P33" s="5"/>
      <c r="Q33" s="5"/>
      <c r="R33" s="5"/>
      <c r="S33" s="5"/>
      <c r="T33" s="5"/>
      <c r="U33" s="5"/>
    </row>
    <row r="34" spans="2:21">
      <c r="B34" s="5"/>
      <c r="C34" s="5"/>
      <c r="D34" s="5"/>
      <c r="E34" s="5"/>
      <c r="F34" s="5"/>
      <c r="G34" s="5"/>
      <c r="H34" s="5"/>
      <c r="I34" s="5"/>
      <c r="J34" s="5"/>
      <c r="K34" s="5"/>
      <c r="L34" s="5"/>
      <c r="M34" s="5"/>
      <c r="N34" s="5"/>
      <c r="O34" s="5"/>
      <c r="P34" s="5"/>
      <c r="Q34" s="5"/>
      <c r="R34" s="5"/>
      <c r="S34" s="5"/>
      <c r="T34" s="5"/>
      <c r="U34" s="5"/>
    </row>
    <row r="35" spans="2:21">
      <c r="B35" s="5"/>
      <c r="C35" s="5"/>
      <c r="D35" s="5"/>
      <c r="E35" s="5"/>
      <c r="F35" s="5"/>
      <c r="G35" s="5"/>
      <c r="H35" s="5"/>
      <c r="I35" s="5"/>
      <c r="J35" s="5"/>
      <c r="K35" s="5"/>
      <c r="L35" s="5"/>
      <c r="M35" s="5"/>
      <c r="N35" s="5"/>
      <c r="O35" s="5"/>
      <c r="P35" s="5"/>
      <c r="Q35" s="5"/>
      <c r="R35" s="5"/>
      <c r="S35" s="5"/>
      <c r="T35" s="5"/>
      <c r="U35" s="5"/>
    </row>
    <row r="36" spans="2:21">
      <c r="B36" s="5"/>
      <c r="C36" s="5"/>
      <c r="D36" s="5"/>
      <c r="E36" s="5"/>
      <c r="F36" s="5"/>
      <c r="G36" s="5"/>
      <c r="H36" s="5"/>
      <c r="I36" s="5"/>
      <c r="J36" s="5"/>
      <c r="K36" s="5"/>
      <c r="L36" s="5"/>
      <c r="M36" s="5"/>
      <c r="N36" s="5"/>
      <c r="O36" s="5"/>
      <c r="P36" s="5"/>
      <c r="Q36" s="5"/>
      <c r="R36" s="5"/>
      <c r="S36" s="5"/>
      <c r="T36" s="5"/>
      <c r="U36" s="5"/>
    </row>
    <row r="37" spans="2:21">
      <c r="B37" s="5"/>
      <c r="C37" s="5"/>
      <c r="D37" s="5"/>
      <c r="E37" s="5"/>
      <c r="F37" s="5"/>
      <c r="G37" s="5"/>
      <c r="H37" s="5"/>
      <c r="I37" s="5"/>
      <c r="J37" s="5"/>
      <c r="K37" s="5"/>
      <c r="L37" s="5"/>
      <c r="M37" s="5"/>
      <c r="N37" s="5"/>
      <c r="O37" s="5"/>
      <c r="P37" s="5"/>
      <c r="Q37" s="5"/>
      <c r="R37" s="5"/>
      <c r="S37" s="5"/>
      <c r="T37" s="5"/>
      <c r="U37" s="5"/>
    </row>
    <row r="38" spans="2:21" hidden="1">
      <c r="B38" s="5" t="s">
        <v>36</v>
      </c>
      <c r="C38" s="5"/>
      <c r="D38" s="5"/>
      <c r="E38" s="5"/>
      <c r="F38" s="5"/>
      <c r="G38" s="5"/>
      <c r="H38" s="5"/>
      <c r="I38" s="5"/>
      <c r="J38" s="5"/>
      <c r="K38" s="5"/>
      <c r="L38" s="5"/>
      <c r="M38" s="5"/>
      <c r="N38" s="5"/>
      <c r="O38" s="5"/>
      <c r="P38" s="5"/>
      <c r="Q38" s="5"/>
      <c r="R38" s="5"/>
      <c r="S38" s="5"/>
      <c r="T38" s="5"/>
      <c r="U38" s="5"/>
    </row>
    <row r="39" spans="2:21">
      <c r="B39" s="167" t="s">
        <v>39</v>
      </c>
      <c r="C39" s="167"/>
      <c r="D39" s="167"/>
      <c r="E39" s="167"/>
      <c r="F39" s="167"/>
      <c r="G39" s="167"/>
      <c r="H39" s="167"/>
      <c r="I39" s="167"/>
      <c r="J39" s="167"/>
      <c r="K39" s="167"/>
      <c r="L39" s="167"/>
      <c r="M39" s="167"/>
      <c r="N39" s="167"/>
      <c r="O39" s="167"/>
      <c r="P39" s="167"/>
      <c r="Q39" s="167"/>
      <c r="R39" s="167"/>
      <c r="S39" s="167"/>
      <c r="T39" s="167"/>
      <c r="U39" s="167"/>
    </row>
    <row r="40" spans="2:21">
      <c r="B40" s="5"/>
      <c r="C40" s="5"/>
      <c r="D40" s="5"/>
      <c r="E40" s="5"/>
      <c r="F40" s="5"/>
      <c r="G40" s="5"/>
      <c r="H40" s="5"/>
      <c r="I40" s="5"/>
      <c r="J40" s="5"/>
      <c r="K40" s="5"/>
      <c r="L40" s="5"/>
      <c r="M40" s="5"/>
      <c r="N40" s="5"/>
      <c r="O40" s="5"/>
      <c r="P40" s="5"/>
      <c r="Q40" s="5"/>
      <c r="R40" s="5"/>
      <c r="S40" s="5"/>
      <c r="T40" s="5"/>
      <c r="U40" s="5"/>
    </row>
    <row r="41" spans="2:21">
      <c r="B41" s="5"/>
      <c r="C41" s="5"/>
      <c r="D41" s="5"/>
      <c r="E41" s="5"/>
      <c r="F41" s="5"/>
      <c r="G41" s="5"/>
      <c r="H41" s="5"/>
      <c r="I41" s="5"/>
      <c r="J41" s="5"/>
      <c r="K41" s="5"/>
      <c r="L41" s="5"/>
      <c r="M41" s="5"/>
      <c r="N41" s="5"/>
      <c r="O41" s="5"/>
      <c r="P41" s="5"/>
      <c r="Q41" s="5"/>
      <c r="R41" s="5"/>
      <c r="S41" s="5"/>
      <c r="T41" s="5"/>
      <c r="U41" s="5"/>
    </row>
    <row r="42" spans="2:21">
      <c r="B42" s="5"/>
      <c r="C42" s="5"/>
      <c r="D42" s="5"/>
      <c r="E42" s="5"/>
      <c r="F42" s="5"/>
      <c r="G42" s="5"/>
      <c r="H42" s="5"/>
      <c r="I42" s="5"/>
      <c r="J42" s="5"/>
      <c r="K42" s="5"/>
      <c r="L42" s="5"/>
      <c r="M42" s="5"/>
      <c r="N42" s="5"/>
      <c r="O42" s="5"/>
      <c r="P42" s="5"/>
      <c r="Q42" s="5"/>
      <c r="R42" s="5"/>
      <c r="S42" s="5"/>
      <c r="T42" s="5"/>
      <c r="U42" s="5"/>
    </row>
    <row r="43" spans="2:21">
      <c r="B43" s="5"/>
      <c r="C43" s="5"/>
      <c r="D43" s="5"/>
      <c r="E43" s="5"/>
      <c r="F43" s="5"/>
      <c r="G43" s="5"/>
      <c r="H43" s="5"/>
      <c r="I43" s="5"/>
      <c r="J43" s="5"/>
      <c r="K43" s="5"/>
      <c r="L43" s="5"/>
      <c r="M43" s="5"/>
      <c r="N43" s="5"/>
      <c r="O43" s="5"/>
      <c r="P43" s="5"/>
      <c r="Q43" s="5"/>
      <c r="R43" s="5"/>
      <c r="S43" s="5"/>
      <c r="T43" s="5"/>
      <c r="U43" s="5"/>
    </row>
    <row r="44" spans="2:21">
      <c r="B44" s="5"/>
      <c r="C44" s="5"/>
      <c r="D44" s="5"/>
      <c r="E44" s="5"/>
      <c r="F44" s="5"/>
      <c r="G44" s="5"/>
      <c r="H44" s="5"/>
      <c r="I44" s="5"/>
      <c r="J44" s="5"/>
      <c r="K44" s="5"/>
      <c r="L44" s="5"/>
      <c r="M44" s="5"/>
      <c r="N44" s="5"/>
      <c r="O44" s="5"/>
      <c r="P44" s="5"/>
      <c r="Q44" s="5"/>
      <c r="R44" s="5"/>
      <c r="S44" s="5"/>
      <c r="T44" s="5"/>
      <c r="U44" s="5"/>
    </row>
    <row r="45" spans="2:21">
      <c r="B45" s="5"/>
      <c r="C45" s="5"/>
      <c r="D45" s="5"/>
      <c r="E45" s="5"/>
      <c r="F45" s="5"/>
      <c r="G45" s="5"/>
      <c r="H45" s="5"/>
      <c r="I45" s="5"/>
      <c r="J45" s="5"/>
      <c r="K45" s="5"/>
      <c r="L45" s="5"/>
      <c r="M45" s="5"/>
      <c r="N45" s="5"/>
      <c r="O45" s="5"/>
      <c r="P45" s="5"/>
      <c r="Q45" s="5"/>
      <c r="R45" s="5"/>
      <c r="S45" s="5"/>
      <c r="T45" s="5"/>
      <c r="U45" s="5"/>
    </row>
    <row r="46" spans="2:21">
      <c r="B46" s="5"/>
      <c r="C46" s="5"/>
      <c r="D46" s="5"/>
      <c r="E46" s="5"/>
      <c r="F46" s="5"/>
      <c r="G46" s="5"/>
      <c r="H46" s="5"/>
      <c r="I46" s="5"/>
      <c r="J46" s="5"/>
      <c r="K46" s="5"/>
      <c r="L46" s="5"/>
      <c r="M46" s="5"/>
      <c r="N46" s="5"/>
      <c r="O46" s="5"/>
      <c r="P46" s="5"/>
      <c r="Q46" s="5"/>
      <c r="R46" s="5"/>
      <c r="S46" s="5"/>
      <c r="T46" s="5"/>
      <c r="U46" s="5"/>
    </row>
    <row r="47" spans="2:21">
      <c r="B47" s="5"/>
      <c r="C47" s="5"/>
      <c r="D47" s="5"/>
      <c r="E47" s="5"/>
      <c r="F47" s="5"/>
      <c r="G47" s="5"/>
      <c r="H47" s="5"/>
      <c r="I47" s="5"/>
      <c r="J47" s="5"/>
      <c r="K47" s="5"/>
      <c r="L47" s="5"/>
      <c r="M47" s="5"/>
      <c r="N47" s="5"/>
      <c r="O47" s="5"/>
      <c r="P47" s="5"/>
      <c r="Q47" s="5"/>
      <c r="R47" s="5"/>
      <c r="S47" s="5"/>
      <c r="T47" s="5"/>
      <c r="U47" s="5"/>
    </row>
  </sheetData>
  <mergeCells count="16">
    <mergeCell ref="B39:U39"/>
    <mergeCell ref="B2:U2"/>
    <mergeCell ref="B3:B6"/>
    <mergeCell ref="C3:C5"/>
    <mergeCell ref="D3:D5"/>
    <mergeCell ref="E3:K3"/>
    <mergeCell ref="L3:L5"/>
    <mergeCell ref="M3:M5"/>
    <mergeCell ref="N3:T3"/>
    <mergeCell ref="U3:U5"/>
    <mergeCell ref="E4:J4"/>
    <mergeCell ref="K4:K5"/>
    <mergeCell ref="N4:S4"/>
    <mergeCell ref="T4:T5"/>
    <mergeCell ref="C6:L6"/>
    <mergeCell ref="M6:U6"/>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U47"/>
  <sheetViews>
    <sheetView workbookViewId="0">
      <selection activeCell="B2" sqref="B2:Q2"/>
    </sheetView>
  </sheetViews>
  <sheetFormatPr baseColWidth="10" defaultRowHeight="15.75"/>
  <cols>
    <col min="2" max="2" width="26" customWidth="1"/>
    <col min="3" max="21" width="15.875" customWidth="1"/>
  </cols>
  <sheetData>
    <row r="2" spans="2:21">
      <c r="B2" s="177" t="s">
        <v>41</v>
      </c>
      <c r="C2" s="177"/>
      <c r="D2" s="177"/>
      <c r="E2" s="177"/>
      <c r="F2" s="177"/>
      <c r="G2" s="177"/>
      <c r="H2" s="177"/>
      <c r="I2" s="177"/>
      <c r="J2" s="177"/>
      <c r="K2" s="177"/>
      <c r="L2" s="177"/>
      <c r="M2" s="177"/>
      <c r="N2" s="177"/>
      <c r="O2" s="177"/>
      <c r="P2" s="177"/>
      <c r="Q2" s="177"/>
    </row>
    <row r="3" spans="2:21" ht="26.1" customHeight="1">
      <c r="B3" s="156" t="s">
        <v>15</v>
      </c>
      <c r="C3" s="159" t="s">
        <v>16</v>
      </c>
      <c r="D3" s="161" t="s">
        <v>35</v>
      </c>
      <c r="E3" s="163" t="s">
        <v>18</v>
      </c>
      <c r="F3" s="163"/>
      <c r="G3" s="163"/>
      <c r="H3" s="163"/>
      <c r="I3" s="163"/>
      <c r="J3" s="163"/>
      <c r="K3" s="163"/>
      <c r="L3" s="164" t="s">
        <v>19</v>
      </c>
      <c r="M3" s="161" t="s">
        <v>35</v>
      </c>
      <c r="N3" s="163" t="s">
        <v>18</v>
      </c>
      <c r="O3" s="163"/>
      <c r="P3" s="163"/>
      <c r="Q3" s="163"/>
      <c r="R3" s="163"/>
      <c r="S3" s="163"/>
      <c r="T3" s="163"/>
      <c r="U3" s="164" t="s">
        <v>19</v>
      </c>
    </row>
    <row r="4" spans="2:21" ht="24.95" customHeight="1">
      <c r="B4" s="157"/>
      <c r="C4" s="160"/>
      <c r="D4" s="162"/>
      <c r="E4" s="166" t="s">
        <v>20</v>
      </c>
      <c r="F4" s="166"/>
      <c r="G4" s="166"/>
      <c r="H4" s="166"/>
      <c r="I4" s="166"/>
      <c r="J4" s="166"/>
      <c r="K4" s="168" t="s">
        <v>21</v>
      </c>
      <c r="L4" s="165"/>
      <c r="M4" s="162"/>
      <c r="N4" s="166" t="s">
        <v>20</v>
      </c>
      <c r="O4" s="166"/>
      <c r="P4" s="166"/>
      <c r="Q4" s="166"/>
      <c r="R4" s="166"/>
      <c r="S4" s="166"/>
      <c r="T4" s="168" t="s">
        <v>21</v>
      </c>
      <c r="U4" s="165"/>
    </row>
    <row r="5" spans="2:21" ht="87.95" customHeight="1">
      <c r="B5" s="157"/>
      <c r="C5" s="160"/>
      <c r="D5" s="162"/>
      <c r="E5" s="6" t="s">
        <v>22</v>
      </c>
      <c r="F5" s="7" t="s">
        <v>23</v>
      </c>
      <c r="G5" s="8" t="s">
        <v>24</v>
      </c>
      <c r="H5" s="8" t="s">
        <v>25</v>
      </c>
      <c r="I5" s="8" t="s">
        <v>26</v>
      </c>
      <c r="J5" s="7" t="s">
        <v>27</v>
      </c>
      <c r="K5" s="168"/>
      <c r="L5" s="165"/>
      <c r="M5" s="162"/>
      <c r="N5" s="6" t="s">
        <v>22</v>
      </c>
      <c r="O5" s="7" t="s">
        <v>23</v>
      </c>
      <c r="P5" s="8" t="s">
        <v>24</v>
      </c>
      <c r="Q5" s="8" t="s">
        <v>25</v>
      </c>
      <c r="R5" s="8" t="s">
        <v>26</v>
      </c>
      <c r="S5" s="7" t="s">
        <v>27</v>
      </c>
      <c r="T5" s="168"/>
      <c r="U5" s="165"/>
    </row>
    <row r="6" spans="2:21" ht="20.100000000000001" customHeight="1">
      <c r="B6" s="158"/>
      <c r="C6" s="169" t="s">
        <v>0</v>
      </c>
      <c r="D6" s="170"/>
      <c r="E6" s="170"/>
      <c r="F6" s="170"/>
      <c r="G6" s="170"/>
      <c r="H6" s="170"/>
      <c r="I6" s="170"/>
      <c r="J6" s="170"/>
      <c r="K6" s="170"/>
      <c r="L6" s="171"/>
      <c r="M6" s="172" t="s">
        <v>17</v>
      </c>
      <c r="N6" s="173"/>
      <c r="O6" s="173"/>
      <c r="P6" s="173"/>
      <c r="Q6" s="173"/>
      <c r="R6" s="173"/>
      <c r="S6" s="173"/>
      <c r="T6" s="173"/>
      <c r="U6" s="174"/>
    </row>
    <row r="7" spans="2:21" ht="20.100000000000001" customHeight="1">
      <c r="B7" s="9" t="s">
        <v>30</v>
      </c>
      <c r="C7" s="30">
        <v>9117</v>
      </c>
      <c r="D7" s="14">
        <v>3878</v>
      </c>
      <c r="E7" s="15">
        <v>95</v>
      </c>
      <c r="F7" s="14">
        <v>200</v>
      </c>
      <c r="G7" s="15">
        <v>17</v>
      </c>
      <c r="H7" s="14">
        <v>1578</v>
      </c>
      <c r="I7" s="15">
        <v>1873</v>
      </c>
      <c r="J7" s="14">
        <v>777</v>
      </c>
      <c r="K7" s="16">
        <v>182</v>
      </c>
      <c r="L7" s="16">
        <v>517</v>
      </c>
      <c r="M7" s="74">
        <v>42.53592190413513</v>
      </c>
      <c r="N7" s="75">
        <v>1.042009432927498</v>
      </c>
      <c r="O7" s="76">
        <v>2.1937040693210488</v>
      </c>
      <c r="P7" s="74">
        <v>0.18646484589228912</v>
      </c>
      <c r="Q7" s="76">
        <v>17.308325106943073</v>
      </c>
      <c r="R7" s="74">
        <v>20.54403860919162</v>
      </c>
      <c r="S7" s="76">
        <v>8.5225403093122729</v>
      </c>
      <c r="T7" s="74">
        <v>1.9962707030821543</v>
      </c>
      <c r="U7" s="74">
        <v>5.6707250191949106</v>
      </c>
    </row>
    <row r="8" spans="2:21" ht="20.100000000000001" customHeight="1">
      <c r="B8" s="10" t="s">
        <v>1</v>
      </c>
      <c r="C8" s="31">
        <v>9510</v>
      </c>
      <c r="D8" s="17">
        <v>2707</v>
      </c>
      <c r="E8" s="18">
        <v>440</v>
      </c>
      <c r="F8" s="17">
        <v>318</v>
      </c>
      <c r="G8" s="18">
        <v>197</v>
      </c>
      <c r="H8" s="17">
        <v>1455</v>
      </c>
      <c r="I8" s="18">
        <v>2750</v>
      </c>
      <c r="J8" s="17">
        <v>657</v>
      </c>
      <c r="K8" s="19">
        <v>429</v>
      </c>
      <c r="L8" s="19">
        <v>557</v>
      </c>
      <c r="M8" s="77">
        <v>28.46477392218717</v>
      </c>
      <c r="N8" s="78">
        <v>4.6267087276550996</v>
      </c>
      <c r="O8" s="79">
        <v>3.3438485804416405</v>
      </c>
      <c r="P8" s="77">
        <v>2.0715036803364879</v>
      </c>
      <c r="Q8" s="79">
        <v>15.29968454258675</v>
      </c>
      <c r="R8" s="77">
        <v>28.916929547844372</v>
      </c>
      <c r="S8" s="79">
        <v>6.9085173501577293</v>
      </c>
      <c r="T8" s="77">
        <v>4.5110410094637228</v>
      </c>
      <c r="U8" s="77">
        <v>5.8569926393270242</v>
      </c>
    </row>
    <row r="9" spans="2:21" ht="20.100000000000001" customHeight="1">
      <c r="B9" s="9" t="s">
        <v>2</v>
      </c>
      <c r="C9" s="32">
        <v>2600</v>
      </c>
      <c r="D9" s="20">
        <v>295</v>
      </c>
      <c r="E9" s="21">
        <v>50</v>
      </c>
      <c r="F9" s="20">
        <v>481</v>
      </c>
      <c r="G9" s="21">
        <v>4</v>
      </c>
      <c r="H9" s="20">
        <v>249</v>
      </c>
      <c r="I9" s="21">
        <v>65</v>
      </c>
      <c r="J9" s="20">
        <v>881</v>
      </c>
      <c r="K9" s="22">
        <v>3</v>
      </c>
      <c r="L9" s="22">
        <v>572</v>
      </c>
      <c r="M9" s="80">
        <v>11.346153846153847</v>
      </c>
      <c r="N9" s="81">
        <v>1.9230769230769231</v>
      </c>
      <c r="O9" s="76">
        <v>18.5</v>
      </c>
      <c r="P9" s="80">
        <v>0.15384615384615385</v>
      </c>
      <c r="Q9" s="76">
        <v>9.5769230769230766</v>
      </c>
      <c r="R9" s="80">
        <v>2.5</v>
      </c>
      <c r="S9" s="76">
        <v>33.884615384615387</v>
      </c>
      <c r="T9" s="80">
        <v>0.11538461538461539</v>
      </c>
      <c r="U9" s="80">
        <v>22</v>
      </c>
    </row>
    <row r="10" spans="2:21" ht="20.100000000000001" customHeight="1">
      <c r="B10" s="10" t="s">
        <v>3</v>
      </c>
      <c r="C10" s="31">
        <v>1904</v>
      </c>
      <c r="D10" s="17">
        <v>969</v>
      </c>
      <c r="E10" s="18">
        <v>93</v>
      </c>
      <c r="F10" s="17">
        <v>199</v>
      </c>
      <c r="G10" s="18">
        <v>58</v>
      </c>
      <c r="H10" s="17">
        <v>184</v>
      </c>
      <c r="I10" s="18">
        <v>20</v>
      </c>
      <c r="J10" s="17">
        <v>221</v>
      </c>
      <c r="K10" s="19">
        <v>77</v>
      </c>
      <c r="L10" s="19">
        <v>83</v>
      </c>
      <c r="M10" s="77">
        <v>50.892857142857139</v>
      </c>
      <c r="N10" s="78">
        <v>4.8844537815126055</v>
      </c>
      <c r="O10" s="79">
        <v>10.451680672268909</v>
      </c>
      <c r="P10" s="77">
        <v>3.0462184873949578</v>
      </c>
      <c r="Q10" s="79">
        <v>9.6638655462184886</v>
      </c>
      <c r="R10" s="77">
        <v>1.0504201680672269</v>
      </c>
      <c r="S10" s="79">
        <v>11.607142857142858</v>
      </c>
      <c r="T10" s="77">
        <v>4.0441176470588234</v>
      </c>
      <c r="U10" s="77">
        <v>4.3592436974789912</v>
      </c>
    </row>
    <row r="11" spans="2:21" ht="20.100000000000001" customHeight="1">
      <c r="B11" s="9" t="s">
        <v>4</v>
      </c>
      <c r="C11" s="32">
        <v>454</v>
      </c>
      <c r="D11" s="20">
        <v>101</v>
      </c>
      <c r="E11" s="21">
        <v>23</v>
      </c>
      <c r="F11" s="20">
        <v>44</v>
      </c>
      <c r="G11" s="21">
        <v>13</v>
      </c>
      <c r="H11" s="20">
        <v>88</v>
      </c>
      <c r="I11" s="21">
        <v>18</v>
      </c>
      <c r="J11" s="20">
        <v>50</v>
      </c>
      <c r="K11" s="22">
        <v>7</v>
      </c>
      <c r="L11" s="22">
        <v>110</v>
      </c>
      <c r="M11" s="80">
        <v>22.246696035242291</v>
      </c>
      <c r="N11" s="81">
        <v>5.0660792951541849</v>
      </c>
      <c r="O11" s="76">
        <v>9.6916299559471373</v>
      </c>
      <c r="P11" s="80">
        <v>2.8634361233480177</v>
      </c>
      <c r="Q11" s="76">
        <v>19.383259911894275</v>
      </c>
      <c r="R11" s="80">
        <v>3.9647577092511015</v>
      </c>
      <c r="S11" s="76">
        <v>11.013215859030836</v>
      </c>
      <c r="T11" s="80">
        <v>1.5418502202643172</v>
      </c>
      <c r="U11" s="80">
        <v>24.229074889867842</v>
      </c>
    </row>
    <row r="12" spans="2:21" ht="20.100000000000001" customHeight="1">
      <c r="B12" s="10" t="s">
        <v>5</v>
      </c>
      <c r="C12" s="31">
        <v>1106</v>
      </c>
      <c r="D12" s="17">
        <v>9</v>
      </c>
      <c r="E12" s="18">
        <v>24</v>
      </c>
      <c r="F12" s="17">
        <v>224</v>
      </c>
      <c r="G12" s="18">
        <v>39</v>
      </c>
      <c r="H12" s="17">
        <v>161</v>
      </c>
      <c r="I12" s="18">
        <v>28</v>
      </c>
      <c r="J12" s="17">
        <v>341</v>
      </c>
      <c r="K12" s="19">
        <v>208</v>
      </c>
      <c r="L12" s="19">
        <v>72</v>
      </c>
      <c r="M12" s="77">
        <v>0.81374321880651002</v>
      </c>
      <c r="N12" s="78">
        <v>2.1699819168173597</v>
      </c>
      <c r="O12" s="79">
        <v>20.253164556962027</v>
      </c>
      <c r="P12" s="77">
        <v>3.52622061482821</v>
      </c>
      <c r="Q12" s="79">
        <v>14.556962025316455</v>
      </c>
      <c r="R12" s="77">
        <v>2.5316455696202533</v>
      </c>
      <c r="S12" s="79">
        <v>30.831826401446655</v>
      </c>
      <c r="T12" s="77">
        <v>18.806509945750452</v>
      </c>
      <c r="U12" s="77">
        <v>6.5099457504520801</v>
      </c>
    </row>
    <row r="13" spans="2:21" ht="20.100000000000001" customHeight="1">
      <c r="B13" s="9" t="s">
        <v>6</v>
      </c>
      <c r="C13" s="32">
        <v>4262</v>
      </c>
      <c r="D13" s="20">
        <v>1744</v>
      </c>
      <c r="E13" s="21">
        <v>97</v>
      </c>
      <c r="F13" s="20">
        <v>208</v>
      </c>
      <c r="G13" s="21">
        <v>33</v>
      </c>
      <c r="H13" s="20">
        <v>720</v>
      </c>
      <c r="I13" s="21">
        <v>470</v>
      </c>
      <c r="J13" s="20">
        <v>651</v>
      </c>
      <c r="K13" s="22">
        <v>86</v>
      </c>
      <c r="L13" s="22">
        <v>253</v>
      </c>
      <c r="M13" s="80">
        <v>40.919755983106519</v>
      </c>
      <c r="N13" s="81">
        <v>2.2759267949319568</v>
      </c>
      <c r="O13" s="76">
        <v>4.8803378695448147</v>
      </c>
      <c r="P13" s="80">
        <v>0.77428437353355239</v>
      </c>
      <c r="Q13" s="76">
        <v>16.89347724073205</v>
      </c>
      <c r="R13" s="80">
        <v>11.027686532144534</v>
      </c>
      <c r="S13" s="76">
        <v>15.274519005161896</v>
      </c>
      <c r="T13" s="80">
        <v>2.0178320037541062</v>
      </c>
      <c r="U13" s="80">
        <v>5.9361801970905681</v>
      </c>
    </row>
    <row r="14" spans="2:21" ht="20.100000000000001" customHeight="1">
      <c r="B14" s="10" t="s">
        <v>31</v>
      </c>
      <c r="C14" s="31">
        <v>1102</v>
      </c>
      <c r="D14" s="17">
        <v>165</v>
      </c>
      <c r="E14" s="18">
        <v>102</v>
      </c>
      <c r="F14" s="17">
        <v>281</v>
      </c>
      <c r="G14" s="18">
        <v>94</v>
      </c>
      <c r="H14" s="17">
        <v>137</v>
      </c>
      <c r="I14" s="18">
        <v>17</v>
      </c>
      <c r="J14" s="17">
        <v>182</v>
      </c>
      <c r="K14" s="19">
        <v>64</v>
      </c>
      <c r="L14" s="19">
        <v>60</v>
      </c>
      <c r="M14" s="77">
        <v>14.972776769509982</v>
      </c>
      <c r="N14" s="78">
        <v>9.2558983666061696</v>
      </c>
      <c r="O14" s="79">
        <v>25.499092558983666</v>
      </c>
      <c r="P14" s="77">
        <v>8.5299455535390205</v>
      </c>
      <c r="Q14" s="79">
        <v>12.431941923774954</v>
      </c>
      <c r="R14" s="77">
        <v>1.5426497277676952</v>
      </c>
      <c r="S14" s="79">
        <v>16.515426497277677</v>
      </c>
      <c r="T14" s="77">
        <v>5.8076225045372052</v>
      </c>
      <c r="U14" s="77">
        <v>5.4446460980036298</v>
      </c>
    </row>
    <row r="15" spans="2:21" ht="20.100000000000001" customHeight="1">
      <c r="B15" s="9" t="s">
        <v>7</v>
      </c>
      <c r="C15" s="32">
        <v>5460</v>
      </c>
      <c r="D15" s="20">
        <v>1784</v>
      </c>
      <c r="E15" s="21">
        <v>230</v>
      </c>
      <c r="F15" s="20">
        <v>385</v>
      </c>
      <c r="G15" s="21">
        <v>415</v>
      </c>
      <c r="H15" s="20">
        <v>1095</v>
      </c>
      <c r="I15" s="21">
        <v>540</v>
      </c>
      <c r="J15" s="20">
        <v>425</v>
      </c>
      <c r="K15" s="22">
        <v>97</v>
      </c>
      <c r="L15" s="22">
        <v>489</v>
      </c>
      <c r="M15" s="80">
        <v>32.673992673992672</v>
      </c>
      <c r="N15" s="81">
        <v>4.2124542124542126</v>
      </c>
      <c r="O15" s="76">
        <v>7.0512820512820511</v>
      </c>
      <c r="P15" s="80">
        <v>7.6007326007326004</v>
      </c>
      <c r="Q15" s="76">
        <v>20.054945054945055</v>
      </c>
      <c r="R15" s="80">
        <v>9.8901098901098905</v>
      </c>
      <c r="S15" s="76">
        <v>7.7838827838827838</v>
      </c>
      <c r="T15" s="80">
        <v>1.7765567765567765</v>
      </c>
      <c r="U15" s="80">
        <v>8.9560439560439562</v>
      </c>
    </row>
    <row r="16" spans="2:21" ht="20.100000000000001" customHeight="1">
      <c r="B16" s="10" t="s">
        <v>32</v>
      </c>
      <c r="C16" s="31">
        <v>10215</v>
      </c>
      <c r="D16" s="17">
        <v>2387</v>
      </c>
      <c r="E16" s="18">
        <v>788</v>
      </c>
      <c r="F16" s="17">
        <v>565</v>
      </c>
      <c r="G16" s="18">
        <v>399</v>
      </c>
      <c r="H16" s="17">
        <v>1592</v>
      </c>
      <c r="I16" s="18">
        <v>2551</v>
      </c>
      <c r="J16" s="17">
        <v>584</v>
      </c>
      <c r="K16" s="19">
        <v>180</v>
      </c>
      <c r="L16" s="19">
        <v>1169</v>
      </c>
      <c r="M16" s="77">
        <v>23.367596671561429</v>
      </c>
      <c r="N16" s="78">
        <v>7.7141458639255989</v>
      </c>
      <c r="O16" s="79">
        <v>5.5310817425354868</v>
      </c>
      <c r="P16" s="77">
        <v>3.9060205580029366</v>
      </c>
      <c r="Q16" s="79">
        <v>15.584924131179637</v>
      </c>
      <c r="R16" s="77">
        <v>24.973078805677925</v>
      </c>
      <c r="S16" s="79">
        <v>5.7170827214880076</v>
      </c>
      <c r="T16" s="77">
        <v>1.7621145374449341</v>
      </c>
      <c r="U16" s="77">
        <v>11.443954968184043</v>
      </c>
    </row>
    <row r="17" spans="2:21" ht="20.100000000000001" customHeight="1">
      <c r="B17" s="9" t="s">
        <v>8</v>
      </c>
      <c r="C17" s="32">
        <v>2555</v>
      </c>
      <c r="D17" s="20">
        <v>1227</v>
      </c>
      <c r="E17" s="21">
        <v>6</v>
      </c>
      <c r="F17" s="20">
        <v>78</v>
      </c>
      <c r="G17" s="21">
        <v>9</v>
      </c>
      <c r="H17" s="20">
        <v>408</v>
      </c>
      <c r="I17" s="21">
        <v>674</v>
      </c>
      <c r="J17" s="20">
        <v>75</v>
      </c>
      <c r="K17" s="22">
        <v>32</v>
      </c>
      <c r="L17" s="22">
        <v>46</v>
      </c>
      <c r="M17" s="80">
        <v>48.023483365949119</v>
      </c>
      <c r="N17" s="81">
        <v>0.23483365949119372</v>
      </c>
      <c r="O17" s="76">
        <v>3.0528375733855184</v>
      </c>
      <c r="P17" s="80">
        <v>0.35225048923679064</v>
      </c>
      <c r="Q17" s="76">
        <v>15.968688845401175</v>
      </c>
      <c r="R17" s="80">
        <v>26.379647749510767</v>
      </c>
      <c r="S17" s="76">
        <v>2.9354207436399218</v>
      </c>
      <c r="T17" s="80">
        <v>1.2524461839530332</v>
      </c>
      <c r="U17" s="80">
        <v>1.8003913894324854</v>
      </c>
    </row>
    <row r="18" spans="2:21" ht="20.100000000000001" customHeight="1">
      <c r="B18" s="10" t="s">
        <v>9</v>
      </c>
      <c r="C18" s="31">
        <v>480</v>
      </c>
      <c r="D18" s="17">
        <v>143</v>
      </c>
      <c r="E18" s="18">
        <v>26</v>
      </c>
      <c r="F18" s="17">
        <v>28</v>
      </c>
      <c r="G18" s="18">
        <v>0</v>
      </c>
      <c r="H18" s="17">
        <v>57</v>
      </c>
      <c r="I18" s="18">
        <v>203</v>
      </c>
      <c r="J18" s="17">
        <v>10</v>
      </c>
      <c r="K18" s="19">
        <v>4</v>
      </c>
      <c r="L18" s="19">
        <v>9</v>
      </c>
      <c r="M18" s="77">
        <v>29.791666666666668</v>
      </c>
      <c r="N18" s="78">
        <v>5.416666666666667</v>
      </c>
      <c r="O18" s="79">
        <v>5.833333333333333</v>
      </c>
      <c r="P18" s="77">
        <v>0</v>
      </c>
      <c r="Q18" s="79">
        <v>11.875</v>
      </c>
      <c r="R18" s="77">
        <v>42.291666666666664</v>
      </c>
      <c r="S18" s="79">
        <v>2.083333333333333</v>
      </c>
      <c r="T18" s="77">
        <v>0.83333333333333337</v>
      </c>
      <c r="U18" s="77">
        <v>1.875</v>
      </c>
    </row>
    <row r="19" spans="2:21" ht="20.100000000000001" customHeight="1">
      <c r="B19" s="9" t="s">
        <v>10</v>
      </c>
      <c r="C19" s="32">
        <v>3007</v>
      </c>
      <c r="D19" s="20">
        <v>1282</v>
      </c>
      <c r="E19" s="21">
        <v>215</v>
      </c>
      <c r="F19" s="20">
        <v>491</v>
      </c>
      <c r="G19" s="21">
        <v>128</v>
      </c>
      <c r="H19" s="20">
        <v>293</v>
      </c>
      <c r="I19" s="21">
        <v>39</v>
      </c>
      <c r="J19" s="20">
        <v>405</v>
      </c>
      <c r="K19" s="22">
        <v>67</v>
      </c>
      <c r="L19" s="22">
        <v>87</v>
      </c>
      <c r="M19" s="80">
        <v>42.633854339873629</v>
      </c>
      <c r="N19" s="81">
        <v>7.1499833721316923</v>
      </c>
      <c r="O19" s="76">
        <v>16.328566677751912</v>
      </c>
      <c r="P19" s="80">
        <v>4.2567342866644493</v>
      </c>
      <c r="Q19" s="76">
        <v>9.7439308280678407</v>
      </c>
      <c r="R19" s="80">
        <v>1.2969737279680744</v>
      </c>
      <c r="S19" s="76">
        <v>13.468573328899236</v>
      </c>
      <c r="T19" s="80">
        <v>2.228134353175923</v>
      </c>
      <c r="U19" s="80">
        <v>2.893249085467243</v>
      </c>
    </row>
    <row r="20" spans="2:21" ht="20.100000000000001" customHeight="1">
      <c r="B20" s="10" t="s">
        <v>34</v>
      </c>
      <c r="C20" s="31">
        <v>1800</v>
      </c>
      <c r="D20" s="17">
        <v>995</v>
      </c>
      <c r="E20" s="18">
        <v>78</v>
      </c>
      <c r="F20" s="17">
        <v>218</v>
      </c>
      <c r="G20" s="18">
        <v>37</v>
      </c>
      <c r="H20" s="17">
        <v>180</v>
      </c>
      <c r="I20" s="18">
        <v>35</v>
      </c>
      <c r="J20" s="17">
        <v>228</v>
      </c>
      <c r="K20" s="19">
        <v>4</v>
      </c>
      <c r="L20" s="19">
        <v>25</v>
      </c>
      <c r="M20" s="77">
        <v>55.277777777777779</v>
      </c>
      <c r="N20" s="78">
        <v>4.3333333333333339</v>
      </c>
      <c r="O20" s="79">
        <v>12.111111111111111</v>
      </c>
      <c r="P20" s="77">
        <v>2.0555555555555558</v>
      </c>
      <c r="Q20" s="79">
        <v>10</v>
      </c>
      <c r="R20" s="77">
        <v>1.9444444444444444</v>
      </c>
      <c r="S20" s="79">
        <v>12.666666666666668</v>
      </c>
      <c r="T20" s="77">
        <v>0.22222222222222221</v>
      </c>
      <c r="U20" s="77">
        <v>1.3888888888888888</v>
      </c>
    </row>
    <row r="21" spans="2:21" ht="20.100000000000001" customHeight="1">
      <c r="B21" s="11" t="s">
        <v>33</v>
      </c>
      <c r="C21" s="32">
        <v>1808</v>
      </c>
      <c r="D21" s="20">
        <v>402</v>
      </c>
      <c r="E21" s="21">
        <v>98</v>
      </c>
      <c r="F21" s="20">
        <v>182</v>
      </c>
      <c r="G21" s="21">
        <v>93</v>
      </c>
      <c r="H21" s="20">
        <v>577</v>
      </c>
      <c r="I21" s="21">
        <v>25</v>
      </c>
      <c r="J21" s="20">
        <v>251</v>
      </c>
      <c r="K21" s="22">
        <v>27</v>
      </c>
      <c r="L21" s="22">
        <v>153</v>
      </c>
      <c r="M21" s="80">
        <v>22.234513274336283</v>
      </c>
      <c r="N21" s="81">
        <v>5.4203539823008846</v>
      </c>
      <c r="O21" s="76">
        <v>10.06637168141593</v>
      </c>
      <c r="P21" s="80">
        <v>5.1438053097345131</v>
      </c>
      <c r="Q21" s="76">
        <v>31.913716814159294</v>
      </c>
      <c r="R21" s="80">
        <v>1.3827433628318584</v>
      </c>
      <c r="S21" s="76">
        <v>13.882743362831858</v>
      </c>
      <c r="T21" s="80">
        <v>1.4933628318584071</v>
      </c>
      <c r="U21" s="80">
        <v>8.4623893805309738</v>
      </c>
    </row>
    <row r="22" spans="2:21" ht="20.100000000000001" customHeight="1">
      <c r="B22" s="10" t="s">
        <v>11</v>
      </c>
      <c r="C22" s="33">
        <v>1328</v>
      </c>
      <c r="D22" s="23">
        <v>498</v>
      </c>
      <c r="E22" s="24">
        <v>159</v>
      </c>
      <c r="F22" s="23">
        <v>230</v>
      </c>
      <c r="G22" s="24">
        <v>92</v>
      </c>
      <c r="H22" s="23">
        <v>189</v>
      </c>
      <c r="I22" s="24">
        <v>72</v>
      </c>
      <c r="J22" s="23">
        <v>57</v>
      </c>
      <c r="K22" s="25">
        <v>15</v>
      </c>
      <c r="L22" s="25">
        <v>16</v>
      </c>
      <c r="M22" s="82">
        <v>37.5</v>
      </c>
      <c r="N22" s="78">
        <v>11.97289156626506</v>
      </c>
      <c r="O22" s="79">
        <v>17.319277108433734</v>
      </c>
      <c r="P22" s="77">
        <v>6.927710843373494</v>
      </c>
      <c r="Q22" s="79">
        <v>14.231927710843372</v>
      </c>
      <c r="R22" s="77">
        <v>5.4216867469879517</v>
      </c>
      <c r="S22" s="79">
        <v>4.2921686746987948</v>
      </c>
      <c r="T22" s="77">
        <v>1.1295180722891567</v>
      </c>
      <c r="U22" s="77">
        <v>1.2048192771084338</v>
      </c>
    </row>
    <row r="23" spans="2:21" ht="20.100000000000001" customHeight="1">
      <c r="B23" s="12" t="s">
        <v>12</v>
      </c>
      <c r="C23" s="26">
        <v>11741</v>
      </c>
      <c r="D23" s="27">
        <v>4204</v>
      </c>
      <c r="E23" s="26">
        <v>697</v>
      </c>
      <c r="F23" s="27">
        <v>1900</v>
      </c>
      <c r="G23" s="26">
        <v>413</v>
      </c>
      <c r="H23" s="27">
        <v>1232</v>
      </c>
      <c r="I23" s="26">
        <v>248</v>
      </c>
      <c r="J23" s="27">
        <v>1974</v>
      </c>
      <c r="K23" s="26">
        <v>230</v>
      </c>
      <c r="L23" s="26">
        <v>843</v>
      </c>
      <c r="M23" s="68">
        <v>35.806149391022913</v>
      </c>
      <c r="N23" s="68">
        <v>5.9364619708713056</v>
      </c>
      <c r="O23" s="69">
        <v>16.182607955029386</v>
      </c>
      <c r="P23" s="68">
        <v>3.5175879396984926</v>
      </c>
      <c r="Q23" s="69">
        <v>10.493143684524316</v>
      </c>
      <c r="R23" s="68">
        <v>2.1122561962354141</v>
      </c>
      <c r="S23" s="69">
        <v>16.812877949067371</v>
      </c>
      <c r="T23" s="68">
        <v>1.958947278766715</v>
      </c>
      <c r="U23" s="68">
        <v>7.1799676347840897</v>
      </c>
    </row>
    <row r="24" spans="2:21" ht="20.100000000000001" customHeight="1">
      <c r="B24" s="1" t="s">
        <v>13</v>
      </c>
      <c r="C24" s="2">
        <v>44967</v>
      </c>
      <c r="D24" s="28">
        <v>14382</v>
      </c>
      <c r="E24" s="2">
        <v>1827</v>
      </c>
      <c r="F24" s="28">
        <v>2232</v>
      </c>
      <c r="G24" s="2">
        <v>1215</v>
      </c>
      <c r="H24" s="28">
        <v>7731</v>
      </c>
      <c r="I24" s="2">
        <v>9132</v>
      </c>
      <c r="J24" s="28">
        <v>3821</v>
      </c>
      <c r="K24" s="2">
        <v>1252</v>
      </c>
      <c r="L24" s="2">
        <v>3375</v>
      </c>
      <c r="M24" s="70">
        <v>31.983454533324441</v>
      </c>
      <c r="N24" s="70">
        <v>4.0629795183134298</v>
      </c>
      <c r="O24" s="71">
        <v>4.9636400026686234</v>
      </c>
      <c r="P24" s="70">
        <v>2.7019814530655815</v>
      </c>
      <c r="Q24" s="71">
        <v>17.192607912469143</v>
      </c>
      <c r="R24" s="70">
        <v>20.308226032423775</v>
      </c>
      <c r="S24" s="71">
        <v>8.4973424956078905</v>
      </c>
      <c r="T24" s="70">
        <v>2.7842640158338336</v>
      </c>
      <c r="U24" s="70">
        <v>7.5055040362932814</v>
      </c>
    </row>
    <row r="25" spans="2:21" ht="20.100000000000001" customHeight="1">
      <c r="B25" s="13" t="s">
        <v>14</v>
      </c>
      <c r="C25" s="3">
        <v>56708</v>
      </c>
      <c r="D25" s="29">
        <v>18586</v>
      </c>
      <c r="E25" s="3">
        <v>2524</v>
      </c>
      <c r="F25" s="29">
        <v>4132</v>
      </c>
      <c r="G25" s="3">
        <v>1628</v>
      </c>
      <c r="H25" s="29">
        <v>8963</v>
      </c>
      <c r="I25" s="3">
        <v>9380</v>
      </c>
      <c r="J25" s="29">
        <v>5795</v>
      </c>
      <c r="K25" s="3">
        <v>1482</v>
      </c>
      <c r="L25" s="3">
        <v>4218</v>
      </c>
      <c r="M25" s="72">
        <v>32.774917119277703</v>
      </c>
      <c r="N25" s="72">
        <v>4.4508711292939269</v>
      </c>
      <c r="O25" s="73">
        <v>7.2864498836143046</v>
      </c>
      <c r="P25" s="72">
        <v>2.8708471467870496</v>
      </c>
      <c r="Q25" s="73">
        <v>15.805530083938773</v>
      </c>
      <c r="R25" s="72">
        <v>16.540876066868872</v>
      </c>
      <c r="S25" s="73">
        <v>10.219016717218029</v>
      </c>
      <c r="T25" s="72">
        <v>2.6133878817803482</v>
      </c>
      <c r="U25" s="72">
        <v>7.4381039712209915</v>
      </c>
    </row>
    <row r="26" spans="2:21">
      <c r="B26" s="5"/>
      <c r="C26" s="5"/>
      <c r="D26" s="5"/>
      <c r="E26" s="5"/>
      <c r="F26" s="5"/>
      <c r="G26" s="5"/>
      <c r="H26" s="5"/>
      <c r="I26" s="5"/>
      <c r="J26" s="5"/>
      <c r="K26" s="5"/>
      <c r="L26" s="5"/>
      <c r="M26" s="5"/>
      <c r="N26" s="5"/>
      <c r="O26" s="5"/>
      <c r="P26" s="5"/>
      <c r="Q26" s="5"/>
      <c r="R26" s="5"/>
      <c r="S26" s="5"/>
      <c r="T26" s="5"/>
      <c r="U26" s="5"/>
    </row>
    <row r="27" spans="2:21">
      <c r="B27" s="4"/>
      <c r="C27" s="5"/>
      <c r="D27" s="5"/>
      <c r="E27" s="5"/>
      <c r="F27" s="5"/>
      <c r="G27" s="5"/>
      <c r="H27" s="5"/>
      <c r="I27" s="5"/>
      <c r="J27" s="5"/>
      <c r="K27" s="5"/>
      <c r="L27" s="5"/>
      <c r="M27" s="5"/>
      <c r="N27" s="5"/>
      <c r="O27" s="5"/>
      <c r="P27" s="5"/>
      <c r="Q27" s="5"/>
      <c r="R27" s="5"/>
      <c r="S27" s="5"/>
      <c r="T27" s="5"/>
      <c r="U27" s="5"/>
    </row>
    <row r="28" spans="2:21">
      <c r="B28" s="4"/>
      <c r="C28" s="5"/>
      <c r="D28" s="5"/>
      <c r="E28" s="5"/>
      <c r="F28" s="5"/>
      <c r="G28" s="5"/>
      <c r="H28" s="5"/>
      <c r="I28" s="5"/>
      <c r="J28" s="5"/>
      <c r="K28" s="5"/>
      <c r="L28" s="5"/>
      <c r="M28" s="5"/>
      <c r="N28" s="5"/>
      <c r="O28" s="5"/>
      <c r="P28" s="5"/>
      <c r="Q28" s="5"/>
      <c r="R28" s="5"/>
      <c r="S28" s="5"/>
      <c r="T28" s="5"/>
      <c r="U28" s="5"/>
    </row>
    <row r="29" spans="2:21">
      <c r="B29" s="4"/>
      <c r="C29" s="5"/>
      <c r="D29" s="5"/>
      <c r="E29" s="5"/>
      <c r="F29" s="5"/>
      <c r="G29" s="5"/>
      <c r="H29" s="5"/>
      <c r="I29" s="5"/>
      <c r="J29" s="5"/>
      <c r="K29" s="5"/>
      <c r="L29" s="5"/>
      <c r="M29" s="5"/>
      <c r="N29" s="5"/>
      <c r="O29" s="5"/>
      <c r="P29" s="5"/>
      <c r="Q29" s="5"/>
      <c r="R29" s="5"/>
      <c r="S29" s="5"/>
      <c r="T29" s="5"/>
      <c r="U29" s="5"/>
    </row>
    <row r="30" spans="2:21">
      <c r="B30" s="4"/>
      <c r="C30" s="5"/>
      <c r="D30" s="5"/>
      <c r="E30" s="5"/>
      <c r="F30" s="5"/>
      <c r="G30" s="5"/>
      <c r="H30" s="5"/>
      <c r="I30" s="5"/>
      <c r="J30" s="5"/>
      <c r="K30" s="5"/>
      <c r="L30" s="5"/>
      <c r="M30" s="5"/>
      <c r="N30" s="5"/>
      <c r="O30" s="5"/>
      <c r="P30" s="5"/>
      <c r="Q30" s="5"/>
      <c r="R30" s="5"/>
      <c r="S30" s="5"/>
      <c r="T30" s="5"/>
      <c r="U30" s="5"/>
    </row>
    <row r="31" spans="2:21">
      <c r="B31" s="5"/>
      <c r="C31" s="5"/>
      <c r="D31" s="5"/>
      <c r="E31" s="5"/>
      <c r="F31" s="5"/>
      <c r="G31" s="5"/>
      <c r="H31" s="5"/>
      <c r="I31" s="5"/>
      <c r="J31" s="5"/>
      <c r="K31" s="5"/>
      <c r="L31" s="5"/>
      <c r="M31" s="5"/>
      <c r="N31" s="5"/>
      <c r="O31" s="5"/>
      <c r="P31" s="5"/>
      <c r="Q31" s="5"/>
      <c r="R31" s="5"/>
      <c r="S31" s="5"/>
      <c r="T31" s="5"/>
      <c r="U31" s="5"/>
    </row>
    <row r="32" spans="2:21">
      <c r="B32" s="5"/>
      <c r="C32" s="5"/>
      <c r="D32" s="5"/>
      <c r="E32" s="5"/>
      <c r="F32" s="5"/>
      <c r="G32" s="5"/>
      <c r="H32" s="5"/>
      <c r="I32" s="5"/>
      <c r="J32" s="5"/>
      <c r="K32" s="5"/>
      <c r="L32" s="5"/>
      <c r="M32" s="5"/>
      <c r="N32" s="5"/>
      <c r="O32" s="5"/>
      <c r="P32" s="5"/>
      <c r="Q32" s="5"/>
      <c r="R32" s="5"/>
      <c r="S32" s="5"/>
      <c r="T32" s="5"/>
      <c r="U32" s="5"/>
    </row>
    <row r="33" spans="2:21">
      <c r="B33" s="5"/>
      <c r="C33" s="5"/>
      <c r="D33" s="5"/>
      <c r="E33" s="5"/>
      <c r="F33" s="5"/>
      <c r="G33" s="5"/>
      <c r="H33" s="5"/>
      <c r="I33" s="5"/>
      <c r="J33" s="5"/>
      <c r="K33" s="5"/>
      <c r="L33" s="5"/>
      <c r="M33" s="5"/>
      <c r="N33" s="5"/>
      <c r="O33" s="5"/>
      <c r="P33" s="5"/>
      <c r="Q33" s="5"/>
      <c r="R33" s="5"/>
      <c r="S33" s="5"/>
      <c r="T33" s="5"/>
      <c r="U33" s="5"/>
    </row>
    <row r="34" spans="2:21">
      <c r="B34" s="5"/>
      <c r="C34" s="5"/>
      <c r="D34" s="5"/>
      <c r="E34" s="5"/>
      <c r="F34" s="5"/>
      <c r="G34" s="5"/>
      <c r="H34" s="5"/>
      <c r="I34" s="5"/>
      <c r="J34" s="5"/>
      <c r="K34" s="5"/>
      <c r="L34" s="5"/>
      <c r="M34" s="5"/>
      <c r="N34" s="5"/>
      <c r="O34" s="5"/>
      <c r="P34" s="5"/>
      <c r="Q34" s="5"/>
      <c r="R34" s="5"/>
      <c r="S34" s="5"/>
      <c r="T34" s="5"/>
      <c r="U34" s="5"/>
    </row>
    <row r="35" spans="2:21">
      <c r="B35" s="5"/>
      <c r="C35" s="5"/>
      <c r="D35" s="5"/>
      <c r="E35" s="5"/>
      <c r="F35" s="5"/>
      <c r="G35" s="5"/>
      <c r="H35" s="5"/>
      <c r="I35" s="5"/>
      <c r="J35" s="5"/>
      <c r="K35" s="5"/>
      <c r="L35" s="5"/>
      <c r="M35" s="5"/>
      <c r="N35" s="5"/>
      <c r="O35" s="5"/>
      <c r="P35" s="5"/>
      <c r="Q35" s="5"/>
      <c r="R35" s="5"/>
      <c r="S35" s="5"/>
      <c r="T35" s="5"/>
      <c r="U35" s="5"/>
    </row>
    <row r="36" spans="2:21">
      <c r="B36" s="5"/>
      <c r="C36" s="5"/>
      <c r="D36" s="5"/>
      <c r="E36" s="5"/>
      <c r="F36" s="5"/>
      <c r="G36" s="5"/>
      <c r="H36" s="5"/>
      <c r="I36" s="5"/>
      <c r="J36" s="5"/>
      <c r="K36" s="5"/>
      <c r="L36" s="5"/>
      <c r="M36" s="5"/>
      <c r="N36" s="5"/>
      <c r="O36" s="5"/>
      <c r="P36" s="5"/>
      <c r="Q36" s="5"/>
      <c r="R36" s="5"/>
      <c r="S36" s="5"/>
      <c r="T36" s="5"/>
      <c r="U36" s="5"/>
    </row>
    <row r="37" spans="2:21">
      <c r="B37" s="5"/>
      <c r="C37" s="5"/>
      <c r="D37" s="5"/>
      <c r="E37" s="5"/>
      <c r="F37" s="5"/>
      <c r="G37" s="5"/>
      <c r="H37" s="5"/>
      <c r="I37" s="5"/>
      <c r="J37" s="5"/>
      <c r="K37" s="5"/>
      <c r="L37" s="5"/>
      <c r="M37" s="5"/>
      <c r="N37" s="5"/>
      <c r="O37" s="5"/>
      <c r="P37" s="5"/>
      <c r="Q37" s="5"/>
      <c r="R37" s="5"/>
      <c r="S37" s="5"/>
      <c r="T37" s="5"/>
      <c r="U37" s="5"/>
    </row>
    <row r="38" spans="2:21" hidden="1">
      <c r="B38" s="5"/>
      <c r="C38" s="5"/>
      <c r="D38" s="5"/>
      <c r="E38" s="5"/>
      <c r="F38" s="5"/>
      <c r="G38" s="5"/>
      <c r="H38" s="5"/>
      <c r="I38" s="5"/>
      <c r="J38" s="5"/>
      <c r="K38" s="5"/>
      <c r="L38" s="5"/>
      <c r="M38" s="5"/>
      <c r="N38" s="5"/>
      <c r="O38" s="5"/>
      <c r="P38" s="5"/>
      <c r="Q38" s="5"/>
      <c r="R38" s="5"/>
      <c r="S38" s="5"/>
      <c r="T38" s="5"/>
      <c r="U38" s="5"/>
    </row>
    <row r="39" spans="2:21">
      <c r="B39" s="176" t="s">
        <v>36</v>
      </c>
      <c r="C39" s="176"/>
      <c r="D39" s="176"/>
      <c r="E39" s="176"/>
      <c r="F39" s="176"/>
      <c r="G39" s="176"/>
      <c r="H39" s="176"/>
      <c r="I39" s="176"/>
      <c r="J39" s="176"/>
      <c r="K39" s="176"/>
      <c r="L39" s="176"/>
      <c r="M39" s="176"/>
      <c r="N39" s="176"/>
      <c r="O39" s="176"/>
      <c r="P39" s="176"/>
      <c r="Q39" s="176"/>
      <c r="R39" s="176"/>
      <c r="S39" s="176"/>
      <c r="T39" s="176"/>
      <c r="U39" s="176"/>
    </row>
    <row r="40" spans="2:21">
      <c r="B40" s="5"/>
      <c r="C40" s="5"/>
      <c r="D40" s="5"/>
      <c r="E40" s="5"/>
      <c r="F40" s="5"/>
      <c r="G40" s="5"/>
      <c r="H40" s="5"/>
      <c r="I40" s="5"/>
      <c r="J40" s="5"/>
      <c r="K40" s="5"/>
      <c r="L40" s="5"/>
      <c r="M40" s="5"/>
      <c r="N40" s="5"/>
      <c r="O40" s="5"/>
      <c r="P40" s="5"/>
      <c r="Q40" s="5"/>
      <c r="R40" s="5"/>
      <c r="S40" s="5"/>
      <c r="T40" s="5"/>
      <c r="U40" s="5"/>
    </row>
    <row r="41" spans="2:21">
      <c r="B41" s="5"/>
      <c r="C41" s="5"/>
      <c r="D41" s="5"/>
      <c r="E41" s="5"/>
      <c r="F41" s="5"/>
      <c r="G41" s="5"/>
      <c r="H41" s="5"/>
      <c r="I41" s="5"/>
      <c r="J41" s="5"/>
      <c r="K41" s="5"/>
      <c r="L41" s="5"/>
      <c r="M41" s="5"/>
      <c r="N41" s="5"/>
      <c r="O41" s="5"/>
      <c r="P41" s="5"/>
      <c r="Q41" s="5"/>
      <c r="R41" s="5"/>
      <c r="S41" s="5"/>
      <c r="T41" s="5"/>
      <c r="U41" s="5"/>
    </row>
    <row r="42" spans="2:21">
      <c r="B42" s="5"/>
      <c r="C42" s="5"/>
      <c r="D42" s="5"/>
      <c r="E42" s="5"/>
      <c r="F42" s="5"/>
      <c r="G42" s="5"/>
      <c r="H42" s="5"/>
      <c r="I42" s="5"/>
      <c r="J42" s="5"/>
      <c r="K42" s="5"/>
      <c r="L42" s="5"/>
      <c r="M42" s="5"/>
      <c r="N42" s="5"/>
      <c r="O42" s="5"/>
      <c r="P42" s="5"/>
      <c r="Q42" s="5"/>
      <c r="R42" s="5"/>
      <c r="S42" s="5"/>
      <c r="T42" s="5"/>
      <c r="U42" s="5"/>
    </row>
    <row r="43" spans="2:21">
      <c r="B43" s="5"/>
      <c r="C43" s="5"/>
      <c r="D43" s="5"/>
      <c r="E43" s="5"/>
      <c r="F43" s="5"/>
      <c r="G43" s="5"/>
      <c r="H43" s="5"/>
      <c r="I43" s="5"/>
      <c r="J43" s="5"/>
      <c r="K43" s="5"/>
      <c r="L43" s="5"/>
      <c r="M43" s="5"/>
      <c r="N43" s="5"/>
      <c r="O43" s="5"/>
      <c r="P43" s="5"/>
      <c r="Q43" s="5"/>
      <c r="R43" s="5"/>
      <c r="S43" s="5"/>
      <c r="T43" s="5"/>
      <c r="U43" s="5"/>
    </row>
    <row r="44" spans="2:21">
      <c r="B44" s="5"/>
      <c r="C44" s="5"/>
      <c r="D44" s="5"/>
      <c r="E44" s="5"/>
      <c r="F44" s="5"/>
      <c r="G44" s="5"/>
      <c r="H44" s="5"/>
      <c r="I44" s="5"/>
      <c r="J44" s="5"/>
      <c r="K44" s="5"/>
      <c r="L44" s="5"/>
      <c r="M44" s="5"/>
      <c r="N44" s="5"/>
      <c r="O44" s="5"/>
      <c r="P44" s="5"/>
      <c r="Q44" s="5"/>
      <c r="R44" s="5"/>
      <c r="S44" s="5"/>
      <c r="T44" s="5"/>
      <c r="U44" s="5"/>
    </row>
    <row r="45" spans="2:21">
      <c r="B45" s="5"/>
      <c r="C45" s="5"/>
      <c r="D45" s="5"/>
      <c r="E45" s="5"/>
      <c r="F45" s="5"/>
      <c r="G45" s="5"/>
      <c r="H45" s="5"/>
      <c r="I45" s="5"/>
      <c r="J45" s="5"/>
      <c r="K45" s="5"/>
      <c r="L45" s="5"/>
      <c r="M45" s="5"/>
      <c r="N45" s="5"/>
      <c r="O45" s="5"/>
      <c r="P45" s="5"/>
      <c r="Q45" s="5"/>
      <c r="R45" s="5"/>
      <c r="S45" s="5"/>
      <c r="T45" s="5"/>
      <c r="U45" s="5"/>
    </row>
    <row r="46" spans="2:21">
      <c r="B46" s="5"/>
      <c r="C46" s="5"/>
      <c r="D46" s="5"/>
      <c r="E46" s="5"/>
      <c r="F46" s="5"/>
      <c r="G46" s="5"/>
      <c r="H46" s="5"/>
      <c r="I46" s="5"/>
      <c r="J46" s="5"/>
      <c r="K46" s="5"/>
      <c r="L46" s="5"/>
      <c r="M46" s="5"/>
      <c r="N46" s="5"/>
      <c r="O46" s="5"/>
      <c r="P46" s="5"/>
      <c r="Q46" s="5"/>
      <c r="R46" s="5"/>
      <c r="S46" s="5"/>
      <c r="T46" s="5"/>
      <c r="U46" s="5"/>
    </row>
    <row r="47" spans="2:21">
      <c r="B47" s="5"/>
      <c r="C47" s="5"/>
      <c r="D47" s="5"/>
      <c r="E47" s="5"/>
      <c r="F47" s="5"/>
      <c r="G47" s="5"/>
      <c r="H47" s="5"/>
      <c r="I47" s="5"/>
      <c r="J47" s="5"/>
      <c r="K47" s="5"/>
      <c r="L47" s="5"/>
      <c r="M47" s="5"/>
      <c r="N47" s="5"/>
      <c r="O47" s="5"/>
      <c r="P47" s="5"/>
      <c r="Q47" s="5"/>
      <c r="R47" s="5"/>
      <c r="S47" s="5"/>
      <c r="T47" s="5"/>
      <c r="U47" s="5"/>
    </row>
  </sheetData>
  <mergeCells count="16">
    <mergeCell ref="B39:U39"/>
    <mergeCell ref="C6:L6"/>
    <mergeCell ref="M6:U6"/>
    <mergeCell ref="B2:Q2"/>
    <mergeCell ref="C3:C5"/>
    <mergeCell ref="D3:D5"/>
    <mergeCell ref="E3:K3"/>
    <mergeCell ref="L3:L5"/>
    <mergeCell ref="M3:M5"/>
    <mergeCell ref="N3:T3"/>
    <mergeCell ref="U3:U5"/>
    <mergeCell ref="E4:J4"/>
    <mergeCell ref="K4:K5"/>
    <mergeCell ref="N4:S4"/>
    <mergeCell ref="T4:T5"/>
    <mergeCell ref="B3:B6"/>
  </mergeCell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543D1-75F7-6B4C-913B-5F7E5DF0B20E}">
  <dimension ref="B2:U47"/>
  <sheetViews>
    <sheetView workbookViewId="0">
      <selection activeCell="B2" sqref="B2:U2"/>
    </sheetView>
  </sheetViews>
  <sheetFormatPr baseColWidth="10" defaultColWidth="10.5" defaultRowHeight="15.75"/>
  <cols>
    <col min="2" max="2" width="28.5" customWidth="1"/>
    <col min="3" max="21" width="17.5" customWidth="1"/>
  </cols>
  <sheetData>
    <row r="2" spans="2:21" ht="20.85" customHeight="1">
      <c r="B2" s="155" t="s">
        <v>46</v>
      </c>
      <c r="C2" s="155"/>
      <c r="D2" s="155"/>
      <c r="E2" s="155"/>
      <c r="F2" s="155"/>
      <c r="G2" s="155"/>
      <c r="H2" s="155"/>
      <c r="I2" s="155"/>
      <c r="J2" s="155"/>
      <c r="K2" s="155"/>
      <c r="L2" s="155"/>
      <c r="M2" s="155"/>
      <c r="N2" s="155"/>
      <c r="O2" s="155"/>
      <c r="P2" s="155"/>
      <c r="Q2" s="155"/>
      <c r="R2" s="155"/>
      <c r="S2" s="155"/>
      <c r="T2" s="155"/>
      <c r="U2" s="155"/>
    </row>
    <row r="3" spans="2:21" ht="26.1" customHeight="1">
      <c r="B3" s="156" t="s">
        <v>15</v>
      </c>
      <c r="C3" s="159" t="s">
        <v>16</v>
      </c>
      <c r="D3" s="161" t="s">
        <v>35</v>
      </c>
      <c r="E3" s="163" t="s">
        <v>18</v>
      </c>
      <c r="F3" s="163"/>
      <c r="G3" s="163"/>
      <c r="H3" s="163"/>
      <c r="I3" s="163"/>
      <c r="J3" s="163"/>
      <c r="K3" s="163"/>
      <c r="L3" s="164" t="s">
        <v>19</v>
      </c>
      <c r="M3" s="161" t="s">
        <v>35</v>
      </c>
      <c r="N3" s="163" t="s">
        <v>18</v>
      </c>
      <c r="O3" s="163"/>
      <c r="P3" s="163"/>
      <c r="Q3" s="163"/>
      <c r="R3" s="163"/>
      <c r="S3" s="163"/>
      <c r="T3" s="163"/>
      <c r="U3" s="164" t="s">
        <v>19</v>
      </c>
    </row>
    <row r="4" spans="2:21" ht="25.35" customHeight="1">
      <c r="B4" s="157"/>
      <c r="C4" s="160"/>
      <c r="D4" s="162"/>
      <c r="E4" s="166" t="s">
        <v>20</v>
      </c>
      <c r="F4" s="166"/>
      <c r="G4" s="166"/>
      <c r="H4" s="166"/>
      <c r="I4" s="166"/>
      <c r="J4" s="166"/>
      <c r="K4" s="168" t="s">
        <v>21</v>
      </c>
      <c r="L4" s="165"/>
      <c r="M4" s="162"/>
      <c r="N4" s="166" t="s">
        <v>20</v>
      </c>
      <c r="O4" s="166"/>
      <c r="P4" s="166"/>
      <c r="Q4" s="166"/>
      <c r="R4" s="166"/>
      <c r="S4" s="166"/>
      <c r="T4" s="168" t="s">
        <v>21</v>
      </c>
      <c r="U4" s="165"/>
    </row>
    <row r="5" spans="2:21" ht="75">
      <c r="B5" s="157"/>
      <c r="C5" s="160"/>
      <c r="D5" s="162"/>
      <c r="E5" s="6" t="s">
        <v>22</v>
      </c>
      <c r="F5" s="7" t="s">
        <v>23</v>
      </c>
      <c r="G5" s="8" t="s">
        <v>24</v>
      </c>
      <c r="H5" s="8" t="s">
        <v>25</v>
      </c>
      <c r="I5" s="8" t="s">
        <v>26</v>
      </c>
      <c r="J5" s="7" t="s">
        <v>27</v>
      </c>
      <c r="K5" s="168"/>
      <c r="L5" s="165"/>
      <c r="M5" s="162"/>
      <c r="N5" s="6" t="s">
        <v>22</v>
      </c>
      <c r="O5" s="7" t="s">
        <v>23</v>
      </c>
      <c r="P5" s="8" t="s">
        <v>24</v>
      </c>
      <c r="Q5" s="8" t="s">
        <v>25</v>
      </c>
      <c r="R5" s="8" t="s">
        <v>26</v>
      </c>
      <c r="S5" s="7" t="s">
        <v>27</v>
      </c>
      <c r="T5" s="168"/>
      <c r="U5" s="165"/>
    </row>
    <row r="6" spans="2:21" ht="20.100000000000001" customHeight="1">
      <c r="B6" s="158"/>
      <c r="C6" s="169" t="s">
        <v>0</v>
      </c>
      <c r="D6" s="170"/>
      <c r="E6" s="170"/>
      <c r="F6" s="170"/>
      <c r="G6" s="170"/>
      <c r="H6" s="170"/>
      <c r="I6" s="170"/>
      <c r="J6" s="170"/>
      <c r="K6" s="170"/>
      <c r="L6" s="171"/>
      <c r="M6" s="172" t="s">
        <v>17</v>
      </c>
      <c r="N6" s="173"/>
      <c r="O6" s="173"/>
      <c r="P6" s="173"/>
      <c r="Q6" s="173"/>
      <c r="R6" s="173"/>
      <c r="S6" s="173"/>
      <c r="T6" s="173"/>
      <c r="U6" s="174"/>
    </row>
    <row r="7" spans="2:21">
      <c r="B7" s="9" t="s">
        <v>30</v>
      </c>
      <c r="C7" s="30">
        <v>8712</v>
      </c>
      <c r="D7" s="14">
        <v>3659</v>
      </c>
      <c r="E7" s="15">
        <v>87</v>
      </c>
      <c r="F7" s="14">
        <v>178</v>
      </c>
      <c r="G7" s="15">
        <v>14</v>
      </c>
      <c r="H7" s="14">
        <v>1557</v>
      </c>
      <c r="I7" s="15">
        <v>1836</v>
      </c>
      <c r="J7" s="14">
        <v>709</v>
      </c>
      <c r="K7" s="16">
        <v>179</v>
      </c>
      <c r="L7" s="16">
        <v>493</v>
      </c>
      <c r="M7" s="101">
        <f>D7/$C7*100</f>
        <v>41.999540863177224</v>
      </c>
      <c r="N7" s="102">
        <f t="shared" ref="N7:U22" si="0">E7/$C7*100</f>
        <v>0.99862258953168048</v>
      </c>
      <c r="O7" s="103">
        <f t="shared" si="0"/>
        <v>2.0431588613406793</v>
      </c>
      <c r="P7" s="101">
        <f t="shared" si="0"/>
        <v>0.16069788797061524</v>
      </c>
      <c r="Q7" s="103">
        <f t="shared" si="0"/>
        <v>17.871900826446279</v>
      </c>
      <c r="R7" s="101">
        <f t="shared" si="0"/>
        <v>21.074380165289256</v>
      </c>
      <c r="S7" s="103">
        <f t="shared" si="0"/>
        <v>8.1382001836547282</v>
      </c>
      <c r="T7" s="101">
        <f t="shared" si="0"/>
        <v>2.0546372819100092</v>
      </c>
      <c r="U7" s="101">
        <f t="shared" si="0"/>
        <v>5.6588613406795227</v>
      </c>
    </row>
    <row r="8" spans="2:21" ht="20.100000000000001" customHeight="1">
      <c r="B8" s="10" t="s">
        <v>1</v>
      </c>
      <c r="C8" s="31">
        <v>8594</v>
      </c>
      <c r="D8" s="17">
        <v>2305</v>
      </c>
      <c r="E8" s="18">
        <v>345</v>
      </c>
      <c r="F8" s="17">
        <v>287</v>
      </c>
      <c r="G8" s="18">
        <v>179</v>
      </c>
      <c r="H8" s="17">
        <v>1321</v>
      </c>
      <c r="I8" s="18">
        <v>2605</v>
      </c>
      <c r="J8" s="17">
        <v>607</v>
      </c>
      <c r="K8" s="19">
        <v>418</v>
      </c>
      <c r="L8" s="19">
        <v>527</v>
      </c>
      <c r="M8" s="105">
        <f t="shared" ref="M8:U23" si="1">D8/$C8*100</f>
        <v>26.821037933441939</v>
      </c>
      <c r="N8" s="106">
        <f t="shared" si="0"/>
        <v>4.0144286711659296</v>
      </c>
      <c r="O8" s="107">
        <f t="shared" si="0"/>
        <v>3.3395392134047013</v>
      </c>
      <c r="P8" s="105">
        <f t="shared" si="0"/>
        <v>2.0828484989527576</v>
      </c>
      <c r="Q8" s="107">
        <f t="shared" si="0"/>
        <v>15.371189201768676</v>
      </c>
      <c r="R8" s="105">
        <f t="shared" si="0"/>
        <v>30.311845473586224</v>
      </c>
      <c r="S8" s="107">
        <f t="shared" si="0"/>
        <v>7.0630672562252732</v>
      </c>
      <c r="T8" s="105">
        <f t="shared" si="0"/>
        <v>4.8638585059343731</v>
      </c>
      <c r="U8" s="105">
        <f t="shared" si="0"/>
        <v>6.1321852455201302</v>
      </c>
    </row>
    <row r="9" spans="2:21" ht="20.100000000000001" customHeight="1">
      <c r="B9" s="9" t="s">
        <v>2</v>
      </c>
      <c r="C9" s="32">
        <v>2600</v>
      </c>
      <c r="D9" s="20">
        <v>295</v>
      </c>
      <c r="E9" s="21">
        <v>50</v>
      </c>
      <c r="F9" s="20">
        <v>481</v>
      </c>
      <c r="G9" s="21">
        <v>4</v>
      </c>
      <c r="H9" s="20">
        <v>249</v>
      </c>
      <c r="I9" s="21">
        <v>65</v>
      </c>
      <c r="J9" s="20">
        <v>881</v>
      </c>
      <c r="K9" s="22">
        <v>3</v>
      </c>
      <c r="L9" s="22">
        <v>572</v>
      </c>
      <c r="M9" s="108">
        <f t="shared" si="1"/>
        <v>11.346153846153847</v>
      </c>
      <c r="N9" s="109">
        <f t="shared" si="0"/>
        <v>1.9230769230769231</v>
      </c>
      <c r="O9" s="103">
        <f t="shared" si="0"/>
        <v>18.5</v>
      </c>
      <c r="P9" s="108">
        <f t="shared" si="0"/>
        <v>0.15384615384615385</v>
      </c>
      <c r="Q9" s="103">
        <f t="shared" si="0"/>
        <v>9.5769230769230766</v>
      </c>
      <c r="R9" s="108">
        <f t="shared" si="0"/>
        <v>2.5</v>
      </c>
      <c r="S9" s="103">
        <f t="shared" si="0"/>
        <v>33.884615384615387</v>
      </c>
      <c r="T9" s="108">
        <f t="shared" si="0"/>
        <v>0.11538461538461539</v>
      </c>
      <c r="U9" s="108">
        <f t="shared" si="0"/>
        <v>22</v>
      </c>
    </row>
    <row r="10" spans="2:21">
      <c r="B10" s="10" t="s">
        <v>3</v>
      </c>
      <c r="C10" s="31">
        <v>1538</v>
      </c>
      <c r="D10" s="17">
        <v>759</v>
      </c>
      <c r="E10" s="18">
        <v>78</v>
      </c>
      <c r="F10" s="17">
        <v>156</v>
      </c>
      <c r="G10" s="18">
        <v>53</v>
      </c>
      <c r="H10" s="17">
        <v>153</v>
      </c>
      <c r="I10" s="18">
        <v>16</v>
      </c>
      <c r="J10" s="17">
        <v>176</v>
      </c>
      <c r="K10" s="19">
        <v>74</v>
      </c>
      <c r="L10" s="19">
        <v>73</v>
      </c>
      <c r="M10" s="105">
        <f t="shared" si="1"/>
        <v>49.349804941482446</v>
      </c>
      <c r="N10" s="106">
        <f t="shared" si="0"/>
        <v>5.0715214564369306</v>
      </c>
      <c r="O10" s="107">
        <f t="shared" si="0"/>
        <v>10.143042912873861</v>
      </c>
      <c r="P10" s="105">
        <f t="shared" si="0"/>
        <v>3.4460338101430428</v>
      </c>
      <c r="Q10" s="107">
        <f t="shared" si="0"/>
        <v>9.9479843953185956</v>
      </c>
      <c r="R10" s="105">
        <f t="shared" si="0"/>
        <v>1.0403120936280885</v>
      </c>
      <c r="S10" s="107">
        <f t="shared" si="0"/>
        <v>11.443433029908972</v>
      </c>
      <c r="T10" s="105">
        <f t="shared" si="0"/>
        <v>4.8114434330299094</v>
      </c>
      <c r="U10" s="105">
        <f t="shared" si="0"/>
        <v>4.746423927178153</v>
      </c>
    </row>
    <row r="11" spans="2:21" ht="20.100000000000001" customHeight="1">
      <c r="B11" s="9" t="s">
        <v>4</v>
      </c>
      <c r="C11" s="32">
        <v>431</v>
      </c>
      <c r="D11" s="20">
        <v>96</v>
      </c>
      <c r="E11" s="21">
        <v>23</v>
      </c>
      <c r="F11" s="20">
        <v>41</v>
      </c>
      <c r="G11" s="21">
        <v>12</v>
      </c>
      <c r="H11" s="20">
        <v>85</v>
      </c>
      <c r="I11" s="21">
        <v>18</v>
      </c>
      <c r="J11" s="20">
        <v>41</v>
      </c>
      <c r="K11" s="22">
        <v>7</v>
      </c>
      <c r="L11" s="22">
        <v>108</v>
      </c>
      <c r="M11" s="108">
        <f t="shared" si="1"/>
        <v>22.273781902552201</v>
      </c>
      <c r="N11" s="109">
        <f t="shared" si="0"/>
        <v>5.3364269141531322</v>
      </c>
      <c r="O11" s="103">
        <f t="shared" si="0"/>
        <v>9.5127610208816709</v>
      </c>
      <c r="P11" s="108">
        <f t="shared" si="0"/>
        <v>2.7842227378190252</v>
      </c>
      <c r="Q11" s="103">
        <f t="shared" si="0"/>
        <v>19.721577726218097</v>
      </c>
      <c r="R11" s="108">
        <f t="shared" si="0"/>
        <v>4.1763341067285378</v>
      </c>
      <c r="S11" s="103">
        <f t="shared" si="0"/>
        <v>9.5127610208816709</v>
      </c>
      <c r="T11" s="108">
        <f t="shared" si="0"/>
        <v>1.6241299303944314</v>
      </c>
      <c r="U11" s="108">
        <f t="shared" si="0"/>
        <v>25.05800464037123</v>
      </c>
    </row>
    <row r="12" spans="2:21" ht="20.100000000000001" customHeight="1">
      <c r="B12" s="10" t="s">
        <v>5</v>
      </c>
      <c r="C12" s="31">
        <v>1099</v>
      </c>
      <c r="D12" s="17">
        <v>9</v>
      </c>
      <c r="E12" s="18">
        <v>24</v>
      </c>
      <c r="F12" s="17">
        <v>219</v>
      </c>
      <c r="G12" s="18">
        <v>39</v>
      </c>
      <c r="H12" s="17">
        <v>161</v>
      </c>
      <c r="I12" s="18">
        <v>28</v>
      </c>
      <c r="J12" s="17">
        <v>339</v>
      </c>
      <c r="K12" s="19">
        <v>208</v>
      </c>
      <c r="L12" s="19">
        <v>72</v>
      </c>
      <c r="M12" s="105">
        <f t="shared" si="1"/>
        <v>0.81892629663330307</v>
      </c>
      <c r="N12" s="106">
        <f t="shared" si="0"/>
        <v>2.1838034576888083</v>
      </c>
      <c r="O12" s="107">
        <f t="shared" si="0"/>
        <v>19.927206551410372</v>
      </c>
      <c r="P12" s="105">
        <f t="shared" si="0"/>
        <v>3.5486806187443132</v>
      </c>
      <c r="Q12" s="107">
        <f t="shared" si="0"/>
        <v>14.64968152866242</v>
      </c>
      <c r="R12" s="105">
        <f t="shared" si="0"/>
        <v>2.547770700636943</v>
      </c>
      <c r="S12" s="107">
        <f t="shared" si="0"/>
        <v>30.846223839854414</v>
      </c>
      <c r="T12" s="105">
        <f t="shared" si="0"/>
        <v>18.926296633303004</v>
      </c>
      <c r="U12" s="105">
        <f t="shared" si="0"/>
        <v>6.5514103730664246</v>
      </c>
    </row>
    <row r="13" spans="2:21" ht="20.100000000000001" customHeight="1">
      <c r="B13" s="9" t="s">
        <v>6</v>
      </c>
      <c r="C13" s="32">
        <v>4098</v>
      </c>
      <c r="D13" s="20">
        <v>1679</v>
      </c>
      <c r="E13" s="21">
        <v>95</v>
      </c>
      <c r="F13" s="20">
        <v>197</v>
      </c>
      <c r="G13" s="21">
        <v>33</v>
      </c>
      <c r="H13" s="20">
        <v>709</v>
      </c>
      <c r="I13" s="21">
        <v>464</v>
      </c>
      <c r="J13" s="20">
        <v>600</v>
      </c>
      <c r="K13" s="22">
        <v>79</v>
      </c>
      <c r="L13" s="22">
        <v>242</v>
      </c>
      <c r="M13" s="108">
        <f t="shared" si="1"/>
        <v>40.971205466081017</v>
      </c>
      <c r="N13" s="109">
        <f t="shared" si="0"/>
        <v>2.3182040019521719</v>
      </c>
      <c r="O13" s="103">
        <f>F13/$C13*100</f>
        <v>4.8072230356271355</v>
      </c>
      <c r="P13" s="108">
        <f t="shared" si="0"/>
        <v>0.80527086383601754</v>
      </c>
      <c r="Q13" s="103">
        <f t="shared" si="0"/>
        <v>17.301122498779893</v>
      </c>
      <c r="R13" s="108">
        <f t="shared" si="0"/>
        <v>11.322596388482186</v>
      </c>
      <c r="S13" s="103">
        <f t="shared" si="0"/>
        <v>14.641288433382138</v>
      </c>
      <c r="T13" s="108">
        <f t="shared" si="0"/>
        <v>1.9277696437286482</v>
      </c>
      <c r="U13" s="108">
        <f t="shared" si="0"/>
        <v>5.9053196681307956</v>
      </c>
    </row>
    <row r="14" spans="2:21">
      <c r="B14" s="10" t="s">
        <v>31</v>
      </c>
      <c r="C14" s="31">
        <v>945</v>
      </c>
      <c r="D14" s="17">
        <v>126</v>
      </c>
      <c r="E14" s="18">
        <v>93</v>
      </c>
      <c r="F14" s="17">
        <v>243</v>
      </c>
      <c r="G14" s="18">
        <v>84</v>
      </c>
      <c r="H14" s="17">
        <v>114</v>
      </c>
      <c r="I14" s="18">
        <v>15</v>
      </c>
      <c r="J14" s="17">
        <v>151</v>
      </c>
      <c r="K14" s="19">
        <v>63</v>
      </c>
      <c r="L14" s="19">
        <v>56</v>
      </c>
      <c r="M14" s="105">
        <f t="shared" si="1"/>
        <v>13.333333333333334</v>
      </c>
      <c r="N14" s="106">
        <f t="shared" si="0"/>
        <v>9.8412698412698418</v>
      </c>
      <c r="O14" s="107">
        <f t="shared" si="0"/>
        <v>25.714285714285712</v>
      </c>
      <c r="P14" s="105">
        <f t="shared" si="0"/>
        <v>8.8888888888888893</v>
      </c>
      <c r="Q14" s="107">
        <f t="shared" si="0"/>
        <v>12.063492063492063</v>
      </c>
      <c r="R14" s="105">
        <f t="shared" si="0"/>
        <v>1.5873015873015872</v>
      </c>
      <c r="S14" s="107">
        <f t="shared" si="0"/>
        <v>15.978835978835978</v>
      </c>
      <c r="T14" s="105">
        <f t="shared" si="0"/>
        <v>6.666666666666667</v>
      </c>
      <c r="U14" s="105">
        <f t="shared" si="0"/>
        <v>5.9259259259259265</v>
      </c>
    </row>
    <row r="15" spans="2:21">
      <c r="B15" s="9" t="s">
        <v>7</v>
      </c>
      <c r="C15" s="32">
        <v>4915</v>
      </c>
      <c r="D15" s="20">
        <v>1582</v>
      </c>
      <c r="E15" s="21">
        <v>199</v>
      </c>
      <c r="F15" s="20">
        <v>322</v>
      </c>
      <c r="G15" s="21">
        <v>390</v>
      </c>
      <c r="H15" s="20">
        <v>1037</v>
      </c>
      <c r="I15" s="21">
        <v>529</v>
      </c>
      <c r="J15" s="20">
        <v>345</v>
      </c>
      <c r="K15" s="22">
        <v>81</v>
      </c>
      <c r="L15" s="22">
        <v>430</v>
      </c>
      <c r="M15" s="108">
        <f t="shared" si="1"/>
        <v>32.187182095625637</v>
      </c>
      <c r="N15" s="109">
        <f t="shared" si="0"/>
        <v>4.0488301119023395</v>
      </c>
      <c r="O15" s="103">
        <f t="shared" si="0"/>
        <v>6.551373346897253</v>
      </c>
      <c r="P15" s="108">
        <f t="shared" si="0"/>
        <v>7.9348931841302139</v>
      </c>
      <c r="Q15" s="103">
        <f t="shared" si="0"/>
        <v>21.098677517802646</v>
      </c>
      <c r="R15" s="108">
        <f t="shared" si="0"/>
        <v>10.76297049847406</v>
      </c>
      <c r="S15" s="103">
        <f t="shared" si="0"/>
        <v>7.0193285859613432</v>
      </c>
      <c r="T15" s="108">
        <f t="shared" si="0"/>
        <v>1.6480162767039674</v>
      </c>
      <c r="U15" s="108">
        <f t="shared" si="0"/>
        <v>8.7487283825025433</v>
      </c>
    </row>
    <row r="16" spans="2:21">
      <c r="B16" s="10" t="s">
        <v>32</v>
      </c>
      <c r="C16" s="31">
        <v>10162</v>
      </c>
      <c r="D16" s="17">
        <v>2375</v>
      </c>
      <c r="E16" s="18">
        <v>786</v>
      </c>
      <c r="F16" s="17">
        <v>556</v>
      </c>
      <c r="G16" s="18">
        <v>399</v>
      </c>
      <c r="H16" s="17">
        <v>1590</v>
      </c>
      <c r="I16" s="18">
        <v>2542</v>
      </c>
      <c r="J16" s="17">
        <v>576</v>
      </c>
      <c r="K16" s="19">
        <v>176</v>
      </c>
      <c r="L16" s="19">
        <v>1162</v>
      </c>
      <c r="M16" s="105">
        <f t="shared" si="1"/>
        <v>23.371383585908287</v>
      </c>
      <c r="N16" s="106">
        <f t="shared" si="0"/>
        <v>7.7346978941153317</v>
      </c>
      <c r="O16" s="107">
        <f t="shared" si="0"/>
        <v>5.4713639047431606</v>
      </c>
      <c r="P16" s="105">
        <f t="shared" si="0"/>
        <v>3.9263924424325922</v>
      </c>
      <c r="Q16" s="107">
        <f t="shared" si="0"/>
        <v>15.646526274355441</v>
      </c>
      <c r="R16" s="105">
        <f t="shared" si="0"/>
        <v>25.014760873843734</v>
      </c>
      <c r="S16" s="107">
        <f t="shared" si="0"/>
        <v>5.6681755559929146</v>
      </c>
      <c r="T16" s="105">
        <f t="shared" si="0"/>
        <v>1.7319425309978351</v>
      </c>
      <c r="U16" s="105">
        <f t="shared" si="0"/>
        <v>11.434756937610707</v>
      </c>
    </row>
    <row r="17" spans="2:21">
      <c r="B17" s="9" t="s">
        <v>8</v>
      </c>
      <c r="C17" s="32">
        <v>2457</v>
      </c>
      <c r="D17" s="20">
        <v>1176</v>
      </c>
      <c r="E17" s="21">
        <v>6</v>
      </c>
      <c r="F17" s="20">
        <v>72</v>
      </c>
      <c r="G17" s="21">
        <v>8</v>
      </c>
      <c r="H17" s="20">
        <v>396</v>
      </c>
      <c r="I17" s="21">
        <v>659</v>
      </c>
      <c r="J17" s="20">
        <v>67</v>
      </c>
      <c r="K17" s="22">
        <v>29</v>
      </c>
      <c r="L17" s="22">
        <v>44</v>
      </c>
      <c r="M17" s="108">
        <f t="shared" si="1"/>
        <v>47.863247863247864</v>
      </c>
      <c r="N17" s="109">
        <f t="shared" si="0"/>
        <v>0.24420024420024419</v>
      </c>
      <c r="O17" s="103">
        <f t="shared" si="0"/>
        <v>2.9304029304029302</v>
      </c>
      <c r="P17" s="108">
        <f t="shared" si="0"/>
        <v>0.32560032560032559</v>
      </c>
      <c r="Q17" s="103">
        <f t="shared" si="0"/>
        <v>16.117216117216117</v>
      </c>
      <c r="R17" s="108">
        <f t="shared" si="0"/>
        <v>26.821326821326817</v>
      </c>
      <c r="S17" s="103">
        <f t="shared" si="0"/>
        <v>2.7269027269027268</v>
      </c>
      <c r="T17" s="108">
        <f t="shared" si="0"/>
        <v>1.1803011803011803</v>
      </c>
      <c r="U17" s="108">
        <f t="shared" si="0"/>
        <v>1.7908017908017908</v>
      </c>
    </row>
    <row r="18" spans="2:21" ht="20.100000000000001" customHeight="1">
      <c r="B18" s="10" t="s">
        <v>9</v>
      </c>
      <c r="C18" s="31">
        <v>464</v>
      </c>
      <c r="D18" s="17">
        <v>132</v>
      </c>
      <c r="E18" s="18">
        <v>25</v>
      </c>
      <c r="F18" s="17">
        <v>26</v>
      </c>
      <c r="G18" s="18">
        <v>0</v>
      </c>
      <c r="H18" s="17">
        <v>57</v>
      </c>
      <c r="I18" s="18">
        <v>201</v>
      </c>
      <c r="J18" s="17">
        <v>10</v>
      </c>
      <c r="K18" s="19">
        <v>4</v>
      </c>
      <c r="L18" s="19">
        <v>9</v>
      </c>
      <c r="M18" s="105">
        <f t="shared" si="1"/>
        <v>28.448275862068968</v>
      </c>
      <c r="N18" s="106">
        <f t="shared" si="0"/>
        <v>5.387931034482758</v>
      </c>
      <c r="O18" s="107">
        <f t="shared" si="0"/>
        <v>5.6034482758620694</v>
      </c>
      <c r="P18" s="105">
        <f t="shared" si="0"/>
        <v>0</v>
      </c>
      <c r="Q18" s="107">
        <f t="shared" si="0"/>
        <v>12.284482758620689</v>
      </c>
      <c r="R18" s="105">
        <f>I18/$C18*100</f>
        <v>43.318965517241381</v>
      </c>
      <c r="S18" s="107">
        <f t="shared" si="0"/>
        <v>2.1551724137931036</v>
      </c>
      <c r="T18" s="105">
        <f t="shared" si="0"/>
        <v>0.86206896551724133</v>
      </c>
      <c r="U18" s="105">
        <f t="shared" si="0"/>
        <v>1.9396551724137931</v>
      </c>
    </row>
    <row r="19" spans="2:21" ht="20.100000000000001" customHeight="1">
      <c r="B19" s="9" t="s">
        <v>10</v>
      </c>
      <c r="C19" s="32">
        <v>2341</v>
      </c>
      <c r="D19" s="20">
        <v>890</v>
      </c>
      <c r="E19" s="21">
        <v>181</v>
      </c>
      <c r="F19" s="20">
        <v>416</v>
      </c>
      <c r="G19" s="21">
        <v>113</v>
      </c>
      <c r="H19" s="20">
        <v>275</v>
      </c>
      <c r="I19" s="21">
        <v>38</v>
      </c>
      <c r="J19" s="20">
        <v>295</v>
      </c>
      <c r="K19" s="22">
        <v>57</v>
      </c>
      <c r="L19" s="22">
        <v>76</v>
      </c>
      <c r="M19" s="108">
        <f t="shared" si="1"/>
        <v>38.017941050832974</v>
      </c>
      <c r="N19" s="109">
        <f t="shared" si="0"/>
        <v>7.7317385732592907</v>
      </c>
      <c r="O19" s="103">
        <f t="shared" si="0"/>
        <v>17.770183682187099</v>
      </c>
      <c r="P19" s="108">
        <f t="shared" si="0"/>
        <v>4.8269970098248614</v>
      </c>
      <c r="Q19" s="103">
        <f t="shared" si="0"/>
        <v>11.747116616830414</v>
      </c>
      <c r="R19" s="108">
        <f t="shared" si="0"/>
        <v>1.6232379325074753</v>
      </c>
      <c r="S19" s="103">
        <f t="shared" si="0"/>
        <v>12.601452370781718</v>
      </c>
      <c r="T19" s="108">
        <f t="shared" si="0"/>
        <v>2.4348568987612134</v>
      </c>
      <c r="U19" s="108">
        <f t="shared" si="0"/>
        <v>3.2464758650149506</v>
      </c>
    </row>
    <row r="20" spans="2:21">
      <c r="B20" s="10" t="s">
        <v>34</v>
      </c>
      <c r="C20" s="31">
        <v>1418</v>
      </c>
      <c r="D20" s="17">
        <v>787</v>
      </c>
      <c r="E20" s="18">
        <v>62</v>
      </c>
      <c r="F20" s="17">
        <v>181</v>
      </c>
      <c r="G20" s="18">
        <v>26</v>
      </c>
      <c r="H20" s="17">
        <v>141</v>
      </c>
      <c r="I20" s="18">
        <v>30</v>
      </c>
      <c r="J20" s="17">
        <v>167</v>
      </c>
      <c r="K20" s="19">
        <v>4</v>
      </c>
      <c r="L20" s="19">
        <v>20</v>
      </c>
      <c r="M20" s="105">
        <f t="shared" si="1"/>
        <v>55.500705218617775</v>
      </c>
      <c r="N20" s="106">
        <f t="shared" si="0"/>
        <v>4.3723554301833572</v>
      </c>
      <c r="O20" s="107">
        <f t="shared" si="0"/>
        <v>12.764456981664315</v>
      </c>
      <c r="P20" s="105">
        <f t="shared" si="0"/>
        <v>1.8335684062059237</v>
      </c>
      <c r="Q20" s="107">
        <f t="shared" si="0"/>
        <v>9.9435825105782794</v>
      </c>
      <c r="R20" s="105">
        <f t="shared" si="0"/>
        <v>2.1156558533145273</v>
      </c>
      <c r="S20" s="107">
        <f t="shared" si="0"/>
        <v>11.777150916784203</v>
      </c>
      <c r="T20" s="105">
        <f t="shared" si="0"/>
        <v>0.28208744710860367</v>
      </c>
      <c r="U20" s="105">
        <f t="shared" si="0"/>
        <v>1.4104372355430184</v>
      </c>
    </row>
    <row r="21" spans="2:21">
      <c r="B21" s="11" t="s">
        <v>33</v>
      </c>
      <c r="C21" s="32">
        <v>1768</v>
      </c>
      <c r="D21" s="20">
        <v>395</v>
      </c>
      <c r="E21" s="21">
        <v>94</v>
      </c>
      <c r="F21" s="20">
        <v>177</v>
      </c>
      <c r="G21" s="21">
        <v>90</v>
      </c>
      <c r="H21" s="20">
        <v>573</v>
      </c>
      <c r="I21" s="21">
        <v>25</v>
      </c>
      <c r="J21" s="20">
        <v>234</v>
      </c>
      <c r="K21" s="22">
        <v>27</v>
      </c>
      <c r="L21" s="22">
        <v>153</v>
      </c>
      <c r="M21" s="108">
        <f t="shared" si="1"/>
        <v>22.341628959276019</v>
      </c>
      <c r="N21" s="109">
        <f t="shared" si="0"/>
        <v>5.3167420814479636</v>
      </c>
      <c r="O21" s="103">
        <f t="shared" si="0"/>
        <v>10.01131221719457</v>
      </c>
      <c r="P21" s="108">
        <f t="shared" si="0"/>
        <v>5.0904977375565608</v>
      </c>
      <c r="Q21" s="103">
        <f t="shared" si="0"/>
        <v>32.409502262443439</v>
      </c>
      <c r="R21" s="108">
        <f t="shared" si="0"/>
        <v>1.4140271493212671</v>
      </c>
      <c r="S21" s="103">
        <f t="shared" si="0"/>
        <v>13.23529411764706</v>
      </c>
      <c r="T21" s="108">
        <f t="shared" si="0"/>
        <v>1.5271493212669682</v>
      </c>
      <c r="U21" s="108">
        <f t="shared" si="0"/>
        <v>8.6538461538461533</v>
      </c>
    </row>
    <row r="22" spans="2:21" ht="20.100000000000001" customHeight="1">
      <c r="B22" s="10" t="s">
        <v>11</v>
      </c>
      <c r="C22" s="33">
        <v>1328</v>
      </c>
      <c r="D22" s="23">
        <v>498</v>
      </c>
      <c r="E22" s="24">
        <v>159</v>
      </c>
      <c r="F22" s="23">
        <v>230</v>
      </c>
      <c r="G22" s="24">
        <v>92</v>
      </c>
      <c r="H22" s="23">
        <v>189</v>
      </c>
      <c r="I22" s="24">
        <v>72</v>
      </c>
      <c r="J22" s="23">
        <v>57</v>
      </c>
      <c r="K22" s="25">
        <v>15</v>
      </c>
      <c r="L22" s="25">
        <v>16</v>
      </c>
      <c r="M22" s="110">
        <f t="shared" si="1"/>
        <v>37.5</v>
      </c>
      <c r="N22" s="106">
        <f t="shared" si="0"/>
        <v>11.97289156626506</v>
      </c>
      <c r="O22" s="107">
        <f t="shared" si="0"/>
        <v>17.319277108433734</v>
      </c>
      <c r="P22" s="105">
        <f t="shared" si="0"/>
        <v>6.927710843373494</v>
      </c>
      <c r="Q22" s="107">
        <f t="shared" si="0"/>
        <v>14.231927710843372</v>
      </c>
      <c r="R22" s="105">
        <f t="shared" si="0"/>
        <v>5.4216867469879517</v>
      </c>
      <c r="S22" s="107">
        <f t="shared" si="0"/>
        <v>4.2921686746987948</v>
      </c>
      <c r="T22" s="105">
        <f t="shared" si="0"/>
        <v>1.1295180722891567</v>
      </c>
      <c r="U22" s="105">
        <f>L22/$C22*100</f>
        <v>1.2048192771084338</v>
      </c>
    </row>
    <row r="23" spans="2:21" ht="20.100000000000001" customHeight="1">
      <c r="B23" s="12" t="s">
        <v>12</v>
      </c>
      <c r="C23" s="26">
        <f>SUM(C9,C10,C14,C19,C20,C22)</f>
        <v>10170</v>
      </c>
      <c r="D23" s="27">
        <f t="shared" ref="D23:L23" si="2">SUM(D9,D10,D14,D19,D20,D22)</f>
        <v>3355</v>
      </c>
      <c r="E23" s="26">
        <f t="shared" si="2"/>
        <v>623</v>
      </c>
      <c r="F23" s="27">
        <f t="shared" si="2"/>
        <v>1707</v>
      </c>
      <c r="G23" s="26">
        <f t="shared" si="2"/>
        <v>372</v>
      </c>
      <c r="H23" s="27">
        <f t="shared" si="2"/>
        <v>1121</v>
      </c>
      <c r="I23" s="26">
        <f t="shared" si="2"/>
        <v>236</v>
      </c>
      <c r="J23" s="27">
        <f t="shared" si="2"/>
        <v>1727</v>
      </c>
      <c r="K23" s="26">
        <f t="shared" si="2"/>
        <v>216</v>
      </c>
      <c r="L23" s="26">
        <f t="shared" si="2"/>
        <v>813</v>
      </c>
      <c r="M23" s="68">
        <f t="shared" si="1"/>
        <v>32.989183874139627</v>
      </c>
      <c r="N23" s="68">
        <f t="shared" si="1"/>
        <v>6.1258603736479849</v>
      </c>
      <c r="O23" s="69">
        <f t="shared" si="1"/>
        <v>16.78466076696165</v>
      </c>
      <c r="P23" s="68">
        <f t="shared" si="1"/>
        <v>3.6578171091445428</v>
      </c>
      <c r="Q23" s="69">
        <f t="shared" si="1"/>
        <v>11.022615535889873</v>
      </c>
      <c r="R23" s="68">
        <f t="shared" si="1"/>
        <v>2.3205506391347099</v>
      </c>
      <c r="S23" s="69">
        <f t="shared" si="1"/>
        <v>16.981317600786628</v>
      </c>
      <c r="T23" s="68">
        <f t="shared" si="1"/>
        <v>2.1238938053097343</v>
      </c>
      <c r="U23" s="68">
        <f t="shared" si="1"/>
        <v>7.9941002949852518</v>
      </c>
    </row>
    <row r="24" spans="2:21" ht="20.100000000000001" customHeight="1">
      <c r="B24" s="1" t="s">
        <v>13</v>
      </c>
      <c r="C24" s="2">
        <f>SUM(C7,C8,C11,C12,C13,C15,C16,C17,C18,C21)</f>
        <v>42700</v>
      </c>
      <c r="D24" s="28">
        <f t="shared" ref="D24:L24" si="3">SUM(D7,D8,D11,D12,D13,D15,D16,D17,D18,D21)</f>
        <v>13408</v>
      </c>
      <c r="E24" s="2">
        <f t="shared" si="3"/>
        <v>1684</v>
      </c>
      <c r="F24" s="28">
        <f t="shared" si="3"/>
        <v>2075</v>
      </c>
      <c r="G24" s="2">
        <f t="shared" si="3"/>
        <v>1164</v>
      </c>
      <c r="H24" s="28">
        <f t="shared" si="3"/>
        <v>7486</v>
      </c>
      <c r="I24" s="2">
        <f t="shared" si="3"/>
        <v>8907</v>
      </c>
      <c r="J24" s="28">
        <f t="shared" si="3"/>
        <v>3528</v>
      </c>
      <c r="K24" s="2">
        <f t="shared" si="3"/>
        <v>1208</v>
      </c>
      <c r="L24" s="2">
        <f t="shared" si="3"/>
        <v>3240</v>
      </c>
      <c r="M24" s="70">
        <f t="shared" ref="M24:U25" si="4">D24/$C24*100</f>
        <v>31.400468384074941</v>
      </c>
      <c r="N24" s="70">
        <f t="shared" si="4"/>
        <v>3.9437939110070257</v>
      </c>
      <c r="O24" s="71">
        <f t="shared" si="4"/>
        <v>4.8594847775175642</v>
      </c>
      <c r="P24" s="70">
        <f t="shared" si="4"/>
        <v>2.7259953161592505</v>
      </c>
      <c r="Q24" s="71">
        <f t="shared" si="4"/>
        <v>17.531615925058546</v>
      </c>
      <c r="R24" s="70">
        <f t="shared" si="4"/>
        <v>20.859484777517565</v>
      </c>
      <c r="S24" s="71">
        <f t="shared" si="4"/>
        <v>8.2622950819672134</v>
      </c>
      <c r="T24" s="70">
        <f t="shared" si="4"/>
        <v>2.8290398126463701</v>
      </c>
      <c r="U24" s="70">
        <f t="shared" si="4"/>
        <v>7.5878220140515218</v>
      </c>
    </row>
    <row r="25" spans="2:21" ht="20.100000000000001" customHeight="1">
      <c r="B25" s="13" t="s">
        <v>14</v>
      </c>
      <c r="C25" s="3">
        <f>SUM(C7:C22)</f>
        <v>52870</v>
      </c>
      <c r="D25" s="29">
        <f>SUM(D7:D22)</f>
        <v>16763</v>
      </c>
      <c r="E25" s="3">
        <f t="shared" ref="E25:L25" si="5">SUM(E7:E22)</f>
        <v>2307</v>
      </c>
      <c r="F25" s="29">
        <f t="shared" si="5"/>
        <v>3782</v>
      </c>
      <c r="G25" s="3">
        <f t="shared" si="5"/>
        <v>1536</v>
      </c>
      <c r="H25" s="29">
        <f t="shared" si="5"/>
        <v>8607</v>
      </c>
      <c r="I25" s="3">
        <f t="shared" si="5"/>
        <v>9143</v>
      </c>
      <c r="J25" s="29">
        <f t="shared" si="5"/>
        <v>5255</v>
      </c>
      <c r="K25" s="3">
        <f t="shared" si="5"/>
        <v>1424</v>
      </c>
      <c r="L25" s="3">
        <f t="shared" si="5"/>
        <v>4053</v>
      </c>
      <c r="M25" s="72">
        <f t="shared" si="4"/>
        <v>31.706071496122561</v>
      </c>
      <c r="N25" s="72">
        <f t="shared" si="4"/>
        <v>4.3635331946283333</v>
      </c>
      <c r="O25" s="73">
        <f t="shared" si="4"/>
        <v>7.1533951201059196</v>
      </c>
      <c r="P25" s="72">
        <f t="shared" si="4"/>
        <v>2.9052392661244562</v>
      </c>
      <c r="Q25" s="73">
        <f t="shared" si="4"/>
        <v>16.279553622091925</v>
      </c>
      <c r="R25" s="72">
        <f t="shared" si="4"/>
        <v>17.293361074333273</v>
      </c>
      <c r="S25" s="73">
        <f t="shared" si="4"/>
        <v>9.93947418195574</v>
      </c>
      <c r="T25" s="72">
        <f t="shared" si="4"/>
        <v>2.6933989029695482</v>
      </c>
      <c r="U25" s="72">
        <f t="shared" si="4"/>
        <v>7.6659731416682435</v>
      </c>
    </row>
    <row r="26" spans="2:21">
      <c r="B26" s="5"/>
      <c r="C26" s="5"/>
      <c r="D26" s="5"/>
      <c r="E26" s="5"/>
      <c r="F26" s="5"/>
      <c r="G26" s="5"/>
      <c r="H26" s="5"/>
      <c r="I26" s="5"/>
      <c r="J26" s="5"/>
      <c r="K26" s="5"/>
      <c r="L26" s="5"/>
      <c r="M26" s="5"/>
      <c r="N26" s="5"/>
      <c r="O26" s="5"/>
      <c r="P26" s="5"/>
      <c r="Q26" s="5"/>
      <c r="R26" s="5"/>
      <c r="S26" s="5"/>
      <c r="T26" s="5"/>
      <c r="U26" s="5"/>
    </row>
    <row r="27" spans="2:21">
      <c r="B27" s="4"/>
      <c r="C27" s="5"/>
      <c r="D27" s="5"/>
      <c r="E27" s="5"/>
      <c r="F27" s="5"/>
      <c r="G27" s="5"/>
      <c r="H27" s="5"/>
      <c r="I27" s="5"/>
      <c r="J27" s="5"/>
      <c r="K27" s="5"/>
      <c r="L27" s="5"/>
      <c r="M27" s="5"/>
      <c r="N27" s="5"/>
      <c r="O27" s="5"/>
      <c r="P27" s="5"/>
      <c r="Q27" s="5"/>
      <c r="R27" s="5"/>
      <c r="S27" s="5"/>
      <c r="T27" s="5"/>
      <c r="U27" s="5"/>
    </row>
    <row r="28" spans="2:21">
      <c r="B28" s="4"/>
      <c r="C28" s="5"/>
      <c r="D28" s="5"/>
      <c r="E28" s="5"/>
      <c r="F28" s="5"/>
      <c r="G28" s="5"/>
      <c r="H28" s="5"/>
      <c r="I28" s="5"/>
      <c r="J28" s="5"/>
      <c r="K28" s="5"/>
      <c r="L28" s="5"/>
      <c r="M28" s="5"/>
      <c r="N28" s="5"/>
      <c r="O28" s="5"/>
      <c r="P28" s="5"/>
      <c r="Q28" s="5"/>
      <c r="R28" s="5"/>
      <c r="S28" s="5"/>
      <c r="T28" s="5"/>
      <c r="U28" s="5"/>
    </row>
    <row r="29" spans="2:21">
      <c r="B29" s="4"/>
      <c r="C29" s="5"/>
      <c r="D29" s="5"/>
      <c r="E29" s="5"/>
      <c r="F29" s="5"/>
      <c r="G29" s="5"/>
      <c r="H29" s="5"/>
      <c r="I29" s="5"/>
      <c r="J29" s="5"/>
      <c r="K29" s="5"/>
      <c r="L29" s="5"/>
      <c r="M29" s="5"/>
      <c r="N29" s="5"/>
      <c r="O29" s="5"/>
      <c r="P29" s="5"/>
      <c r="Q29" s="5"/>
      <c r="R29" s="5"/>
      <c r="S29" s="5"/>
      <c r="T29" s="5"/>
      <c r="U29" s="5"/>
    </row>
    <row r="30" spans="2:21">
      <c r="B30" s="4"/>
      <c r="C30" s="5"/>
      <c r="D30" s="5"/>
      <c r="E30" s="5"/>
      <c r="F30" s="5"/>
      <c r="G30" s="5"/>
      <c r="H30" s="5"/>
      <c r="I30" s="5"/>
      <c r="J30" s="5"/>
      <c r="K30" s="5"/>
      <c r="L30" s="5"/>
      <c r="M30" s="5"/>
      <c r="N30" s="5"/>
      <c r="O30" s="5"/>
      <c r="P30" s="5"/>
      <c r="Q30" s="5"/>
      <c r="R30" s="5"/>
      <c r="S30" s="5"/>
      <c r="T30" s="5"/>
      <c r="U30" s="5"/>
    </row>
    <row r="31" spans="2:21">
      <c r="B31" s="5"/>
      <c r="C31" s="5"/>
      <c r="D31" s="5"/>
      <c r="E31" s="5"/>
      <c r="F31" s="5"/>
      <c r="G31" s="5"/>
      <c r="H31" s="5"/>
      <c r="I31" s="5"/>
      <c r="J31" s="5"/>
      <c r="K31" s="5"/>
      <c r="L31" s="5"/>
      <c r="M31" s="5"/>
      <c r="N31" s="5"/>
      <c r="O31" s="5"/>
      <c r="P31" s="5"/>
      <c r="Q31" s="5"/>
      <c r="R31" s="5"/>
      <c r="S31" s="5"/>
      <c r="T31" s="5"/>
      <c r="U31" s="5"/>
    </row>
    <row r="32" spans="2:21">
      <c r="B32" s="5"/>
      <c r="C32" s="5"/>
      <c r="D32" s="5"/>
      <c r="E32" s="5"/>
      <c r="F32" s="5"/>
      <c r="G32" s="5"/>
      <c r="H32" s="5"/>
      <c r="I32" s="5"/>
      <c r="J32" s="5"/>
      <c r="K32" s="5"/>
      <c r="L32" s="5"/>
      <c r="M32" s="5"/>
      <c r="N32" s="5"/>
      <c r="O32" s="5"/>
      <c r="P32" s="5"/>
      <c r="Q32" s="5"/>
      <c r="R32" s="5"/>
      <c r="S32" s="5"/>
      <c r="T32" s="5"/>
      <c r="U32" s="5"/>
    </row>
    <row r="33" spans="2:21">
      <c r="B33" s="5"/>
      <c r="C33" s="5"/>
      <c r="D33" s="5"/>
      <c r="E33" s="5"/>
      <c r="F33" s="5"/>
      <c r="G33" s="5"/>
      <c r="H33" s="5"/>
      <c r="I33" s="5"/>
      <c r="J33" s="5"/>
      <c r="K33" s="5"/>
      <c r="L33" s="5"/>
      <c r="M33" s="5"/>
      <c r="N33" s="5"/>
      <c r="O33" s="5"/>
      <c r="P33" s="5"/>
      <c r="Q33" s="5"/>
      <c r="R33" s="5"/>
      <c r="S33" s="5"/>
      <c r="T33" s="5"/>
      <c r="U33" s="5"/>
    </row>
    <row r="34" spans="2:21">
      <c r="B34" s="5"/>
      <c r="C34" s="5"/>
      <c r="D34" s="5"/>
      <c r="E34" s="5"/>
      <c r="F34" s="5"/>
      <c r="G34" s="5"/>
      <c r="H34" s="5"/>
      <c r="I34" s="5"/>
      <c r="J34" s="5"/>
      <c r="K34" s="5"/>
      <c r="L34" s="5"/>
      <c r="M34" s="5"/>
      <c r="N34" s="5"/>
      <c r="O34" s="5"/>
      <c r="P34" s="5"/>
      <c r="Q34" s="5"/>
      <c r="R34" s="5"/>
      <c r="S34" s="5"/>
      <c r="T34" s="5"/>
      <c r="U34" s="5"/>
    </row>
    <row r="35" spans="2:21">
      <c r="B35" s="5"/>
      <c r="C35" s="5"/>
      <c r="D35" s="5"/>
      <c r="E35" s="5"/>
      <c r="F35" s="5"/>
      <c r="G35" s="5"/>
      <c r="H35" s="5"/>
      <c r="I35" s="5"/>
      <c r="J35" s="5"/>
      <c r="K35" s="5"/>
      <c r="L35" s="5"/>
      <c r="M35" s="5"/>
      <c r="N35" s="5"/>
      <c r="O35" s="5"/>
      <c r="P35" s="5"/>
      <c r="Q35" s="5"/>
      <c r="R35" s="5"/>
      <c r="S35" s="5"/>
      <c r="T35" s="5"/>
      <c r="U35" s="5"/>
    </row>
    <row r="36" spans="2:21">
      <c r="B36" s="5"/>
      <c r="C36" s="5"/>
      <c r="D36" s="5"/>
      <c r="E36" s="5"/>
      <c r="F36" s="5"/>
      <c r="G36" s="5"/>
      <c r="H36" s="5"/>
      <c r="I36" s="5"/>
      <c r="J36" s="5"/>
      <c r="K36" s="5"/>
      <c r="L36" s="5"/>
      <c r="M36" s="5"/>
      <c r="N36" s="5"/>
      <c r="O36" s="5"/>
      <c r="P36" s="5"/>
      <c r="Q36" s="5"/>
      <c r="R36" s="5"/>
      <c r="S36" s="5"/>
      <c r="T36" s="5"/>
      <c r="U36" s="5"/>
    </row>
    <row r="37" spans="2:21">
      <c r="B37" s="5"/>
      <c r="C37" s="5"/>
      <c r="D37" s="5"/>
      <c r="E37" s="5"/>
      <c r="F37" s="5"/>
      <c r="G37" s="5"/>
      <c r="H37" s="5"/>
      <c r="I37" s="5"/>
      <c r="J37" s="5"/>
      <c r="K37" s="5"/>
      <c r="L37" s="5"/>
      <c r="M37" s="5"/>
      <c r="N37" s="5"/>
      <c r="O37" s="5"/>
      <c r="P37" s="5"/>
      <c r="Q37" s="5"/>
      <c r="R37" s="5"/>
      <c r="S37" s="5"/>
      <c r="T37" s="5"/>
      <c r="U37" s="5"/>
    </row>
    <row r="38" spans="2:21" hidden="1">
      <c r="B38" s="5" t="s">
        <v>36</v>
      </c>
      <c r="C38" s="5"/>
      <c r="D38" s="5"/>
      <c r="E38" s="5"/>
      <c r="F38" s="5"/>
      <c r="G38" s="5"/>
      <c r="H38" s="5"/>
      <c r="I38" s="5"/>
      <c r="J38" s="5"/>
      <c r="K38" s="5"/>
      <c r="L38" s="5"/>
      <c r="M38" s="5"/>
      <c r="N38" s="5"/>
      <c r="O38" s="5"/>
      <c r="P38" s="5"/>
      <c r="Q38" s="5"/>
      <c r="R38" s="5"/>
      <c r="S38" s="5"/>
      <c r="T38" s="5"/>
      <c r="U38" s="5"/>
    </row>
    <row r="39" spans="2:21">
      <c r="B39" s="167" t="s">
        <v>36</v>
      </c>
      <c r="C39" s="167"/>
      <c r="D39" s="167"/>
      <c r="E39" s="167"/>
      <c r="F39" s="167"/>
      <c r="G39" s="167"/>
      <c r="H39" s="167"/>
      <c r="I39" s="167"/>
      <c r="J39" s="167"/>
      <c r="K39" s="167"/>
      <c r="L39" s="167"/>
      <c r="M39" s="167"/>
      <c r="N39" s="167"/>
      <c r="O39" s="167"/>
      <c r="P39" s="167"/>
      <c r="Q39" s="167"/>
      <c r="R39" s="167"/>
      <c r="S39" s="167"/>
      <c r="T39" s="167"/>
      <c r="U39" s="167"/>
    </row>
    <row r="40" spans="2:21">
      <c r="B40" s="5"/>
      <c r="C40" s="5"/>
      <c r="D40" s="5"/>
      <c r="E40" s="5"/>
      <c r="F40" s="5"/>
      <c r="G40" s="5"/>
      <c r="H40" s="5"/>
      <c r="I40" s="5"/>
      <c r="J40" s="5"/>
      <c r="K40" s="5"/>
      <c r="L40" s="5"/>
      <c r="M40" s="5"/>
      <c r="N40" s="5"/>
      <c r="O40" s="5"/>
      <c r="P40" s="5"/>
      <c r="Q40" s="5"/>
      <c r="R40" s="5"/>
      <c r="S40" s="5"/>
      <c r="T40" s="5"/>
      <c r="U40" s="5"/>
    </row>
    <row r="41" spans="2:21">
      <c r="B41" s="5"/>
      <c r="C41" s="5"/>
      <c r="D41" s="5"/>
      <c r="E41" s="5"/>
      <c r="F41" s="5"/>
      <c r="G41" s="5"/>
      <c r="H41" s="5"/>
      <c r="I41" s="5"/>
      <c r="J41" s="5"/>
      <c r="K41" s="5"/>
      <c r="L41" s="5"/>
      <c r="M41" s="5"/>
      <c r="N41" s="5"/>
      <c r="O41" s="5"/>
      <c r="P41" s="5"/>
      <c r="Q41" s="5"/>
      <c r="R41" s="5"/>
      <c r="S41" s="5"/>
      <c r="T41" s="5"/>
      <c r="U41" s="5"/>
    </row>
    <row r="42" spans="2:21">
      <c r="B42" s="5"/>
      <c r="C42" s="5"/>
      <c r="D42" s="5"/>
      <c r="E42" s="5"/>
      <c r="F42" s="5"/>
      <c r="G42" s="5"/>
      <c r="H42" s="5"/>
      <c r="I42" s="5"/>
      <c r="J42" s="5"/>
      <c r="K42" s="5"/>
      <c r="L42" s="5"/>
      <c r="M42" s="5"/>
      <c r="N42" s="5"/>
      <c r="O42" s="5"/>
      <c r="P42" s="5"/>
      <c r="Q42" s="5"/>
      <c r="R42" s="5"/>
      <c r="S42" s="5"/>
      <c r="T42" s="5"/>
      <c r="U42" s="5"/>
    </row>
    <row r="43" spans="2:21">
      <c r="B43" s="5"/>
      <c r="C43" s="5"/>
      <c r="D43" s="5"/>
      <c r="E43" s="5"/>
      <c r="F43" s="5"/>
      <c r="G43" s="5"/>
      <c r="H43" s="5"/>
      <c r="I43" s="5"/>
      <c r="J43" s="5"/>
      <c r="K43" s="5"/>
      <c r="L43" s="5"/>
      <c r="M43" s="5"/>
      <c r="N43" s="5"/>
      <c r="O43" s="5"/>
      <c r="P43" s="5"/>
      <c r="Q43" s="5"/>
      <c r="R43" s="5"/>
      <c r="S43" s="5"/>
      <c r="T43" s="5"/>
      <c r="U43" s="5"/>
    </row>
    <row r="44" spans="2:21">
      <c r="B44" s="5"/>
      <c r="C44" s="5"/>
      <c r="D44" s="5"/>
      <c r="E44" s="5"/>
      <c r="F44" s="5"/>
      <c r="G44" s="5"/>
      <c r="H44" s="5"/>
      <c r="I44" s="5"/>
      <c r="J44" s="5"/>
      <c r="K44" s="5"/>
      <c r="L44" s="5"/>
      <c r="M44" s="5"/>
      <c r="N44" s="5"/>
      <c r="O44" s="5"/>
      <c r="P44" s="5"/>
      <c r="Q44" s="5"/>
      <c r="R44" s="5"/>
      <c r="S44" s="5"/>
      <c r="T44" s="5"/>
      <c r="U44" s="5"/>
    </row>
    <row r="45" spans="2:21">
      <c r="B45" s="5"/>
      <c r="C45" s="5"/>
      <c r="D45" s="5"/>
      <c r="E45" s="5"/>
      <c r="F45" s="5"/>
      <c r="G45" s="5"/>
      <c r="H45" s="5"/>
      <c r="I45" s="5"/>
      <c r="J45" s="5"/>
      <c r="K45" s="5"/>
      <c r="L45" s="5"/>
      <c r="M45" s="5"/>
      <c r="N45" s="5"/>
      <c r="O45" s="5"/>
      <c r="P45" s="5"/>
      <c r="Q45" s="5"/>
      <c r="R45" s="5"/>
      <c r="S45" s="5"/>
      <c r="T45" s="5"/>
      <c r="U45" s="5"/>
    </row>
    <row r="46" spans="2:21">
      <c r="B46" s="5"/>
      <c r="C46" s="5"/>
      <c r="D46" s="5"/>
      <c r="E46" s="5"/>
      <c r="F46" s="5"/>
      <c r="G46" s="5"/>
      <c r="H46" s="5"/>
      <c r="I46" s="5"/>
      <c r="J46" s="5"/>
      <c r="K46" s="5"/>
      <c r="L46" s="5"/>
      <c r="M46" s="5"/>
      <c r="N46" s="5"/>
      <c r="O46" s="5"/>
      <c r="P46" s="5"/>
      <c r="Q46" s="5"/>
      <c r="R46" s="5"/>
      <c r="S46" s="5"/>
      <c r="T46" s="5"/>
      <c r="U46" s="5"/>
    </row>
    <row r="47" spans="2:21">
      <c r="B47" s="5"/>
      <c r="C47" s="5"/>
      <c r="D47" s="5"/>
      <c r="E47" s="5"/>
      <c r="F47" s="5"/>
      <c r="G47" s="5"/>
      <c r="H47" s="5"/>
      <c r="I47" s="5"/>
      <c r="J47" s="5"/>
      <c r="K47" s="5"/>
      <c r="L47" s="5"/>
      <c r="M47" s="5"/>
      <c r="N47" s="5"/>
      <c r="O47" s="5"/>
      <c r="P47" s="5"/>
      <c r="Q47" s="5"/>
      <c r="R47" s="5"/>
      <c r="S47" s="5"/>
      <c r="T47" s="5"/>
      <c r="U47" s="5"/>
    </row>
  </sheetData>
  <mergeCells count="16">
    <mergeCell ref="B39:U39"/>
    <mergeCell ref="B2:U2"/>
    <mergeCell ref="B3:B6"/>
    <mergeCell ref="C3:C5"/>
    <mergeCell ref="D3:D5"/>
    <mergeCell ref="E3:K3"/>
    <mergeCell ref="L3:L5"/>
    <mergeCell ref="M3:M5"/>
    <mergeCell ref="N3:T3"/>
    <mergeCell ref="U3:U5"/>
    <mergeCell ref="E4:J4"/>
    <mergeCell ref="K4:K5"/>
    <mergeCell ref="N4:S4"/>
    <mergeCell ref="T4:T5"/>
    <mergeCell ref="C6:L6"/>
    <mergeCell ref="M6:U6"/>
  </mergeCells>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Props1.xml><?xml version="1.0" encoding="utf-8"?>
<ds:datastoreItem xmlns:ds="http://schemas.openxmlformats.org/officeDocument/2006/customXml" ds:itemID="{057E8EFE-34D3-4E8D-B99E-771A077999EC}"/>
</file>

<file path=customXml/itemProps2.xml><?xml version="1.0" encoding="utf-8"?>
<ds:datastoreItem xmlns:ds="http://schemas.openxmlformats.org/officeDocument/2006/customXml" ds:itemID="{0BF909F7-ED73-474E-881C-C471EC52015C}">
  <ds:schemaRefs>
    <ds:schemaRef ds:uri="http://schemas.microsoft.com/sharepoint/v3/contenttype/forms"/>
  </ds:schemaRefs>
</ds:datastoreItem>
</file>

<file path=customXml/itemProps3.xml><?xml version="1.0" encoding="utf-8"?>
<ds:datastoreItem xmlns:ds="http://schemas.openxmlformats.org/officeDocument/2006/customXml" ds:itemID="{8CD54BD7-4739-4A7C-B7A7-C174F3043691}">
  <ds:schemaRefs>
    <ds:schemaRef ds:uri="http://purl.org/dc/terms/"/>
    <ds:schemaRef ds:uri="c36c42b8-7270-431b-8ac7-ff1b8da8aa77"/>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 ds:uri="71ea3402-ccc5-4626-b376-cfd2cbafb61f"/>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14</vt:i4>
      </vt:variant>
    </vt:vector>
  </HeadingPairs>
  <TitlesOfParts>
    <vt:vector size="14" baseType="lpstr">
      <vt:lpstr>Inhalt</vt:lpstr>
      <vt:lpstr>01.03.2022 | mit Horten</vt:lpstr>
      <vt:lpstr>01.03.2022 | ohne Horte</vt:lpstr>
      <vt:lpstr>01.03.2021 | mit Horten</vt:lpstr>
      <vt:lpstr>01.03.2021 | ohne Horte</vt:lpstr>
      <vt:lpstr>01.03.2020 | mit Horten</vt:lpstr>
      <vt:lpstr>01.03.2020 | ohne Horte</vt:lpstr>
      <vt:lpstr>01.03.2019 | mit Horten</vt:lpstr>
      <vt:lpstr>01.03.2019 | ohne Horte</vt:lpstr>
      <vt:lpstr>01.03.2018 | mit Horten</vt:lpstr>
      <vt:lpstr>01.03.2017 | mit Horten</vt:lpstr>
      <vt:lpstr>01.03.2016 | mit Horten</vt:lpstr>
      <vt:lpstr>01.03.2015</vt:lpstr>
      <vt:lpstr>01.03.2014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rahel</cp:lastModifiedBy>
  <dcterms:created xsi:type="dcterms:W3CDTF">2018-02-13T14:44:12Z</dcterms:created>
  <dcterms:modified xsi:type="dcterms:W3CDTF">2023-05-24T08:22:03Z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