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6BF62AC7-086E-45A7-B154-697E19640FB1}" xr6:coauthVersionLast="36" xr6:coauthVersionMax="47" xr10:uidLastSave="{00000000-0000-0000-0000-000000000000}"/>
  <bookViews>
    <workbookView xWindow="0" yWindow="0" windowWidth="28800" windowHeight="12225" tabRatio="500" firstSheet="1" activeTab="1" xr2:uid="{00000000-000D-0000-FFFF-FFFF00000000}"/>
  </bookViews>
  <sheets>
    <sheet name="Inhalt" sheetId="15" r:id="rId1"/>
    <sheet name="01.03.2022; &lt; 3 Jahre" sheetId="18" r:id="rId2"/>
    <sheet name="01.03.2021; &lt; 3 Jahre" sheetId="17" r:id="rId3"/>
    <sheet name="01.03.2020; &lt; 3 Jahre" sheetId="13" r:id="rId4"/>
    <sheet name="01.03.2019; &lt; 3 Jahre " sheetId="11" r:id="rId5"/>
    <sheet name="01.03.2018; &lt; 3 Jahre" sheetId="9" r:id="rId6"/>
    <sheet name="01.03.2017; &lt; 3 Jahre" sheetId="7" r:id="rId7"/>
    <sheet name="01.03.2016; &lt; 3 Jahre" sheetId="5" r:id="rId8"/>
    <sheet name="01.03.2022; ab 3 Jahre" sheetId="19" r:id="rId9"/>
    <sheet name="01.03.2021; ab 3 Jahre" sheetId="16" r:id="rId10"/>
    <sheet name="01.03.2020; ab 3 Jahre" sheetId="14" r:id="rId11"/>
    <sheet name="01.03.2019; ab 3 Jahre" sheetId="12" r:id="rId12"/>
    <sheet name="01.03.2018; ab 3 Jahre " sheetId="10" r:id="rId13"/>
    <sheet name="01.03.2017; ab 3 Jahre" sheetId="8" r:id="rId14"/>
    <sheet name="01.03.2016; ab 3 Jahre" sheetId="6" r:id="rId15"/>
  </sheets>
  <externalReferences>
    <externalReference r:id="rId16"/>
    <externalReference r:id="rId17"/>
    <externalReference r:id="rId1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19" l="1"/>
  <c r="D24" i="19"/>
  <c r="E24" i="19" s="1"/>
  <c r="G24" i="19" s="1"/>
  <c r="C24" i="19"/>
  <c r="F23" i="19"/>
  <c r="E23" i="19"/>
  <c r="G23" i="19" s="1"/>
  <c r="D23" i="19"/>
  <c r="C23" i="19"/>
  <c r="F22" i="19"/>
  <c r="D22" i="19"/>
  <c r="C22" i="19"/>
  <c r="E22" i="19" s="1"/>
  <c r="G22" i="19" s="1"/>
  <c r="F21" i="19"/>
  <c r="D21" i="19"/>
  <c r="E21" i="19" s="1"/>
  <c r="G21" i="19" s="1"/>
  <c r="C21" i="19"/>
  <c r="F20" i="19"/>
  <c r="D20" i="19"/>
  <c r="E20" i="19" s="1"/>
  <c r="G20" i="19" s="1"/>
  <c r="C20" i="19"/>
  <c r="F19" i="19"/>
  <c r="E19" i="19"/>
  <c r="G19" i="19" s="1"/>
  <c r="D19" i="19"/>
  <c r="C19" i="19"/>
  <c r="F18" i="19"/>
  <c r="D18" i="19"/>
  <c r="C18" i="19"/>
  <c r="E18" i="19" s="1"/>
  <c r="G18" i="19" s="1"/>
  <c r="F17" i="19"/>
  <c r="D17" i="19"/>
  <c r="E17" i="19" s="1"/>
  <c r="G17" i="19" s="1"/>
  <c r="C17" i="19"/>
  <c r="F16" i="19"/>
  <c r="D16" i="19"/>
  <c r="E16" i="19" s="1"/>
  <c r="G16" i="19" s="1"/>
  <c r="C16" i="19"/>
  <c r="F15" i="19"/>
  <c r="E15" i="19"/>
  <c r="G15" i="19" s="1"/>
  <c r="D15" i="19"/>
  <c r="C15" i="19"/>
  <c r="F14" i="19"/>
  <c r="D14" i="19"/>
  <c r="C14" i="19"/>
  <c r="E14" i="19" s="1"/>
  <c r="G14" i="19" s="1"/>
  <c r="F13" i="19"/>
  <c r="D13" i="19"/>
  <c r="E13" i="19" s="1"/>
  <c r="G13" i="19" s="1"/>
  <c r="C13" i="19"/>
  <c r="F12" i="19"/>
  <c r="D12" i="19"/>
  <c r="E12" i="19" s="1"/>
  <c r="G12" i="19" s="1"/>
  <c r="C12" i="19"/>
  <c r="F11" i="19"/>
  <c r="E11" i="19"/>
  <c r="G11" i="19" s="1"/>
  <c r="D11" i="19"/>
  <c r="C11" i="19"/>
  <c r="F10" i="19"/>
  <c r="D10" i="19"/>
  <c r="C10" i="19"/>
  <c r="E10" i="19" s="1"/>
  <c r="G10" i="19" s="1"/>
  <c r="F9" i="19"/>
  <c r="D9" i="19"/>
  <c r="E9" i="19" s="1"/>
  <c r="G9" i="19" s="1"/>
  <c r="C9" i="19"/>
  <c r="F8" i="19"/>
  <c r="D8" i="19"/>
  <c r="E8" i="19" s="1"/>
  <c r="G8" i="19" s="1"/>
  <c r="C8" i="19"/>
  <c r="F7" i="19"/>
  <c r="E7" i="19"/>
  <c r="G7" i="19" s="1"/>
  <c r="D7" i="19"/>
  <c r="C7" i="19"/>
  <c r="F6" i="19"/>
  <c r="D6" i="19"/>
  <c r="E6" i="19" s="1"/>
  <c r="G6" i="19" s="1"/>
  <c r="C6" i="19"/>
  <c r="F24" i="18"/>
  <c r="D24" i="18"/>
  <c r="C24" i="18"/>
  <c r="E24" i="18" s="1"/>
  <c r="G24" i="18" s="1"/>
  <c r="F23" i="18"/>
  <c r="D23" i="18"/>
  <c r="E23" i="18" s="1"/>
  <c r="G23" i="18" s="1"/>
  <c r="C23" i="18"/>
  <c r="F22" i="18"/>
  <c r="D22" i="18"/>
  <c r="E22" i="18" s="1"/>
  <c r="G22" i="18" s="1"/>
  <c r="C22" i="18"/>
  <c r="F21" i="18"/>
  <c r="D21" i="18"/>
  <c r="E21" i="18" s="1"/>
  <c r="G21" i="18" s="1"/>
  <c r="C21" i="18"/>
  <c r="F20" i="18"/>
  <c r="E20" i="18"/>
  <c r="G20" i="18" s="1"/>
  <c r="D20" i="18"/>
  <c r="C20" i="18"/>
  <c r="F19" i="18"/>
  <c r="E19" i="18"/>
  <c r="G19" i="18" s="1"/>
  <c r="D19" i="18"/>
  <c r="C19" i="18"/>
  <c r="F18" i="18"/>
  <c r="D18" i="18"/>
  <c r="E18" i="18" s="1"/>
  <c r="G18" i="18" s="1"/>
  <c r="C18" i="18"/>
  <c r="F17" i="18"/>
  <c r="D17" i="18"/>
  <c r="E17" i="18" s="1"/>
  <c r="G17" i="18" s="1"/>
  <c r="C17" i="18"/>
  <c r="F16" i="18"/>
  <c r="E16" i="18"/>
  <c r="G16" i="18" s="1"/>
  <c r="D16" i="18"/>
  <c r="C16" i="18"/>
  <c r="F15" i="18"/>
  <c r="E15" i="18"/>
  <c r="G15" i="18" s="1"/>
  <c r="D15" i="18"/>
  <c r="C15" i="18"/>
  <c r="F14" i="18"/>
  <c r="D14" i="18"/>
  <c r="E14" i="18" s="1"/>
  <c r="G14" i="18" s="1"/>
  <c r="C14" i="18"/>
  <c r="F13" i="18"/>
  <c r="D13" i="18"/>
  <c r="E13" i="18" s="1"/>
  <c r="G13" i="18" s="1"/>
  <c r="C13" i="18"/>
  <c r="F12" i="18"/>
  <c r="D12" i="18"/>
  <c r="C12" i="18"/>
  <c r="E12" i="18" s="1"/>
  <c r="G12" i="18" s="1"/>
  <c r="F11" i="18"/>
  <c r="D11" i="18"/>
  <c r="E11" i="18" s="1"/>
  <c r="G11" i="18" s="1"/>
  <c r="C11" i="18"/>
  <c r="F10" i="18"/>
  <c r="E10" i="18"/>
  <c r="G10" i="18" s="1"/>
  <c r="D10" i="18"/>
  <c r="C10" i="18"/>
  <c r="F9" i="18"/>
  <c r="D9" i="18"/>
  <c r="C9" i="18"/>
  <c r="E9" i="18" s="1"/>
  <c r="G9" i="18" s="1"/>
  <c r="F8" i="18"/>
  <c r="D8" i="18"/>
  <c r="E8" i="18" s="1"/>
  <c r="G8" i="18" s="1"/>
  <c r="C8" i="18"/>
  <c r="F7" i="18"/>
  <c r="D7" i="18"/>
  <c r="E7" i="18" s="1"/>
  <c r="G7" i="18" s="1"/>
  <c r="C7" i="18"/>
  <c r="F6" i="18"/>
  <c r="E6" i="18"/>
  <c r="G6" i="18" s="1"/>
  <c r="D6" i="18"/>
  <c r="C6" i="18"/>
  <c r="F24" i="17"/>
  <c r="E24" i="17"/>
  <c r="G24" i="17" s="1"/>
  <c r="D24" i="17"/>
  <c r="C24" i="17"/>
  <c r="F23" i="17"/>
  <c r="E23" i="17"/>
  <c r="G23" i="17" s="1"/>
  <c r="D23" i="17"/>
  <c r="C23" i="17"/>
  <c r="F22" i="17"/>
  <c r="D22" i="17"/>
  <c r="E22" i="17" s="1"/>
  <c r="G22" i="17" s="1"/>
  <c r="C22" i="17"/>
  <c r="F21" i="17"/>
  <c r="D21" i="17"/>
  <c r="E21" i="17" s="1"/>
  <c r="G21" i="17" s="1"/>
  <c r="C21" i="17"/>
  <c r="F20" i="17"/>
  <c r="D20" i="17"/>
  <c r="E20" i="17" s="1"/>
  <c r="G20" i="17" s="1"/>
  <c r="C20" i="17"/>
  <c r="F19" i="17"/>
  <c r="D19" i="17"/>
  <c r="E19" i="17" s="1"/>
  <c r="G19" i="17" s="1"/>
  <c r="C19" i="17"/>
  <c r="F18" i="17"/>
  <c r="D18" i="17"/>
  <c r="E18" i="17" s="1"/>
  <c r="G18" i="17" s="1"/>
  <c r="C18" i="17"/>
  <c r="F17" i="17"/>
  <c r="D17" i="17"/>
  <c r="E17" i="17" s="1"/>
  <c r="G17" i="17" s="1"/>
  <c r="C17" i="17"/>
  <c r="F16" i="17"/>
  <c r="E16" i="17"/>
  <c r="G16" i="17" s="1"/>
  <c r="D16" i="17"/>
  <c r="C16" i="17"/>
  <c r="F15" i="17"/>
  <c r="E15" i="17"/>
  <c r="G15" i="17" s="1"/>
  <c r="D15" i="17"/>
  <c r="C15" i="17"/>
  <c r="F14" i="17"/>
  <c r="D14" i="17"/>
  <c r="E14" i="17" s="1"/>
  <c r="G14" i="17" s="1"/>
  <c r="C14" i="17"/>
  <c r="F13" i="17"/>
  <c r="D13" i="17"/>
  <c r="E13" i="17" s="1"/>
  <c r="G13" i="17" s="1"/>
  <c r="C13" i="17"/>
  <c r="F12" i="17"/>
  <c r="D12" i="17"/>
  <c r="E12" i="17" s="1"/>
  <c r="G12" i="17" s="1"/>
  <c r="C12" i="17"/>
  <c r="F11" i="17"/>
  <c r="D11" i="17"/>
  <c r="C11" i="17"/>
  <c r="E11" i="17" s="1"/>
  <c r="G11" i="17" s="1"/>
  <c r="F10" i="17"/>
  <c r="D10" i="17"/>
  <c r="E10" i="17" s="1"/>
  <c r="G10" i="17" s="1"/>
  <c r="C10" i="17"/>
  <c r="F9" i="17"/>
  <c r="D9" i="17"/>
  <c r="E9" i="17" s="1"/>
  <c r="G9" i="17" s="1"/>
  <c r="C9" i="17"/>
  <c r="F8" i="17"/>
  <c r="E8" i="17"/>
  <c r="G8" i="17" s="1"/>
  <c r="D8" i="17"/>
  <c r="C8" i="17"/>
  <c r="F7" i="17"/>
  <c r="E7" i="17"/>
  <c r="G7" i="17" s="1"/>
  <c r="D7" i="17"/>
  <c r="C7" i="17"/>
  <c r="F6" i="17"/>
  <c r="D6" i="17"/>
  <c r="E6" i="17" s="1"/>
  <c r="G6" i="17" s="1"/>
  <c r="C6" i="17"/>
  <c r="G24" i="16"/>
  <c r="F24" i="16"/>
  <c r="E24" i="16"/>
  <c r="D24" i="16"/>
  <c r="C24" i="16"/>
  <c r="F23" i="16"/>
  <c r="D23" i="16"/>
  <c r="E23" i="16" s="1"/>
  <c r="G23" i="16" s="1"/>
  <c r="C23" i="16"/>
  <c r="F22" i="16"/>
  <c r="D22" i="16"/>
  <c r="E22" i="16" s="1"/>
  <c r="G22" i="16" s="1"/>
  <c r="C22" i="16"/>
  <c r="F21" i="16"/>
  <c r="D21" i="16"/>
  <c r="E21" i="16" s="1"/>
  <c r="G21" i="16" s="1"/>
  <c r="C21" i="16"/>
  <c r="F20" i="16"/>
  <c r="D20" i="16"/>
  <c r="E20" i="16" s="1"/>
  <c r="G20" i="16" s="1"/>
  <c r="C20" i="16"/>
  <c r="F19" i="16"/>
  <c r="G19" i="16" s="1"/>
  <c r="E19" i="16"/>
  <c r="D19" i="16"/>
  <c r="C19" i="16"/>
  <c r="F18" i="16"/>
  <c r="E18" i="16"/>
  <c r="G18" i="16" s="1"/>
  <c r="D18" i="16"/>
  <c r="C18" i="16"/>
  <c r="G17" i="16"/>
  <c r="F17" i="16"/>
  <c r="E17" i="16"/>
  <c r="D17" i="16"/>
  <c r="C17" i="16"/>
  <c r="G16" i="16"/>
  <c r="F16" i="16"/>
  <c r="E16" i="16"/>
  <c r="D16" i="16"/>
  <c r="C16" i="16"/>
  <c r="F15" i="16"/>
  <c r="D15" i="16"/>
  <c r="E15" i="16" s="1"/>
  <c r="G15" i="16" s="1"/>
  <c r="C15" i="16"/>
  <c r="F14" i="16"/>
  <c r="D14" i="16"/>
  <c r="E14" i="16" s="1"/>
  <c r="G14" i="16" s="1"/>
  <c r="C14" i="16"/>
  <c r="F13" i="16"/>
  <c r="D13" i="16"/>
  <c r="E13" i="16" s="1"/>
  <c r="G13" i="16" s="1"/>
  <c r="C13" i="16"/>
  <c r="F12" i="16"/>
  <c r="D12" i="16"/>
  <c r="E12" i="16" s="1"/>
  <c r="G12" i="16" s="1"/>
  <c r="C12" i="16"/>
  <c r="F11" i="16"/>
  <c r="G11" i="16" s="1"/>
  <c r="E11" i="16"/>
  <c r="D11" i="16"/>
  <c r="C11" i="16"/>
  <c r="F10" i="16"/>
  <c r="D10" i="16"/>
  <c r="C10" i="16"/>
  <c r="E10" i="16" s="1"/>
  <c r="G10" i="16" s="1"/>
  <c r="G9" i="16"/>
  <c r="F9" i="16"/>
  <c r="E9" i="16"/>
  <c r="D9" i="16"/>
  <c r="C9" i="16"/>
  <c r="F8" i="16"/>
  <c r="E8" i="16"/>
  <c r="G8" i="16" s="1"/>
  <c r="D8" i="16"/>
  <c r="C8" i="16"/>
  <c r="F7" i="16"/>
  <c r="D7" i="16"/>
  <c r="E7" i="16" s="1"/>
  <c r="G7" i="16" s="1"/>
  <c r="C7" i="16"/>
  <c r="F6" i="16"/>
  <c r="D6" i="16"/>
  <c r="E6" i="16" s="1"/>
  <c r="G6" i="16" s="1"/>
  <c r="C6" i="16"/>
  <c r="B26" i="14"/>
  <c r="D24" i="14"/>
  <c r="E24" i="14" s="1"/>
  <c r="G24" i="14" s="1"/>
  <c r="C24" i="14"/>
  <c r="D23" i="14"/>
  <c r="E23" i="14" s="1"/>
  <c r="G23" i="14" s="1"/>
  <c r="C23" i="14"/>
  <c r="D22" i="14"/>
  <c r="E22" i="14" s="1"/>
  <c r="G22" i="14" s="1"/>
  <c r="C22" i="14"/>
  <c r="D21" i="14"/>
  <c r="E21" i="14" s="1"/>
  <c r="G21" i="14" s="1"/>
  <c r="C21" i="14"/>
  <c r="D20" i="14"/>
  <c r="E20" i="14" s="1"/>
  <c r="G20" i="14" s="1"/>
  <c r="C20" i="14"/>
  <c r="D19" i="14"/>
  <c r="E19" i="14" s="1"/>
  <c r="G19" i="14" s="1"/>
  <c r="C19" i="14"/>
  <c r="D18" i="14"/>
  <c r="E18" i="14" s="1"/>
  <c r="G18" i="14" s="1"/>
  <c r="C18" i="14"/>
  <c r="D17" i="14"/>
  <c r="E17" i="14" s="1"/>
  <c r="G17" i="14" s="1"/>
  <c r="C17" i="14"/>
  <c r="D16" i="14"/>
  <c r="E16" i="14" s="1"/>
  <c r="G16" i="14" s="1"/>
  <c r="C16" i="14"/>
  <c r="D15" i="14"/>
  <c r="E15" i="14" s="1"/>
  <c r="G15" i="14" s="1"/>
  <c r="C15" i="14"/>
  <c r="D14" i="14"/>
  <c r="E14" i="14" s="1"/>
  <c r="G14" i="14" s="1"/>
  <c r="C14" i="14"/>
  <c r="D13" i="14"/>
  <c r="E13" i="14" s="1"/>
  <c r="G13" i="14" s="1"/>
  <c r="C13" i="14"/>
  <c r="D12" i="14"/>
  <c r="E12" i="14" s="1"/>
  <c r="G12" i="14" s="1"/>
  <c r="C12" i="14"/>
  <c r="D11" i="14"/>
  <c r="E11" i="14" s="1"/>
  <c r="G11" i="14" s="1"/>
  <c r="C11" i="14"/>
  <c r="D10" i="14"/>
  <c r="E10" i="14" s="1"/>
  <c r="G10" i="14" s="1"/>
  <c r="C10" i="14"/>
  <c r="D9" i="14"/>
  <c r="E9" i="14" s="1"/>
  <c r="G9" i="14" s="1"/>
  <c r="C9" i="14"/>
  <c r="D8" i="14"/>
  <c r="E8" i="14" s="1"/>
  <c r="G8" i="14" s="1"/>
  <c r="C8" i="14"/>
  <c r="D7" i="14"/>
  <c r="E7" i="14" s="1"/>
  <c r="G7" i="14" s="1"/>
  <c r="C7" i="14"/>
  <c r="D6" i="14"/>
  <c r="E6" i="14" s="1"/>
  <c r="G6" i="14" s="1"/>
  <c r="C6" i="14"/>
  <c r="D24" i="13"/>
  <c r="E24" i="13" s="1"/>
  <c r="G24" i="13" s="1"/>
  <c r="C24" i="13"/>
  <c r="D23" i="13"/>
  <c r="E23" i="13" s="1"/>
  <c r="G23" i="13" s="1"/>
  <c r="C23" i="13"/>
  <c r="D22" i="13"/>
  <c r="E22" i="13" s="1"/>
  <c r="G22" i="13" s="1"/>
  <c r="C22" i="13"/>
  <c r="F21" i="13"/>
  <c r="D21" i="13"/>
  <c r="E21" i="13" s="1"/>
  <c r="G21" i="13" s="1"/>
  <c r="C21" i="13"/>
  <c r="F20" i="13"/>
  <c r="D20" i="13"/>
  <c r="E20" i="13" s="1"/>
  <c r="G20" i="13" s="1"/>
  <c r="C20" i="13"/>
  <c r="F19" i="13"/>
  <c r="D19" i="13"/>
  <c r="C19" i="13"/>
  <c r="E19" i="13" s="1"/>
  <c r="G19" i="13" s="1"/>
  <c r="F18" i="13"/>
  <c r="D18" i="13"/>
  <c r="E18" i="13" s="1"/>
  <c r="G18" i="13" s="1"/>
  <c r="C18" i="13"/>
  <c r="F17" i="13"/>
  <c r="D17" i="13"/>
  <c r="E17" i="13" s="1"/>
  <c r="G17" i="13" s="1"/>
  <c r="C17" i="13"/>
  <c r="F16" i="13"/>
  <c r="E16" i="13"/>
  <c r="G16" i="13" s="1"/>
  <c r="D16" i="13"/>
  <c r="C16" i="13"/>
  <c r="F15" i="13"/>
  <c r="E15" i="13"/>
  <c r="G15" i="13" s="1"/>
  <c r="D15" i="13"/>
  <c r="C15" i="13"/>
  <c r="F14" i="13"/>
  <c r="D14" i="13"/>
  <c r="E14" i="13" s="1"/>
  <c r="G14" i="13" s="1"/>
  <c r="C14" i="13"/>
  <c r="F13" i="13"/>
  <c r="D13" i="13"/>
  <c r="E13" i="13" s="1"/>
  <c r="G13" i="13" s="1"/>
  <c r="C13" i="13"/>
  <c r="F12" i="13"/>
  <c r="D12" i="13"/>
  <c r="E12" i="13" s="1"/>
  <c r="G12" i="13" s="1"/>
  <c r="C12" i="13"/>
  <c r="F11" i="13"/>
  <c r="D11" i="13"/>
  <c r="C11" i="13"/>
  <c r="E11" i="13" s="1"/>
  <c r="G11" i="13" s="1"/>
  <c r="F10" i="13"/>
  <c r="D10" i="13"/>
  <c r="E10" i="13" s="1"/>
  <c r="G10" i="13" s="1"/>
  <c r="C10" i="13"/>
  <c r="F9" i="13"/>
  <c r="D9" i="13"/>
  <c r="E9" i="13" s="1"/>
  <c r="G9" i="13" s="1"/>
  <c r="C9" i="13"/>
  <c r="F8" i="13"/>
  <c r="E8" i="13"/>
  <c r="G8" i="13" s="1"/>
  <c r="D8" i="13"/>
  <c r="C8" i="13"/>
  <c r="F7" i="13"/>
  <c r="E7" i="13"/>
  <c r="G7" i="13" s="1"/>
  <c r="D7" i="13"/>
  <c r="C7" i="13"/>
  <c r="F6" i="13"/>
  <c r="D6" i="13"/>
  <c r="E6" i="13" s="1"/>
  <c r="G6" i="13" s="1"/>
  <c r="C6" i="13"/>
  <c r="E24" i="6"/>
  <c r="E23" i="6"/>
  <c r="E22" i="6"/>
  <c r="E21" i="6"/>
  <c r="E20" i="6"/>
  <c r="E19" i="6"/>
  <c r="E18" i="6"/>
  <c r="E17" i="6"/>
  <c r="E16" i="6"/>
  <c r="E15" i="6"/>
  <c r="E14" i="6"/>
  <c r="E13" i="6"/>
  <c r="E12" i="6"/>
  <c r="E11" i="6"/>
  <c r="E10" i="6"/>
  <c r="E9" i="6"/>
  <c r="E8" i="6"/>
  <c r="E7" i="6"/>
  <c r="E6" i="6"/>
</calcChain>
</file>

<file path=xl/sharedStrings.xml><?xml version="1.0" encoding="utf-8"?>
<sst xmlns="http://schemas.openxmlformats.org/spreadsheetml/2006/main" count="479" uniqueCount="118">
  <si>
    <t>Bundesland</t>
  </si>
  <si>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</si>
  <si>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</si>
  <si>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</si>
  <si>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</si>
  <si>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</si>
  <si>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</si>
  <si>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</si>
  <si>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</si>
  <si>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</si>
  <si>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</si>
  <si>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</si>
  <si>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</si>
  <si>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</si>
  <si>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</si>
  <si>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</si>
  <si>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</si>
  <si>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</si>
  <si>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</si>
  <si>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</si>
  <si>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</si>
  <si>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In %</t>
  </si>
  <si>
    <t>Betreuungswunsch 2016**</t>
  </si>
  <si>
    <t>Differenz zwischen tatsächlicher Betreuung 01.03.2016 und Betreuungswunsch in 2016**</t>
  </si>
  <si>
    <t>In Prozentpunkten</t>
  </si>
  <si>
    <t>Kinder in der Bevölkerung</t>
  </si>
  <si>
    <t>Kinder in Kindertagesbetreuung</t>
  </si>
  <si>
    <t>* Bei den Kindern in (vor-)schulischen Einrichtungen sind für Hamburg die Kinder zum Stichtag 29.02.2016 auf Basis von Daten der Schulstatistik bei der Behörde für Schule und Berufsbildung in Hamburg ausgewiesen. Diese Daten weichen ab von den Daten der Statistik des Statistischen Bundesamtes, da diese Daten zum Stichtag 31.12.2015 ausgewiesen werden.</t>
  </si>
  <si>
    <t>** Quelle: Deutsches Jugendinstitut: Ergebnisse der DJI-Kinderbetreuungsstudie U15, 2016; Am 10.02.2017 abgerufen von: www.fruehe-chancen.de</t>
  </si>
  <si>
    <t>Tab88a_i2b_lm17: Kinder im Alter unter 3 Jahren Kindertagestagesbetreuung sowie Quote der Inanspruchnahme und Betreuungsbedarf der Eltern in den Bundesländern am 01.03.2016 (Anzahl; Quote in %, Differenz in Prozentpunkten)</t>
  </si>
  <si>
    <t>Tab88b_i2b_lm17: Kinder im Alter von 3 bis unter 6 Jahren (ohne Schulkinder) in Kindertagestagesbetreuung inkl. Kinder in (vor)schulischen Einrichtungen sowie Quote der Inanspruchnahme und Betreuungsbedarf der Eltern in den Bundesländern am 01.03.2016 (Anzahl; Quote in %, Differenz in Prozentpunkten)</t>
  </si>
  <si>
    <t>Differenz zwischen tatsächlicher Betreuung 01.03.2017 und Betreuungswunsch in 2017**</t>
  </si>
  <si>
    <t>Tab88b_i2b_lm18: Kinder im Alter von 3 bis unter 6 Jahren (ohne Schulkinder) in Kindertagestagesbetreuung inkl. Kinder in (vor)schulischen Einrichtungen sowie Quote der Inanspruchnahme und Betreuungsbedarf der Eltern in den Bundesländern am 01.03.2017 (Anzahl; Quote in %, Differenz in Prozentpunkten)</t>
  </si>
  <si>
    <t>* Bei den Kindern in (vor-)schulischen Einrichtungen sind für Hamburg die Kinder zum Stichtag 01.03.2017 auf Basis von Daten der Schulstatistik bei der Behörde für Schule und Berufsbildung in Hamburg ausgewiesen. Diese Daten weichen ab von den Daten der Statistik des Statistischen Bundesamtes, da diese Daten zum Stichtag 31.12.2016 ausgewiesen werden.</t>
  </si>
  <si>
    <t>** Quelle: Deutsches Jugendinstitut: Ergebnisse der DJI-Kinderbetreuungsstudie U15, 2017; am 21.06.2018 abgerufen von: www.fruehe-chancen.de</t>
  </si>
  <si>
    <t>Betreuungswunsch 2017**</t>
  </si>
  <si>
    <t>* Quelle: Deutsches Jugendinstitut: Ergebnisse der DJI-Kinderbetreuungsstudie U15, 2017; am 21.06.2018 abgerufen von: www.fruehe-chancen.de</t>
  </si>
  <si>
    <t>Tab88a_i2b_lm18: Kinder im Alter unter 3 Jahren Kindertagestagesbetreuung sowie Quote der Inanspruchnahme und Betreuungsbedarf der Eltern in den Bundesländern am 01.03.2017 (Anzahl; Quote in %, Differenz in Prozentpunkten)</t>
  </si>
  <si>
    <t>Tab88a_i2b_lm19: Kinder im Alter unter 3 Jahren Kindertagestagesbetreuung sowie Quote der Inanspruchnahme und Betreuungsbedarf der Eltern in den Bundesländern am 01.03.2018 (Anzahl; Quote in %, Differenz in Prozentpunkten)</t>
  </si>
  <si>
    <t>Betreuungswunsch 2018**</t>
  </si>
  <si>
    <t>Differenz zwischen tatsächlicher Betreuung 01.03.2018 und Betreuungswunsch in 2018**</t>
  </si>
  <si>
    <t>Quelle: FDZ der Statistischen Ämter des Bundes und der Länder, Kinder und tätige Personen in Tageseinrichtungen und in öffentlich geförderter Kindertagespflege, 2018; berechnet vom LG Empirische Bildungsforschung der FernUniversität in Hagen, 2019.</t>
  </si>
  <si>
    <t>Betreuungswunsch 2018*</t>
  </si>
  <si>
    <t>Differenz zwischen tatsächlicher Betreuung 01.03.2018 und Betreuungswunsch in 2018*</t>
  </si>
  <si>
    <t>Tab88b_i2b_lm19: Kinder im Alter von 3 bis unter 6 Jahren (ohne Schulkinder) in Kindertagestagesbetreuung inkl. Kinder in (vor)schulischen Einrichtungen sowie Quote der Inanspruchnahme und Betreuungsbedarf der Eltern in den Bundesländern am 01.03.2018 (Anzahl; Quote in %, Differenz in Prozentpunkten)</t>
  </si>
  <si>
    <t>* Bei den Kindern in (vor-)schulischen Einrichtungen sind für Hamburg die Kinder zum Stichtag 01.03.2018 auf Basis von Daten der Schulstatistik bei der Behörde für Schule und Berufsbildung in Hamburg ausgewiesen. Diese Daten weichen ab von den Daten der Statistik des Statistischen Bundesamtes, da diese Daten zum Stichtag 31.12.2017 ausgewiesen werden.</t>
  </si>
  <si>
    <t>Hamburg*</t>
  </si>
  <si>
    <t>* Quelle: Deutsches Jugendinstitut: Ergebnisse der DJI-Kinderbetreuungsstudie U12, 2018; am 03.09.2019 abgerufen von: www.fruehe-chancen.de</t>
  </si>
  <si>
    <t xml:space="preserve">* Kinder, die sowohl Tageseinrichtungen als auch Kindertagespflege nutzen, werden nicht doppelt gezählt. </t>
  </si>
  <si>
    <t>** Quelle: Deutsches Jugendinstitut: Ergebnisse der DJI-Kinderbetreuungsstudie U12, 2018; am 03.09.2019 abgerufen von: www.fruehe-chancen.de</t>
  </si>
  <si>
    <t>Tab88a_i2b_lm20: Kinder im Alter von unter 3 Jahren in Kindertagesbetreuung* sowie Quote der Inanspruchnahme und Betreuungsbedarf** der Eltern in den Bundesländern am 01.03.2019 (Anzahl; Quote in %; Differenz in Prozentpunkten)</t>
  </si>
  <si>
    <t>Bundesländer</t>
  </si>
  <si>
    <t>Betreuungswunsch 2019**</t>
  </si>
  <si>
    <t>Differenz zwischen tatsächlicher Betreuung 01.03.2019 und Betreuungswunsch in 2019</t>
  </si>
  <si>
    <t>* Kinder, die sowohl Kindertageseinrichtungen als auch Kindertagespflege nutzen, werden nicht doppelt gezählt.</t>
  </si>
  <si>
    <t>** Quelle: Deutsches Jugendinstitut: Ergebnisse der DJI-Kinderbetreuungsstudie U12, 2019; am 22.06.2020 abgerufen von: https://www.bmfsfj.de/kita-kompakt</t>
  </si>
  <si>
    <t>Quelle: FDZ der Statistischen Ämter des Bundes und der Länder, Kinder und tätige Personen in Tageseinrichtungen und in öffentlich geförderter Kindertagespflege, 2019; berechnet vom LG Empirische Bildungsforschung der FernUniversität in Hagen, 2020.</t>
  </si>
  <si>
    <t xml:space="preserve">Kinder in der Bevölkerung </t>
  </si>
  <si>
    <t>Kinder in Kindertagesbetreuung*</t>
  </si>
  <si>
    <t>Tab88b_i2b_lm20: Kinder im Alter von 3 bis unter 6 Jahren (ohne Schulkinder) in Kindertagestagesbetreuung inkl. Kinder in (vor)schulischen Einrichtungen sowie Quote der Inanspruchnahme und Betreuungsbedarf der Eltern in den Bundesländern am 01.03.2019 (Anzahl; Quote in %; Differenz in Prozentpunkten)</t>
  </si>
  <si>
    <t>Differenz zwischen tatsächlicher Betreuung 01.03.2019 und Betreuungswunsch in 2019**</t>
  </si>
  <si>
    <t xml:space="preserve">* Bei den Kindern in (vor-)schulischen Einrichtungen sind für Hamburg die Kinder zum Stichtag 28.02.2019 auf Basis von Daten der Schulstatistik bei der Behörde für Schule und Berufsbildung in Hamburg ausgewiesen. Diese Daten weichen ab von den Daten des Statistischen Bundesamtes, da diese Daten in der Regel vier Wochen nach dem jeweiligen Schuljahresbeginn erhoben werden. Die unterschiedlichen Ferienordnungen der Länder führen wiederum zu unterschiedlichen Erhebungsstichtagen der Länder. </t>
  </si>
  <si>
    <t>Quelle: Statistisches Bundesamt: Kinder und tätige Personen in Tageseinrichtungen und in öffentlich geförderter Kindertagespflege 2017; zusammengestellt und berechnet vom Forschungsverbund DJI/TU Dortmund und der Bertelsmann Stiftung, 2018.</t>
  </si>
  <si>
    <t>Quelle: Statistisches Bundesamt: Kinder und tätige Personen in Tageseinrichtungen und in öffentlich geförderter Kindertagespflege 2016; zusammengestellt und berechnet vom Forschungsverbund DJI/TU Dortmund, 2017.</t>
  </si>
  <si>
    <t>Quelle: Statistisches Bundesamt: Kinder und tätige Personen in Tageseinrichtungen und in öffentlich geförderter Kindertagespflege 2017; zusammengestellt und berechnet vom Forschungsverbund DJI/TU Dortmund und der Bertelsmann Stiftung, 2017.</t>
  </si>
  <si>
    <t>Tab88a_i2b_lm21: Kinder im Alter von unter 3 Jahren in Kindertagesbetreuung* sowie Quote der Inanspruchnahme und Betreuungsbedarf** der Eltern in den Bundesländern am 01.03.2020 (Anzahl; Quote in %; Differenz in Prozentpunkten)</t>
  </si>
  <si>
    <t>Betreuungswunsch 2020**</t>
  </si>
  <si>
    <t>Differenz zwischen tatsächlicher Betreuung 01.03.2020 und Betreuungswunsch in 2020</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</si>
  <si>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</si>
  <si>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</si>
  <si>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FDZ der Statistischen Ämter des Bundes und der Länder, Kinder und tätige Personen in Tageseinrichtungen und in öffentlich geförderter Kindertagespflege, 2020; berechnet vom LG Empirische Bildungsforschung der FernUniversität in Hagen, 2021.</t>
  </si>
  <si>
    <t>Tab88b_i2b_lm21: Kinder im Alter von 3 bis unter 6 Jahren (ohne Schulkinder) in Kindertagestagesbetreuung inkl. Kinder in (vor)schulischen Einrichtungen sowie Quote der Inanspruchnahme und Betreuungsbedarf der Eltern in den Bundesländern am 01.03.2020 (Anzahl; Quote in %; Differenz in Prozentpunkten)</t>
  </si>
  <si>
    <t>Differenz zwischen tatsächlicher Betreuung 01.03.2020 und Betreuungswunsch in 2020**</t>
  </si>
  <si>
    <t>* Bei den Kindern in (vor-)schulischen Einrichtungen sind für Hamburg die Kinder zum Stichtag 28.02.2020 auf Basis von Daten der Schulstatistik bei der Behörde für Schule und Berufsbildung in Hamburg ausgewiesen. Diese Daten weichen ab von den Daten des Statistischen Bundesamtes, da diese Daten in der Regel vier Wochen nach dem jeweiligen Schuljahresbeginn erhoben werden. Die unterschiedlichen Ferienordnungen der Länder führen wiederum zu unterschiedlichen Erhebungsstichtagen der Länder.</t>
  </si>
  <si>
    <t>** Quelle: Deutsches Jugendinstitut: Ergebnisse der DJI-Kinderbetreuungsstudie U12, 2020; am 30.09.2021 abgerufen von: https://www.bmfsfj.de/bmfsfj/service/publikationen/kindertagesbetreuung-kompakt-186072</t>
  </si>
  <si>
    <t>Inhaltsverzeichnis</t>
  </si>
  <si>
    <t>Datenjahr</t>
  </si>
  <si>
    <t>Unterteilung</t>
  </si>
  <si>
    <t>Link</t>
  </si>
  <si>
    <t>Kinder &lt; 3</t>
  </si>
  <si>
    <t>Kinder in Kindertagesbetreuung sowie Quote der Inanspruchnahme und Betreuungsbedarf der Eltern</t>
  </si>
  <si>
    <t>Kinder ab 3</t>
  </si>
  <si>
    <t>Tab88b_i2b_lm22: Kinder im Alter von 3 bis unter 6 Jahren (ohne Schulkinder) in Kindertagestagesbetreuung inkl. Kinder in (vor)schulischen Einrichtungen* sowie Quote der Inanspruchnahme und Betreuungsbedarf der Eltern in den Bundesländern am 01.03.2021** (Anzahl; Quote in %; Differenz in Prozentpunkten)</t>
  </si>
  <si>
    <t>01.03.2021**</t>
  </si>
  <si>
    <t>Betreuungswunsch 2021***</t>
  </si>
  <si>
    <t>Differenz zwischen tatsächlicher Betreuung 01.03.2021 und Betreuungswunsch in 2021</t>
  </si>
  <si>
    <t>Baden-Württemberg****</t>
  </si>
  <si>
    <t>Hamburg*****</t>
  </si>
  <si>
    <t>Hessen******</t>
  </si>
  <si>
    <t>Rheinland-Pfalz******</t>
  </si>
  <si>
    <t>* Seit dem Datenjahr 2021 werden in der Statistik "Allgemeinbildende Schulen" vom Statischen Bundesamt, Kinder in (vor-)schulischen Einrichtungen 5-jährige und jüngere Kinder in Grundschulen nicht mehr berücksichtigt. Deshalb ist die Vergleichbarkeit zu den vorherigen Datenjahren nur teilweise gegeben.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</si>
  <si>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</si>
  <si>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Quelle: Deutsches Jugendinstitut: Ergebnisse der DJI-Kinderbetreuungsstudie U12, 2021; am 28.06.2022 abgerufen von: https://www.dji.de/fileadmin/user_upload/KiBS/Kindertagesbetreuung_Kompakt_Ausbaubestand_und_Bedarf_2021.pdf</t>
  </si>
  <si>
    <t>****** In Hessen und Rheinland-Pfalz besteht eine Untererfassung von Kindern in (vor-)schulischen Einrichtungen, da diese teilweise als Grundschulkinder ausgewiesen werden, die in dieser Statisik nicht mit erfasst werden.</t>
  </si>
  <si>
    <t>Quelle: FDZ der Statistischen Ämter des Bundes und der Länder sowie Statistisches Bundesamt, Kinder und tätige Personen in Tageseinrichtungen und in öffentlich geförderter Kindertagespflege 2021; Statistische Ämter des Bundes und der Länder, Berichtsjahr ab 2011: Ergebnisse auf Grundlage des Zensus; Bildung und Kultur: Allgemeinbildende Schulen 2020/2021; Behörde für Arbeit, Soziales, Familie und Integration der Freien und Hansestadt Hamburg; zusammengestellt und berechnet vom LG Empirische Bildungsforschung der FernUniversität in Hagen, 2022.</t>
  </si>
  <si>
    <t>Tab88a_i2b_lm22: Kinder im Alter von unter 3 Jahren in Kindertagesbetreuung* sowie Quote der Inanspruchnahme und Betreuungsbedarf** der Eltern in den Bundesländern am 01.03.2021*** (Anzahl; Quote in %; Differenz in Prozentpunkten)</t>
  </si>
  <si>
    <t>01.03.2021***</t>
  </si>
  <si>
    <t>Betreuungswunsch 2021**</t>
  </si>
  <si>
    <t>* Bei den Kindern in (vor-)schulischen Einrichtungen sind für Hamburg die Kinder zum Stichtag 28.02.2021 auf Basis von Daten der Schulstatistik bei der Behörde für Schule und Berufsbildung in Hamburg ausgewiesen. Diese Daten weichen ab von den Daten des Statistischen Bundesamtes, da diese Daten in der Regel vier Wochen nach dem jeweiligen Schuljahresbeginn erhoben werden. Die unterschiedlichen Ferienordnungen der Länder führen wiederum zu unterschiedlichen Erhebungsstichtagen der Länder.</t>
  </si>
  <si>
    <t>** Quelle: Deutsches Jugendinstitut: Ergebnisse der DJI-Kinderbetreuungsstudie U12, 2021; am 28.06.2022 abgerufen von: https://www.dji.de/fileadmin/user_upload/KiBS/Kindertagesbetreuung_Kompakt_Ausbaubestand_und_Bedarf_2021.pdf</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</si>
  <si>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</si>
  <si>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</si>
  <si>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 Bei den Kindern in (vor-)schulischen Einrichtungen sind für Hamburg die Kinder zum Stichtag 28.02.2021 auf Basis von Daten der Schulstatistik bei der Behörde für Schule und Berufsbildung in Hamburg ausgewiesen. Diese Daten weichen ab von den Daten des Statistischen Bundesamtes, da diese Daten in der Regel vier Wochen nach dem jeweiligen Schuljahresbeginn erhoben werden. Die unterschiedlichen Ferienordnungen der Länder führen wiederum zu unterschiedlichen Erhebungsstichtagen der Länder.</t>
  </si>
  <si>
    <t>**** Für Baden-Württemberg werden die Kinder in (vor-)schulischen Einrichtungen im Oktober 2020 auf Basis von Daten der Schulstatistik Baden-Württemberg ausgewiesen und nicht mittels der Daten des Statistischen Bundesamtes. Die Schulstatistik weicht von den Daten des Statistischen Bundesamtes ab, da sie in der Regel vier Wochen nach dem jeweiligen Schuljahresbeginn erhoben werden. Die unterschiedlichen Ferienordnungen der Länder führen wiederum zu unterschiedlichen Erhebungsstichtagen der Länder.</t>
  </si>
  <si>
    <t>Tab88a_i2b_lm23: Kinder im Alter von unter 3 Jahren in Kindertagesbetreuung* sowie Quote der Inanspruchnahme und Betreuungsbedarf** der Eltern in den Bundesländern am 01.03.2022 (Anzahl; Quote in %; Differenz in Prozentpunkten)</t>
  </si>
  <si>
    <t>Betreuungswunsch 2022**</t>
  </si>
  <si>
    <t>Differenz zwischen tatsächlicher Betreuung 01.03.2022 und Betreuungswunsch in 2022</t>
  </si>
  <si>
    <t>** Quelle: Deutsches Jugendinstitut: Ergebnisse der DJI-Kinderbetreuungsstudie U12, 2022; am 13.07.2023 abgerufen von: https://www.bmfsfj.de/resource/blob/228470/dc2219705eeb5b8b9c117ce3f7e7bc05/kindertagesbetreuung-kompakt-ausbaustand-und-bedarf-2022-data.pdf</t>
  </si>
  <si>
    <t>Quelle: FDZ der Statistischen Ämter des Bundes und der Länder, Kinder und tätige Personen in Tageseinrichtungen und in öffentlich geförderter Kindertagespflege, 2022; berechnet vom LG Empirische Bildungsforschung der FernUniversität in Hagen, 2023.</t>
  </si>
  <si>
    <t>Tab88b_i2b_lm23: Kinder im Alter von 3 bis unter 6 Jahren (ohne Schulkinder) in Kindertagestagesbetreuung inkl. Kinder in (vor)schulischen Einrichtungen* sowie Quote der Inanspruchnahme und Betreuungsbedarf der Eltern in den Bundesländern am 01.03.2022 (Anzahl; Quote in %; Differenz in Prozentpunkten)</t>
  </si>
  <si>
    <t>Baden-Württemberg***</t>
  </si>
  <si>
    <t>Hamburg****</t>
  </si>
  <si>
    <t>Hessen*****</t>
  </si>
  <si>
    <t>Rheinland-Pfalz*****</t>
  </si>
  <si>
    <t>*** Für Baden-Württemberg werden die Kinder in (vor-)schulischen Einrichtungen im Oktober 2020 auf Basis von Daten der Schulstatistik Baden-Württemberg ausgewiesen und nicht mittels der Daten des Statistischen Bundesamtes. Die Schulstatistik weicht von den Daten des Statistischen Bundesamtes ab, da sie in der Regel vier Wochen nach dem jeweiligen Schuljahresbeginn erhoben werden. Die unterschiedlichen Ferienordnungen der Länder führen wiederum zu unterschiedlichen Erhebungsstichtagen der Länder.</t>
  </si>
  <si>
    <t>**** Bei den Kindern in (vor-)schulischen Einrichtungen sind für Hamburg die Kinder zum Stichtag 28.02.2021 auf Basis von Daten der Schulstatistik bei der Behörde für Schule und Berufsbildung in Hamburg ausgewiesen. Diese Daten weichen ab von den Daten des Statistischen Bundesamtes, da diese Daten in der Regel vier Wochen nach dem jeweiligen Schuljahresbeginn erhoben werden. Die unterschiedlichen Ferienordnungen der Länder führen wiederum zu unterschiedlichen Erhebungsstichtagen der Länder.</t>
  </si>
  <si>
    <t>***** In Hessen und Rheinland-Pfalz besteht eine Untererfassung von Kindern in (vor-)schulischen Einrichtungen, da diese teilweise als Grundschulkinder ausgewiesen werden, die in dieser Statisik nicht mit erfasst werden.</t>
  </si>
  <si>
    <t>Quelle: FDZ der Statistischen Ämter des Bundes und der Länder sowie Statistisches Bundesamt, Kinder und tätige Personen in Tageseinrichtungen und in öffentlich geförderter Kindertagespflege 2022; Statistische Ämter des Bundes und der Länder, Berichtsjahr ab 2011: Ergebnisse auf Grundlage des Zensus; Bildung und Kultur: Allgemeinbildende Schulen 2021/2022; Behörde für Arbeit, Soziales, Familie und Integration der Freien und Hansestadt Hamburg; zusammengestellt und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</si>
</sst>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b/>
      <sz val="14"/>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sz val="14"/>
      <color rgb="FFC00000"/>
      <name val="Calibri"/>
      <family val="2"/>
      <scheme val="minor"/>
    </font>
    <font>
      <sz val="12"/>
      <color rgb="FF000000"/>
      <name val="Calibri"/>
      <family val="2"/>
      <scheme val="minor"/>
    </font>
    <font>
      <i/>
      <sz val="12"/>
      <color rgb="FF000000"/>
      <name val="Calibri"/>
      <family val="2"/>
      <scheme val="minor"/>
    </font>
    <font>
      <sz val="10"/>
      <name val="Calibri"/>
      <family val="2"/>
      <scheme val="minor"/>
    </font>
    <font>
      <sz val="10"/>
      <color rgb="FF000000"/>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2"/>
      <color theme="1"/>
      <name val="Calibri"/>
      <family val="2"/>
      <scheme val="minor"/>
    </font>
    <font>
      <sz val="12"/>
      <color theme="10"/>
      <name val="Calibri"/>
      <family val="2"/>
      <scheme val="minor"/>
    </font>
  </fonts>
  <fills count="12">
    <fill>
      <patternFill patternType="none"/>
    </fill>
    <fill>
      <patternFill patternType="gray125"/>
    </fill>
    <fill>
      <patternFill patternType="solid">
        <fgColor rgb="FFDBEEF4"/>
        <bgColor indexed="64"/>
      </patternFill>
    </fill>
    <fill>
      <patternFill patternType="solid">
        <fgColor theme="0" tint="-4.9989318521683403E-2"/>
        <bgColor indexed="64"/>
      </patternFill>
    </fill>
    <fill>
      <patternFill patternType="solid">
        <fgColor rgb="FFDDD9C4"/>
        <bgColor indexed="64"/>
      </patternFill>
    </fill>
    <fill>
      <patternFill patternType="solid">
        <fgColor rgb="FFF2F2F2"/>
        <bgColor rgb="FF000000"/>
      </patternFill>
    </fill>
    <fill>
      <patternFill patternType="solid">
        <fgColor rgb="FFDBEEF4"/>
        <bgColor rgb="FF000000"/>
      </patternFill>
    </fill>
    <fill>
      <patternFill patternType="solid">
        <fgColor rgb="FFDDD9C4"/>
        <bgColor rgb="FF000000"/>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
      <patternFill patternType="solid">
        <fgColor theme="0" tint="-4.9989318521683403E-2"/>
        <bgColor rgb="FF000000"/>
      </patternFill>
    </fill>
  </fills>
  <borders count="14">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rgb="FF000000"/>
      </right>
      <top/>
      <bottom style="thin">
        <color auto="1"/>
      </bottom>
      <diagonal/>
    </border>
    <border>
      <left style="thin">
        <color auto="1"/>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s>
  <cellStyleXfs count="18">
    <xf numFmtId="0" fontId="0" fillId="0" borderId="0"/>
    <xf numFmtId="0" fontId="5" fillId="0" borderId="0"/>
    <xf numFmtId="0" fontId="5" fillId="0" borderId="0"/>
    <xf numFmtId="0" fontId="5"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43">
    <xf numFmtId="0" fontId="0" fillId="0" borderId="0" xfId="0"/>
    <xf numFmtId="0" fontId="9" fillId="0" borderId="0" xfId="1" applyFont="1"/>
    <xf numFmtId="0" fontId="10" fillId="0" borderId="0" xfId="0" applyFont="1"/>
    <xf numFmtId="0" fontId="6" fillId="0" borderId="1" xfId="3" applyFont="1" applyBorder="1"/>
    <xf numFmtId="0" fontId="6" fillId="0" borderId="3" xfId="3" applyFont="1" applyBorder="1"/>
    <xf numFmtId="0" fontId="6" fillId="0" borderId="7" xfId="3" applyFont="1" applyBorder="1"/>
    <xf numFmtId="0" fontId="6" fillId="4" borderId="7" xfId="3" applyFont="1" applyFill="1" applyBorder="1"/>
    <xf numFmtId="0" fontId="6" fillId="4" borderId="8" xfId="3" applyFont="1" applyFill="1" applyBorder="1"/>
    <xf numFmtId="0" fontId="6" fillId="2" borderId="3" xfId="3" applyFont="1" applyFill="1" applyBorder="1"/>
    <xf numFmtId="0" fontId="6" fillId="2" borderId="5" xfId="3" applyFont="1" applyFill="1" applyBorder="1"/>
    <xf numFmtId="0" fontId="13" fillId="0" borderId="0" xfId="1" applyFont="1" applyAlignment="1">
      <alignment vertical="top" wrapText="1"/>
    </xf>
    <xf numFmtId="0" fontId="6" fillId="0" borderId="0" xfId="0" applyFont="1"/>
    <xf numFmtId="0" fontId="6" fillId="0" borderId="1" xfId="0" applyFont="1" applyBorder="1"/>
    <xf numFmtId="0" fontId="6" fillId="6" borderId="3" xfId="0" applyFont="1" applyFill="1" applyBorder="1"/>
    <xf numFmtId="0" fontId="6" fillId="0" borderId="3" xfId="0" applyFont="1" applyBorder="1"/>
    <xf numFmtId="0" fontId="6" fillId="6" borderId="5" xfId="0" applyFont="1" applyFill="1" applyBorder="1"/>
    <xf numFmtId="0" fontId="6" fillId="7" borderId="7" xfId="0" applyFont="1" applyFill="1" applyBorder="1"/>
    <xf numFmtId="0" fontId="6" fillId="0" borderId="7" xfId="0" applyFont="1" applyBorder="1"/>
    <xf numFmtId="0" fontId="6" fillId="7" borderId="8" xfId="0" applyFont="1" applyFill="1" applyBorder="1"/>
    <xf numFmtId="0" fontId="8" fillId="4" borderId="4" xfId="1" applyFont="1" applyFill="1" applyBorder="1" applyAlignment="1">
      <alignment horizontal="center" wrapText="1"/>
    </xf>
    <xf numFmtId="0" fontId="6" fillId="0" borderId="0" xfId="1" applyFont="1"/>
    <xf numFmtId="0" fontId="14" fillId="0" borderId="0" xfId="0" applyFont="1"/>
    <xf numFmtId="0" fontId="8" fillId="7" borderId="6" xfId="0" applyFont="1" applyFill="1" applyBorder="1" applyAlignment="1">
      <alignment horizontal="center" vertical="center" wrapText="1"/>
    </xf>
    <xf numFmtId="0" fontId="15" fillId="7" borderId="6" xfId="0" applyFont="1" applyFill="1" applyBorder="1" applyAlignment="1">
      <alignment horizontal="center"/>
    </xf>
    <xf numFmtId="0" fontId="8" fillId="7" borderId="4" xfId="0" applyFont="1" applyFill="1" applyBorder="1" applyAlignment="1">
      <alignment horizontal="center" wrapText="1"/>
    </xf>
    <xf numFmtId="3" fontId="6" fillId="0" borderId="0" xfId="0" applyNumberFormat="1" applyFont="1" applyAlignment="1">
      <alignment horizontal="right" indent="5"/>
    </xf>
    <xf numFmtId="3" fontId="6" fillId="0" borderId="3" xfId="0" applyNumberFormat="1" applyFont="1" applyBorder="1" applyAlignment="1">
      <alignment horizontal="right" indent="5"/>
    </xf>
    <xf numFmtId="164" fontId="6" fillId="0" borderId="4" xfId="0" applyNumberFormat="1" applyFont="1" applyBorder="1" applyAlignment="1">
      <alignment horizontal="right" indent="8"/>
    </xf>
    <xf numFmtId="3" fontId="6" fillId="6" borderId="0" xfId="0" applyNumberFormat="1" applyFont="1" applyFill="1" applyAlignment="1">
      <alignment horizontal="right" indent="5"/>
    </xf>
    <xf numFmtId="3" fontId="6" fillId="6" borderId="3" xfId="0" applyNumberFormat="1" applyFont="1" applyFill="1" applyBorder="1" applyAlignment="1">
      <alignment horizontal="right" indent="5"/>
    </xf>
    <xf numFmtId="164" fontId="6" fillId="6" borderId="4" xfId="0" applyNumberFormat="1" applyFont="1" applyFill="1" applyBorder="1" applyAlignment="1">
      <alignment horizontal="right" indent="8"/>
    </xf>
    <xf numFmtId="3" fontId="6" fillId="7" borderId="1" xfId="0" applyNumberFormat="1" applyFont="1" applyFill="1" applyBorder="1" applyAlignment="1">
      <alignment horizontal="right" indent="5"/>
    </xf>
    <xf numFmtId="3" fontId="6" fillId="7" borderId="2" xfId="0" applyNumberFormat="1" applyFont="1" applyFill="1" applyBorder="1" applyAlignment="1">
      <alignment horizontal="right" indent="5"/>
    </xf>
    <xf numFmtId="164" fontId="6" fillId="7" borderId="2" xfId="0" applyNumberFormat="1" applyFont="1" applyFill="1" applyBorder="1" applyAlignment="1">
      <alignment horizontal="right" indent="8"/>
    </xf>
    <xf numFmtId="3" fontId="6" fillId="0" borderId="4" xfId="0" applyNumberFormat="1" applyFont="1" applyBorder="1" applyAlignment="1">
      <alignment horizontal="right" indent="5"/>
    </xf>
    <xf numFmtId="3" fontId="6" fillId="7" borderId="5" xfId="0" applyNumberFormat="1" applyFont="1" applyFill="1" applyBorder="1" applyAlignment="1">
      <alignment horizontal="right" indent="5"/>
    </xf>
    <xf numFmtId="3" fontId="6" fillId="7" borderId="6" xfId="0" applyNumberFormat="1" applyFont="1" applyFill="1" applyBorder="1" applyAlignment="1">
      <alignment horizontal="right" indent="5"/>
    </xf>
    <xf numFmtId="164" fontId="6" fillId="7" borderId="6" xfId="0" applyNumberFormat="1" applyFont="1" applyFill="1" applyBorder="1" applyAlignment="1">
      <alignment horizontal="right" indent="8"/>
    </xf>
    <xf numFmtId="164" fontId="6" fillId="0" borderId="2" xfId="0" applyNumberFormat="1" applyFont="1" applyBorder="1" applyAlignment="1">
      <alignment horizontal="right" indent="7"/>
    </xf>
    <xf numFmtId="164" fontId="6" fillId="6" borderId="4" xfId="0" applyNumberFormat="1" applyFont="1" applyFill="1" applyBorder="1" applyAlignment="1">
      <alignment horizontal="right" indent="7"/>
    </xf>
    <xf numFmtId="164" fontId="6" fillId="0" borderId="4" xfId="0" applyNumberFormat="1" applyFont="1" applyBorder="1" applyAlignment="1">
      <alignment horizontal="right" indent="7"/>
    </xf>
    <xf numFmtId="164" fontId="6" fillId="7" borderId="2" xfId="0" applyNumberFormat="1" applyFont="1" applyFill="1" applyBorder="1" applyAlignment="1">
      <alignment horizontal="right" indent="7"/>
    </xf>
    <xf numFmtId="164" fontId="6" fillId="7" borderId="6" xfId="0" applyNumberFormat="1" applyFont="1" applyFill="1" applyBorder="1" applyAlignment="1">
      <alignment horizontal="right" indent="7"/>
    </xf>
    <xf numFmtId="3" fontId="6" fillId="0" borderId="0" xfId="3" applyNumberFormat="1" applyFont="1" applyAlignment="1">
      <alignment horizontal="right" indent="6"/>
    </xf>
    <xf numFmtId="3" fontId="6" fillId="0" borderId="1" xfId="3" applyNumberFormat="1" applyFont="1" applyBorder="1" applyAlignment="1">
      <alignment horizontal="right" indent="6"/>
    </xf>
    <xf numFmtId="164" fontId="6" fillId="0" borderId="2" xfId="1" applyNumberFormat="1" applyFont="1" applyBorder="1" applyAlignment="1">
      <alignment horizontal="right" indent="6"/>
    </xf>
    <xf numFmtId="164" fontId="6" fillId="0" borderId="1" xfId="1" applyNumberFormat="1" applyFont="1" applyBorder="1" applyAlignment="1">
      <alignment horizontal="right" indent="6"/>
    </xf>
    <xf numFmtId="3" fontId="6" fillId="2" borderId="0" xfId="3" applyNumberFormat="1" applyFont="1" applyFill="1" applyAlignment="1">
      <alignment horizontal="right" indent="6"/>
    </xf>
    <xf numFmtId="3" fontId="6" fillId="2" borderId="3" xfId="3" applyNumberFormat="1" applyFont="1" applyFill="1" applyBorder="1" applyAlignment="1">
      <alignment horizontal="right" indent="6"/>
    </xf>
    <xf numFmtId="164" fontId="6" fillId="2" borderId="3" xfId="1" applyNumberFormat="1" applyFont="1" applyFill="1" applyBorder="1" applyAlignment="1">
      <alignment horizontal="right" indent="6"/>
    </xf>
    <xf numFmtId="3" fontId="6" fillId="0" borderId="3" xfId="3" applyNumberFormat="1" applyFont="1" applyBorder="1" applyAlignment="1">
      <alignment horizontal="right" indent="6"/>
    </xf>
    <xf numFmtId="164" fontId="6" fillId="0" borderId="3" xfId="1" applyNumberFormat="1" applyFont="1" applyBorder="1" applyAlignment="1">
      <alignment horizontal="right" indent="6"/>
    </xf>
    <xf numFmtId="3" fontId="6" fillId="4" borderId="1" xfId="3" applyNumberFormat="1" applyFont="1" applyFill="1" applyBorder="1" applyAlignment="1">
      <alignment horizontal="right" indent="6"/>
    </xf>
    <xf numFmtId="164" fontId="6" fillId="4" borderId="1" xfId="1" applyNumberFormat="1" applyFont="1" applyFill="1" applyBorder="1" applyAlignment="1">
      <alignment horizontal="right" indent="6"/>
    </xf>
    <xf numFmtId="3" fontId="6" fillId="4" borderId="5" xfId="3" applyNumberFormat="1" applyFont="1" applyFill="1" applyBorder="1" applyAlignment="1">
      <alignment horizontal="right" indent="6"/>
    </xf>
    <xf numFmtId="164" fontId="6" fillId="4" borderId="5" xfId="1" applyNumberFormat="1" applyFont="1" applyFill="1" applyBorder="1" applyAlignment="1">
      <alignment horizontal="right" indent="6"/>
    </xf>
    <xf numFmtId="164" fontId="16" fillId="0" borderId="2" xfId="0" applyNumberFormat="1" applyFont="1" applyBorder="1" applyAlignment="1">
      <alignment horizontal="right" indent="7"/>
    </xf>
    <xf numFmtId="164" fontId="17" fillId="6" borderId="4" xfId="0" applyNumberFormat="1" applyFont="1" applyFill="1" applyBorder="1" applyAlignment="1">
      <alignment horizontal="right" indent="7"/>
    </xf>
    <xf numFmtId="164" fontId="17" fillId="0" borderId="4" xfId="0" applyNumberFormat="1" applyFont="1" applyBorder="1" applyAlignment="1">
      <alignment horizontal="right" indent="7"/>
    </xf>
    <xf numFmtId="164" fontId="17" fillId="7" borderId="2" xfId="0" applyNumberFormat="1" applyFont="1" applyFill="1" applyBorder="1" applyAlignment="1">
      <alignment horizontal="right" indent="7"/>
    </xf>
    <xf numFmtId="164" fontId="17" fillId="7" borderId="6" xfId="0" applyNumberFormat="1" applyFont="1" applyFill="1" applyBorder="1" applyAlignment="1">
      <alignment horizontal="right" indent="7"/>
    </xf>
    <xf numFmtId="164" fontId="4" fillId="0" borderId="3" xfId="0" applyNumberFormat="1" applyFont="1" applyBorder="1" applyAlignment="1">
      <alignment horizontal="right" indent="6"/>
    </xf>
    <xf numFmtId="164" fontId="4" fillId="2" borderId="3" xfId="0" applyNumberFormat="1" applyFont="1" applyFill="1" applyBorder="1" applyAlignment="1">
      <alignment horizontal="right" indent="6"/>
    </xf>
    <xf numFmtId="164" fontId="4" fillId="4" borderId="1" xfId="0" applyNumberFormat="1" applyFont="1" applyFill="1" applyBorder="1" applyAlignment="1">
      <alignment horizontal="right" indent="6"/>
    </xf>
    <xf numFmtId="164" fontId="4" fillId="4" borderId="5" xfId="0" applyNumberFormat="1" applyFont="1" applyFill="1" applyBorder="1" applyAlignment="1">
      <alignment horizontal="right" indent="6"/>
    </xf>
    <xf numFmtId="0" fontId="8" fillId="4" borderId="6" xfId="1" applyFont="1" applyFill="1" applyBorder="1" applyAlignment="1">
      <alignment horizontal="center" vertical="center" wrapText="1"/>
    </xf>
    <xf numFmtId="14" fontId="7" fillId="5" borderId="1" xfId="0" applyNumberFormat="1" applyFont="1" applyFill="1" applyBorder="1" applyAlignment="1">
      <alignment horizontal="center" vertical="center"/>
    </xf>
    <xf numFmtId="0" fontId="18" fillId="5" borderId="5" xfId="0" applyFont="1" applyFill="1" applyBorder="1" applyAlignment="1">
      <alignment horizontal="center" vertical="center" wrapText="1"/>
    </xf>
    <xf numFmtId="0" fontId="19" fillId="4" borderId="5" xfId="0" applyFont="1" applyFill="1" applyBorder="1" applyAlignment="1">
      <alignment horizontal="center"/>
    </xf>
    <xf numFmtId="0" fontId="20" fillId="7" borderId="6" xfId="0" applyFont="1" applyFill="1" applyBorder="1" applyAlignment="1">
      <alignment horizontal="center"/>
    </xf>
    <xf numFmtId="0" fontId="19" fillId="4" borderId="5" xfId="0" applyFont="1" applyFill="1" applyBorder="1" applyAlignment="1">
      <alignment horizontal="center" vertical="center"/>
    </xf>
    <xf numFmtId="0" fontId="8" fillId="4" borderId="4" xfId="1" applyFont="1" applyFill="1" applyBorder="1" applyAlignment="1">
      <alignment horizontal="center" vertical="center" wrapText="1"/>
    </xf>
    <xf numFmtId="164" fontId="3" fillId="0" borderId="3" xfId="0" applyNumberFormat="1" applyFont="1" applyBorder="1" applyAlignment="1">
      <alignment horizontal="right" indent="6"/>
    </xf>
    <xf numFmtId="164" fontId="3" fillId="2" borderId="3" xfId="0" applyNumberFormat="1" applyFont="1" applyFill="1" applyBorder="1" applyAlignment="1">
      <alignment horizontal="right" indent="6"/>
    </xf>
    <xf numFmtId="164" fontId="3" fillId="4" borderId="1" xfId="0" applyNumberFormat="1" applyFont="1" applyFill="1" applyBorder="1" applyAlignment="1">
      <alignment horizontal="right" indent="6"/>
    </xf>
    <xf numFmtId="164" fontId="3" fillId="4" borderId="5" xfId="0" applyNumberFormat="1" applyFont="1" applyFill="1" applyBorder="1" applyAlignment="1">
      <alignment horizontal="right" indent="6"/>
    </xf>
    <xf numFmtId="164" fontId="0" fillId="0" borderId="3" xfId="0" applyNumberFormat="1" applyBorder="1" applyAlignment="1">
      <alignment horizontal="right" indent="6"/>
    </xf>
    <xf numFmtId="0" fontId="0" fillId="8" borderId="0" xfId="0" applyFill="1"/>
    <xf numFmtId="164" fontId="2" fillId="0" borderId="3" xfId="0" applyNumberFormat="1" applyFont="1" applyBorder="1" applyAlignment="1">
      <alignment horizontal="right" indent="6"/>
    </xf>
    <xf numFmtId="164" fontId="2" fillId="2" borderId="3" xfId="0" applyNumberFormat="1" applyFont="1" applyFill="1" applyBorder="1" applyAlignment="1">
      <alignment horizontal="right" indent="6"/>
    </xf>
    <xf numFmtId="164" fontId="2" fillId="4" borderId="1" xfId="0" applyNumberFormat="1" applyFont="1" applyFill="1" applyBorder="1" applyAlignment="1">
      <alignment horizontal="right" indent="6"/>
    </xf>
    <xf numFmtId="164" fontId="2" fillId="4" borderId="5" xfId="0" applyNumberFormat="1" applyFont="1" applyFill="1" applyBorder="1" applyAlignment="1">
      <alignment horizontal="right" indent="6"/>
    </xf>
    <xf numFmtId="164" fontId="1" fillId="0" borderId="3" xfId="0" applyNumberFormat="1" applyFont="1" applyBorder="1" applyAlignment="1">
      <alignment horizontal="right" indent="6"/>
    </xf>
    <xf numFmtId="164" fontId="1" fillId="2" borderId="3" xfId="0" applyNumberFormat="1" applyFont="1" applyFill="1" applyBorder="1" applyAlignment="1">
      <alignment horizontal="right" indent="6"/>
    </xf>
    <xf numFmtId="164" fontId="1" fillId="4" borderId="1" xfId="0" applyNumberFormat="1" applyFont="1" applyFill="1" applyBorder="1" applyAlignment="1">
      <alignment horizontal="right" indent="6"/>
    </xf>
    <xf numFmtId="164" fontId="1" fillId="4" borderId="5" xfId="0" applyNumberFormat="1" applyFont="1" applyFill="1" applyBorder="1" applyAlignment="1">
      <alignment horizontal="right" indent="6"/>
    </xf>
    <xf numFmtId="14" fontId="7" fillId="11" borderId="1" xfId="0" applyNumberFormat="1" applyFont="1" applyFill="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10" borderId="9" xfId="0" applyFill="1" applyBorder="1" applyAlignment="1">
      <alignment horizontal="center" vertical="center"/>
    </xf>
    <xf numFmtId="0" fontId="0" fillId="10" borderId="2" xfId="0" applyFill="1" applyBorder="1" applyAlignment="1">
      <alignment horizontal="center" vertical="center"/>
    </xf>
    <xf numFmtId="0" fontId="0" fillId="0" borderId="2" xfId="0" applyBorder="1" applyAlignment="1">
      <alignment horizontal="center" vertical="center"/>
    </xf>
    <xf numFmtId="0" fontId="27" fillId="10" borderId="9" xfId="16" applyFont="1" applyFill="1" applyBorder="1" applyAlignment="1">
      <alignment horizontal="left" vertical="center" wrapText="1" indent="1"/>
    </xf>
    <xf numFmtId="0" fontId="27" fillId="10" borderId="13" xfId="16" applyFont="1" applyFill="1" applyBorder="1" applyAlignment="1">
      <alignment horizontal="left" vertical="center" wrapText="1" indent="1"/>
    </xf>
    <xf numFmtId="0" fontId="27" fillId="10" borderId="2" xfId="16" applyFont="1" applyFill="1" applyBorder="1" applyAlignment="1">
      <alignment horizontal="left" vertical="center" wrapText="1" indent="1"/>
    </xf>
    <xf numFmtId="0" fontId="11" fillId="8" borderId="0" xfId="17" applyFill="1" applyBorder="1" applyAlignment="1">
      <alignment horizontal="left" wrapText="1"/>
    </xf>
    <xf numFmtId="0" fontId="27" fillId="0" borderId="7" xfId="16" applyFont="1" applyBorder="1" applyAlignment="1">
      <alignment horizontal="left" vertical="center" wrapText="1" indent="1"/>
    </xf>
    <xf numFmtId="0" fontId="27" fillId="0" borderId="0" xfId="16" applyFont="1" applyBorder="1" applyAlignment="1">
      <alignment horizontal="left" vertical="center" wrapText="1" indent="1"/>
    </xf>
    <xf numFmtId="0" fontId="27" fillId="0" borderId="4" xfId="16" applyFont="1" applyBorder="1" applyAlignment="1">
      <alignment horizontal="left" vertical="center" wrapText="1" indent="1"/>
    </xf>
    <xf numFmtId="0" fontId="0" fillId="10" borderId="8" xfId="0" applyFill="1" applyBorder="1" applyAlignment="1">
      <alignment horizontal="center" vertical="center"/>
    </xf>
    <xf numFmtId="0" fontId="0" fillId="10" borderId="6" xfId="0" applyFill="1" applyBorder="1" applyAlignment="1">
      <alignment horizontal="center" vertical="center"/>
    </xf>
    <xf numFmtId="0" fontId="27" fillId="10" borderId="8" xfId="16" applyFont="1" applyFill="1" applyBorder="1" applyAlignment="1">
      <alignment horizontal="left" vertical="center" wrapText="1" indent="1"/>
    </xf>
    <xf numFmtId="0" fontId="27" fillId="10" borderId="12" xfId="16" applyFont="1" applyFill="1" applyBorder="1" applyAlignment="1">
      <alignment horizontal="left" vertical="center" wrapText="1" indent="1"/>
    </xf>
    <xf numFmtId="0" fontId="27" fillId="10" borderId="6" xfId="16" applyFont="1" applyFill="1" applyBorder="1" applyAlignment="1">
      <alignment horizontal="left" vertical="center" wrapText="1" indent="1"/>
    </xf>
    <xf numFmtId="0" fontId="0" fillId="10" borderId="7" xfId="0" applyFill="1" applyBorder="1" applyAlignment="1">
      <alignment horizontal="center" vertical="center"/>
    </xf>
    <xf numFmtId="0" fontId="0" fillId="10" borderId="4" xfId="0" applyFill="1" applyBorder="1" applyAlignment="1">
      <alignment horizontal="center" vertical="center"/>
    </xf>
    <xf numFmtId="0" fontId="27" fillId="10" borderId="7" xfId="16" applyFont="1" applyFill="1" applyBorder="1" applyAlignment="1">
      <alignment horizontal="left" vertical="center" wrapText="1" indent="1"/>
    </xf>
    <xf numFmtId="0" fontId="27" fillId="10" borderId="0" xfId="16" applyFont="1" applyFill="1" applyBorder="1" applyAlignment="1">
      <alignment horizontal="left" vertical="center" wrapText="1" indent="1"/>
    </xf>
    <xf numFmtId="0" fontId="27" fillId="10" borderId="4" xfId="16" applyFont="1" applyFill="1" applyBorder="1" applyAlignment="1">
      <alignment horizontal="left" vertical="center" wrapText="1" indent="1"/>
    </xf>
    <xf numFmtId="0" fontId="22" fillId="8" borderId="0" xfId="0" applyFont="1" applyFill="1" applyAlignment="1">
      <alignment horizontal="center" vertical="top"/>
    </xf>
    <xf numFmtId="0" fontId="23" fillId="8" borderId="0" xfId="0" applyFont="1" applyFill="1" applyAlignment="1">
      <alignment horizontal="center" vertical="top"/>
    </xf>
    <xf numFmtId="0" fontId="24" fillId="0" borderId="0" xfId="0" applyFont="1" applyAlignment="1">
      <alignment horizontal="center" vertical="center"/>
    </xf>
    <xf numFmtId="0" fontId="25" fillId="0" borderId="0" xfId="0" applyFont="1" applyAlignment="1">
      <alignment horizontal="center" vertical="center"/>
    </xf>
    <xf numFmtId="0" fontId="10" fillId="9" borderId="11" xfId="0" applyFont="1" applyFill="1" applyBorder="1" applyAlignment="1">
      <alignment horizontal="center" vertical="center"/>
    </xf>
    <xf numFmtId="0" fontId="10" fillId="9" borderId="1" xfId="0" applyFont="1" applyFill="1" applyBorder="1" applyAlignment="1">
      <alignment horizontal="center" vertical="center"/>
    </xf>
    <xf numFmtId="0" fontId="26" fillId="9" borderId="11" xfId="0" applyFont="1" applyFill="1" applyBorder="1" applyAlignment="1">
      <alignment horizontal="center" vertical="center"/>
    </xf>
    <xf numFmtId="0" fontId="6" fillId="0" borderId="0" xfId="0" applyFont="1" applyAlignment="1">
      <alignment horizontal="left" wrapText="1"/>
    </xf>
    <xf numFmtId="0" fontId="21" fillId="0" borderId="0" xfId="0" applyFont="1" applyAlignment="1">
      <alignment horizontal="left" vertical="top" wrapText="1"/>
    </xf>
    <xf numFmtId="0" fontId="7" fillId="3" borderId="1"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5" xfId="1" applyFont="1" applyFill="1" applyBorder="1" applyAlignment="1">
      <alignment horizontal="center" vertical="center"/>
    </xf>
    <xf numFmtId="14" fontId="7" fillId="5" borderId="9" xfId="0" applyNumberFormat="1" applyFont="1" applyFill="1" applyBorder="1" applyAlignment="1">
      <alignment horizontal="center" vertical="center"/>
    </xf>
    <xf numFmtId="14" fontId="7" fillId="5" borderId="2"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6" fillId="0" borderId="0" xfId="0" applyFont="1" applyAlignment="1">
      <alignment horizontal="left" vertical="top" wrapText="1"/>
    </xf>
    <xf numFmtId="0" fontId="8" fillId="7" borderId="8"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5" xfId="0" applyFont="1" applyFill="1" applyBorder="1" applyAlignment="1">
      <alignment horizontal="center" vertical="center"/>
    </xf>
    <xf numFmtId="0" fontId="6" fillId="0" borderId="0" xfId="1" applyFont="1" applyAlignment="1">
      <alignment horizontal="left" vertical="top" wrapText="1"/>
    </xf>
    <xf numFmtId="0" fontId="6" fillId="0" borderId="0" xfId="1" applyFont="1" applyAlignment="1">
      <alignment horizontal="left" wrapText="1"/>
    </xf>
    <xf numFmtId="0" fontId="6" fillId="0" borderId="0" xfId="3" applyFont="1" applyAlignment="1">
      <alignment horizontal="left" wrapText="1"/>
    </xf>
    <xf numFmtId="0" fontId="21" fillId="0" borderId="0" xfId="1" applyFont="1" applyAlignment="1">
      <alignment horizontal="left" vertical="top" wrapText="1"/>
    </xf>
    <xf numFmtId="0" fontId="6" fillId="0" borderId="0" xfId="1" applyFont="1" applyAlignment="1">
      <alignment horizontal="left"/>
    </xf>
  </cellXfs>
  <cellStyles count="18">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Hyperlink" xfId="17" xr:uid="{156915C3-9281-4CAF-A52C-5D67699A4090}"/>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cellStyle name="Standard" xfId="0" builtinId="0"/>
    <cellStyle name="Standard 10 2" xfId="1" xr:uid="{00000000-0005-0000-0000-00000D000000}"/>
    <cellStyle name="Standard 2" xfId="3" xr:uid="{00000000-0005-0000-0000-00000E000000}"/>
    <cellStyle name="Standard 3 2" xfId="2" xr:uid="{00000000-0005-0000-0000-00000F000000}"/>
  </cellStyles>
  <dxfs count="0"/>
  <tableStyles count="0" defaultTableStyle="TableStyleMedium9" defaultPivotStyle="PivotStyleMedium7"/>
  <colors>
    <mruColors>
      <color rgb="FFDDD9C4"/>
      <color rgb="FFDBEEF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LGSchuetz\Empirische%20Bildungsforschung\FORSCHUNG\Monitoring%20Fr&#252;hkindliche%20Bildung\L&#228;ndermonitoring%202023\Auswertung\LM23_BL_Gesamtdatei_20.07.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L/LGSchuetz/Empirische%20Bildungsforschung/FORSCHUNG/Monitoring%20Fr&#252;hkindliche%20Bildung/L&#228;ndermonitoring%202022/Auswertung/LM22_BL_Gesamtdatei_04.07.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vinakko\Desktop\La&#776;Mo%202021%20Daten%202020_Gesamtdatei_02.0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3"/>
      <sheetName val="Tab3_i3_lm23"/>
      <sheetName val="Tab3h_i3h_lm23"/>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3"/>
      <sheetName val="Tab41a2_i4b1b_lm22"/>
      <sheetName val="Tab42_i11d_lm22"/>
      <sheetName val="Tab42a_i11d_lm23"/>
      <sheetName val="Tab42oh_i11doh_lm23"/>
      <sheetName val="Tab42h_i11dh_lm23"/>
      <sheetName val="Tab43a1_i9a_lm23"/>
      <sheetName val="Tab43a2_i9c_lm23"/>
      <sheetName val="Tab43a2_i9ch_lm23"/>
      <sheetName val="Tab43a3_i9c_lm22"/>
      <sheetName val="Tab44_i11a4_lm23"/>
      <sheetName val="Tab44oh_i11a4oh_lm23"/>
      <sheetName val="Tab44h_i11a4h_lm23"/>
      <sheetName val="Tab45_i13_lm23"/>
      <sheetName val="Tab46_i4b3_lm23"/>
      <sheetName val="Tab47_i11a3_lm23"/>
      <sheetName val="Tab47oh_i11a3oh_lm23"/>
      <sheetName val="Tab47h_i11a3h_lm23"/>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3"/>
      <sheetName val="Tab69oh_i25oh_lm23"/>
      <sheetName val="Tab69h_i25h_lm23"/>
      <sheetName val="Tab70_i17a_lm23"/>
      <sheetName val="Tab71_i4b4_lm23"/>
      <sheetName val="Tab72_i4b4a_lm23"/>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3"/>
      <sheetName val="Tab83_i34_lm23"/>
      <sheetName val="Tab83oh_i34oh_lm23"/>
      <sheetName val="Tab83h_i34h_lm23"/>
      <sheetName val="Tab84_i4c4_lm20"/>
      <sheetName val="Tab85_i40_lm23"/>
      <sheetName val="Tab85oh_i40oh_lm23"/>
      <sheetName val="Tab85h_i40h_lm23"/>
      <sheetName val="Tab86_i50_lm23"/>
      <sheetName val="Tab86a_i50a_lm23"/>
      <sheetName val="Tab87_i41_lm23"/>
      <sheetName val="Tab87a_i41_lm23"/>
      <sheetName val="Tab88a_i2b_lm23"/>
      <sheetName val="Tab88b_i2b_lm23"/>
      <sheetName val="Tab89_i43_lm23"/>
      <sheetName val="Tab90_i43_lm23"/>
      <sheetName val="Tab91_i44_lm23"/>
      <sheetName val="Tab91oh_i44oh_lm23"/>
      <sheetName val="Tab91h_i44h_lm23"/>
      <sheetName val="Tab92_i45a_lm23"/>
      <sheetName val="Tab93_i45b_lm23"/>
      <sheetName val="Tab94_i9f_lm23"/>
      <sheetName val="Tab94a_i9f_lm23"/>
      <sheetName val="Tab94b_i9f_lm23"/>
      <sheetName val="Tab94c_i9f_lm23"/>
      <sheetName val="Tab94d_i9f_lm23"/>
      <sheetName val="Tab94e_i9h_lm23"/>
      <sheetName val="Tab95_i11f_lm23"/>
      <sheetName val="Tab95oh_i11foh_lm23"/>
      <sheetName val="Tab95h_i11fh_lm23"/>
      <sheetName val="Tab95zr_i11f_lm23"/>
      <sheetName val="Tab96_i46_lm23"/>
      <sheetName val="Tab96oh_i46oh_lm23"/>
      <sheetName val="Tab96h_i46h_lm23"/>
      <sheetName val="Tab97_i47_lm23"/>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3"/>
      <sheetName val="Tab108_i26_lm23"/>
      <sheetName val="Tab108oh_i26oh_lm23"/>
      <sheetName val="Tab108h_i26h_lm23"/>
      <sheetName val="Tab108a_i26a_lm23"/>
      <sheetName val="Tab108b_i26b_lm23"/>
      <sheetName val="Tab108c_i26c_lm23"/>
      <sheetName val="Tab109_i51_lm21"/>
      <sheetName val="Tab110_i52_lm21"/>
      <sheetName val="Tab111_i53_lm23"/>
      <sheetName val="Tab112_i54_lm23"/>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3"/>
      <sheetName val="Tab117oh_i59oh_lm23"/>
      <sheetName val="Tab117h_i59h_lm23"/>
      <sheetName val="Tab118_i60_lm23"/>
      <sheetName val="Tab118oh_i60oh_lm23"/>
      <sheetName val="Tab118h_i60h_lm23"/>
      <sheetName val="Tab119_lm21"/>
      <sheetName val="Tab120_lm20"/>
      <sheetName val="Tab121_i61_lm23"/>
      <sheetName val="Tab122_i62_lm23"/>
      <sheetName val="Tab123_i63_lm23"/>
      <sheetName val="Tab124_i64_lm23"/>
      <sheetName val="Tab125_i65_lm23"/>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3"/>
      <sheetName val="Tab141_i77_lm23"/>
      <sheetName val="Tab142_i4b4_lm23"/>
      <sheetName val="Tab143_i4b4_lm23"/>
      <sheetName val="Tab144_i2c_lm23"/>
      <sheetName val="Tab145_i78_lm23"/>
      <sheetName val="Tab146_i78_lm23"/>
      <sheetName val="Tab147_i78_lm23"/>
      <sheetName val="Tab148_i79_lm23"/>
      <sheetName val="Tab149_i80_lm23"/>
      <sheetName val="Tab150_i81_lm23"/>
      <sheetName val="Tab150oh_i81oh_lm23"/>
      <sheetName val="Tab150h_i81h_lm23"/>
      <sheetName val="Tab151_i82_lm23"/>
      <sheetName val="Tab151oh_i82oh_lm23"/>
      <sheetName val="Tab151h_i82h_lm23"/>
      <sheetName val="Tab152_i83_lm23"/>
      <sheetName val="Tab152oh_i83oh_lm23"/>
      <sheetName val="Tab152h_i83h_lm23"/>
      <sheetName val="Tab153_i84_lm23"/>
      <sheetName val="i38_Bildungspläne_lm23"/>
      <sheetName val="i39_Regelungen_lm23"/>
    </sheetNames>
    <sheetDataSet>
      <sheetData sheetId="0"/>
      <sheetData sheetId="1"/>
      <sheetData sheetId="2"/>
      <sheetData sheetId="3"/>
      <sheetData sheetId="4"/>
      <sheetData sheetId="5"/>
      <sheetData sheetId="6">
        <row r="6">
          <cell r="C6">
            <v>331341</v>
          </cell>
          <cell r="D6">
            <v>99058</v>
          </cell>
        </row>
        <row r="7">
          <cell r="C7">
            <v>393522</v>
          </cell>
          <cell r="D7">
            <v>120208</v>
          </cell>
        </row>
        <row r="8">
          <cell r="C8">
            <v>113454</v>
          </cell>
          <cell r="D8">
            <v>52919</v>
          </cell>
        </row>
        <row r="9">
          <cell r="C9">
            <v>60676</v>
          </cell>
          <cell r="D9">
            <v>34416</v>
          </cell>
        </row>
        <row r="10">
          <cell r="C10">
            <v>20483</v>
          </cell>
          <cell r="D10">
            <v>6191</v>
          </cell>
        </row>
        <row r="11">
          <cell r="C11">
            <v>59192</v>
          </cell>
          <cell r="D11">
            <v>29143</v>
          </cell>
        </row>
        <row r="12">
          <cell r="C12">
            <v>181421</v>
          </cell>
          <cell r="D12">
            <v>58888</v>
          </cell>
        </row>
        <row r="13">
          <cell r="C13">
            <v>37408</v>
          </cell>
          <cell r="D13">
            <v>21910</v>
          </cell>
        </row>
        <row r="14">
          <cell r="C14">
            <v>228545</v>
          </cell>
          <cell r="D14">
            <v>77199</v>
          </cell>
        </row>
        <row r="15">
          <cell r="C15">
            <v>518886</v>
          </cell>
          <cell r="D15">
            <v>157898</v>
          </cell>
        </row>
        <row r="16">
          <cell r="C16">
            <v>115909</v>
          </cell>
          <cell r="D16">
            <v>35444</v>
          </cell>
        </row>
        <row r="17">
          <cell r="C17">
            <v>24851</v>
          </cell>
          <cell r="D17">
            <v>7961</v>
          </cell>
        </row>
        <row r="18">
          <cell r="C18">
            <v>100913</v>
          </cell>
          <cell r="D18">
            <v>53910</v>
          </cell>
        </row>
        <row r="19">
          <cell r="C19">
            <v>49640</v>
          </cell>
          <cell r="D19">
            <v>28963</v>
          </cell>
        </row>
        <row r="20">
          <cell r="C20">
            <v>76538</v>
          </cell>
          <cell r="D20">
            <v>27838</v>
          </cell>
        </row>
        <row r="21">
          <cell r="C21">
            <v>48415</v>
          </cell>
          <cell r="D21">
            <v>26752</v>
          </cell>
        </row>
        <row r="22">
          <cell r="C22">
            <v>410506</v>
          </cell>
          <cell r="D22">
            <v>218870</v>
          </cell>
        </row>
        <row r="23">
          <cell r="C23">
            <v>1950688</v>
          </cell>
          <cell r="D23">
            <v>619828</v>
          </cell>
        </row>
        <row r="24">
          <cell r="C24">
            <v>2361194</v>
          </cell>
          <cell r="D24">
            <v>838698</v>
          </cell>
        </row>
      </sheetData>
      <sheetData sheetId="7"/>
      <sheetData sheetId="8"/>
      <sheetData sheetId="9"/>
      <sheetData sheetId="10">
        <row r="6">
          <cell r="C6">
            <v>332737</v>
          </cell>
          <cell r="D6">
            <v>310055</v>
          </cell>
        </row>
        <row r="7">
          <cell r="C7">
            <v>388836</v>
          </cell>
          <cell r="D7">
            <v>356486</v>
          </cell>
        </row>
        <row r="8">
          <cell r="C8">
            <v>113784</v>
          </cell>
          <cell r="D8">
            <v>104922</v>
          </cell>
        </row>
        <row r="9">
          <cell r="C9">
            <v>70533</v>
          </cell>
          <cell r="D9">
            <v>66444</v>
          </cell>
        </row>
        <row r="10">
          <cell r="C10">
            <v>20422</v>
          </cell>
          <cell r="D10">
            <v>17915</v>
          </cell>
        </row>
        <row r="11">
          <cell r="C11">
            <v>58315</v>
          </cell>
          <cell r="D11">
            <v>55651</v>
          </cell>
        </row>
        <row r="12">
          <cell r="C12">
            <v>186734</v>
          </cell>
          <cell r="D12">
            <v>169802</v>
          </cell>
        </row>
        <row r="13">
          <cell r="C13">
            <v>41745</v>
          </cell>
          <cell r="D13">
            <v>39876</v>
          </cell>
        </row>
        <row r="14">
          <cell r="C14">
            <v>233713</v>
          </cell>
          <cell r="D14">
            <v>214331</v>
          </cell>
        </row>
        <row r="15">
          <cell r="C15">
            <v>532635</v>
          </cell>
          <cell r="D15">
            <v>484144</v>
          </cell>
        </row>
        <row r="16">
          <cell r="C16">
            <v>120007</v>
          </cell>
          <cell r="D16">
            <v>110504</v>
          </cell>
        </row>
        <row r="17">
          <cell r="C17">
            <v>25432</v>
          </cell>
          <cell r="D17">
            <v>22584</v>
          </cell>
        </row>
        <row r="18">
          <cell r="C18">
            <v>113062</v>
          </cell>
          <cell r="D18">
            <v>106919</v>
          </cell>
        </row>
        <row r="19">
          <cell r="C19">
            <v>55769</v>
          </cell>
          <cell r="D19">
            <v>51945</v>
          </cell>
        </row>
        <row r="20">
          <cell r="C20">
            <v>81126</v>
          </cell>
          <cell r="D20">
            <v>72464</v>
          </cell>
        </row>
        <row r="21">
          <cell r="C21">
            <v>55431</v>
          </cell>
          <cell r="D21">
            <v>52704</v>
          </cell>
        </row>
        <row r="22">
          <cell r="C22">
            <v>450324</v>
          </cell>
          <cell r="D22">
            <v>422810</v>
          </cell>
        </row>
        <row r="23">
          <cell r="C23">
            <v>1979957</v>
          </cell>
          <cell r="D23">
            <v>1813936</v>
          </cell>
        </row>
        <row r="24">
          <cell r="C24">
            <v>2430281</v>
          </cell>
          <cell r="D24">
            <v>2236746</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row r="7">
          <cell r="AF7">
            <v>44.7</v>
          </cell>
          <cell r="AH7">
            <v>96.3</v>
          </cell>
        </row>
        <row r="8">
          <cell r="AF8">
            <v>42.4</v>
          </cell>
          <cell r="AH8">
            <v>97.7</v>
          </cell>
        </row>
        <row r="9">
          <cell r="AF9">
            <v>58.8</v>
          </cell>
          <cell r="AH9">
            <v>97.5</v>
          </cell>
        </row>
        <row r="10">
          <cell r="AF10">
            <v>64.2</v>
          </cell>
          <cell r="AH10">
            <v>97.3</v>
          </cell>
        </row>
        <row r="11">
          <cell r="AF11">
            <v>50.7</v>
          </cell>
          <cell r="AH11">
            <v>99</v>
          </cell>
        </row>
        <row r="12">
          <cell r="AF12">
            <v>57.9</v>
          </cell>
          <cell r="AH12">
            <v>97.6</v>
          </cell>
        </row>
        <row r="13">
          <cell r="AF13">
            <v>48</v>
          </cell>
          <cell r="AH13">
            <v>97.9</v>
          </cell>
        </row>
        <row r="14">
          <cell r="AF14">
            <v>62.1</v>
          </cell>
          <cell r="AH14">
            <v>97.1</v>
          </cell>
        </row>
        <row r="15">
          <cell r="AF15">
            <v>47.4</v>
          </cell>
          <cell r="AH15">
            <v>96.2</v>
          </cell>
        </row>
        <row r="16">
          <cell r="AF16">
            <v>47.8</v>
          </cell>
          <cell r="AH16">
            <v>94.7</v>
          </cell>
        </row>
        <row r="17">
          <cell r="AF17">
            <v>49.4</v>
          </cell>
          <cell r="AH17">
            <v>96.7</v>
          </cell>
        </row>
        <row r="18">
          <cell r="AF18">
            <v>52.6</v>
          </cell>
          <cell r="AH18">
            <v>95</v>
          </cell>
        </row>
        <row r="19">
          <cell r="AF19">
            <v>58.6</v>
          </cell>
          <cell r="AH19">
            <v>95.3</v>
          </cell>
        </row>
        <row r="20">
          <cell r="AF20">
            <v>64.099999999999994</v>
          </cell>
          <cell r="AH20">
            <v>96.8</v>
          </cell>
        </row>
        <row r="21">
          <cell r="AF21">
            <v>48.8</v>
          </cell>
          <cell r="AH21">
            <v>96.8</v>
          </cell>
        </row>
        <row r="22">
          <cell r="AF22">
            <v>61</v>
          </cell>
          <cell r="AH22">
            <v>99.1</v>
          </cell>
        </row>
        <row r="23">
          <cell r="AF23">
            <v>60.8</v>
          </cell>
          <cell r="AH23">
            <v>97</v>
          </cell>
        </row>
        <row r="24">
          <cell r="AF24">
            <v>46.7</v>
          </cell>
          <cell r="AH24">
            <v>96.4</v>
          </cell>
        </row>
        <row r="25">
          <cell r="AF25">
            <v>49.1</v>
          </cell>
          <cell r="AH25">
            <v>96.5</v>
          </cell>
        </row>
      </sheetData>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2"/>
      <sheetName val="Tab142_i78_lm22"/>
      <sheetName val="Tab143_i78_lm22"/>
      <sheetName val="Tab144_i2c_lm21"/>
      <sheetName val="Tab145_i78_lm22"/>
      <sheetName val="Tab146_i78_lm22"/>
      <sheetName val="Tab147_i78_lm22"/>
      <sheetName val="i38_Bildungspläne_lm21"/>
      <sheetName val="i39_Regelungen_lm20"/>
    </sheetNames>
    <sheetDataSet>
      <sheetData sheetId="0"/>
      <sheetData sheetId="1"/>
      <sheetData sheetId="2"/>
      <sheetData sheetId="3"/>
      <sheetData sheetId="4"/>
      <sheetData sheetId="5"/>
      <sheetData sheetId="6">
        <row r="6">
          <cell r="C6">
            <v>327313</v>
          </cell>
          <cell r="D6">
            <v>94007</v>
          </cell>
        </row>
        <row r="7">
          <cell r="C7">
            <v>387163</v>
          </cell>
          <cell r="D7">
            <v>113298</v>
          </cell>
        </row>
        <row r="8">
          <cell r="C8">
            <v>114316</v>
          </cell>
          <cell r="D8">
            <v>51887</v>
          </cell>
        </row>
        <row r="9">
          <cell r="C9">
            <v>61521</v>
          </cell>
          <cell r="D9">
            <v>34824</v>
          </cell>
        </row>
        <row r="10">
          <cell r="C10">
            <v>20616</v>
          </cell>
          <cell r="D10">
            <v>6067</v>
          </cell>
        </row>
        <row r="11">
          <cell r="C11">
            <v>59735</v>
          </cell>
          <cell r="D11">
            <v>28184</v>
          </cell>
        </row>
        <row r="12">
          <cell r="C12">
            <v>180903</v>
          </cell>
          <cell r="D12">
            <v>56559</v>
          </cell>
        </row>
        <row r="13">
          <cell r="C13">
            <v>38395</v>
          </cell>
          <cell r="D13">
            <v>22219</v>
          </cell>
        </row>
        <row r="14">
          <cell r="C14">
            <v>224984</v>
          </cell>
          <cell r="D14">
            <v>71804</v>
          </cell>
        </row>
        <row r="15">
          <cell r="C15">
            <v>516102</v>
          </cell>
          <cell r="D15">
            <v>152948</v>
          </cell>
        </row>
        <row r="16">
          <cell r="C16">
            <v>114778</v>
          </cell>
          <cell r="D16">
            <v>33506</v>
          </cell>
        </row>
        <row r="17">
          <cell r="C17">
            <v>24460</v>
          </cell>
          <cell r="D17">
            <v>7293</v>
          </cell>
        </row>
        <row r="18">
          <cell r="C18">
            <v>104070</v>
          </cell>
          <cell r="D18">
            <v>54620</v>
          </cell>
        </row>
        <row r="19">
          <cell r="C19">
            <v>50690</v>
          </cell>
          <cell r="D19">
            <v>28866</v>
          </cell>
        </row>
        <row r="20">
          <cell r="C20">
            <v>76019</v>
          </cell>
          <cell r="D20">
            <v>26773</v>
          </cell>
        </row>
        <row r="21">
          <cell r="C21">
            <v>50274</v>
          </cell>
          <cell r="D21">
            <v>27053</v>
          </cell>
        </row>
        <row r="22">
          <cell r="C22">
            <v>419266</v>
          </cell>
          <cell r="D22">
            <v>219469</v>
          </cell>
        </row>
        <row r="23">
          <cell r="C23">
            <v>1932073</v>
          </cell>
          <cell r="D23">
            <v>590439</v>
          </cell>
        </row>
        <row r="24">
          <cell r="C24">
            <v>2351339</v>
          </cell>
          <cell r="D24">
            <v>809908</v>
          </cell>
        </row>
      </sheetData>
      <sheetData sheetId="7"/>
      <sheetData sheetId="8"/>
      <sheetData sheetId="9"/>
      <sheetData sheetId="10">
        <row r="6">
          <cell r="C6">
            <v>327631</v>
          </cell>
          <cell r="D6">
            <v>305351</v>
          </cell>
        </row>
        <row r="7">
          <cell r="C7">
            <v>383003</v>
          </cell>
          <cell r="D7">
            <v>351693</v>
          </cell>
        </row>
        <row r="8">
          <cell r="C8">
            <v>113572</v>
          </cell>
          <cell r="D8">
            <v>104630</v>
          </cell>
        </row>
        <row r="9">
          <cell r="C9">
            <v>69911</v>
          </cell>
          <cell r="D9">
            <v>66196</v>
          </cell>
        </row>
        <row r="10">
          <cell r="C10">
            <v>20017</v>
          </cell>
          <cell r="D10">
            <v>17290</v>
          </cell>
        </row>
        <row r="11">
          <cell r="C11">
            <v>58290</v>
          </cell>
          <cell r="D11">
            <v>55205</v>
          </cell>
        </row>
        <row r="12">
          <cell r="C12">
            <v>185027</v>
          </cell>
          <cell r="D12">
            <v>167996</v>
          </cell>
        </row>
        <row r="13">
          <cell r="C13">
            <v>42129</v>
          </cell>
          <cell r="D13">
            <v>40189</v>
          </cell>
        </row>
        <row r="14">
          <cell r="C14">
            <v>229184</v>
          </cell>
          <cell r="D14">
            <v>209541</v>
          </cell>
        </row>
        <row r="15">
          <cell r="C15">
            <v>524976</v>
          </cell>
          <cell r="D15">
            <v>479573</v>
          </cell>
        </row>
        <row r="16">
          <cell r="C16">
            <v>118073</v>
          </cell>
          <cell r="D16">
            <v>109502</v>
          </cell>
        </row>
        <row r="17">
          <cell r="C17">
            <v>25079</v>
          </cell>
          <cell r="D17">
            <v>22524</v>
          </cell>
        </row>
        <row r="18">
          <cell r="C18">
            <v>114533</v>
          </cell>
          <cell r="D18">
            <v>108112</v>
          </cell>
        </row>
        <row r="19">
          <cell r="C19">
            <v>55999</v>
          </cell>
          <cell r="D19">
            <v>52302</v>
          </cell>
        </row>
        <row r="20">
          <cell r="C20">
            <v>79780</v>
          </cell>
          <cell r="D20">
            <v>71585</v>
          </cell>
        </row>
        <row r="21">
          <cell r="C21">
            <v>56349</v>
          </cell>
          <cell r="D21">
            <v>53929</v>
          </cell>
        </row>
        <row r="22">
          <cell r="C22">
            <v>452493</v>
          </cell>
          <cell r="D22">
            <v>425358</v>
          </cell>
        </row>
        <row r="23">
          <cell r="C23">
            <v>1951060</v>
          </cell>
          <cell r="D23">
            <v>1790260</v>
          </cell>
        </row>
        <row r="24">
          <cell r="C24">
            <v>2403553</v>
          </cell>
          <cell r="D24">
            <v>2215618</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row r="7">
          <cell r="AB7">
            <v>41.3</v>
          </cell>
          <cell r="AD7">
            <v>96</v>
          </cell>
        </row>
        <row r="8">
          <cell r="AB8">
            <v>39.5</v>
          </cell>
          <cell r="AD8">
            <v>94.7</v>
          </cell>
        </row>
        <row r="9">
          <cell r="AB9">
            <v>59.3</v>
          </cell>
          <cell r="AD9">
            <v>94.6</v>
          </cell>
        </row>
        <row r="10">
          <cell r="AB10">
            <v>62.7</v>
          </cell>
          <cell r="AD10">
            <v>97.2</v>
          </cell>
        </row>
        <row r="11">
          <cell r="AB11">
            <v>46.2</v>
          </cell>
          <cell r="AD11">
            <v>95.8</v>
          </cell>
        </row>
        <row r="12">
          <cell r="AB12">
            <v>52.9</v>
          </cell>
          <cell r="AD12">
            <v>96.2</v>
          </cell>
        </row>
        <row r="13">
          <cell r="AB13">
            <v>47.2</v>
          </cell>
          <cell r="AD13">
            <v>95.7</v>
          </cell>
        </row>
        <row r="14">
          <cell r="AB14">
            <v>63.1</v>
          </cell>
          <cell r="AD14">
            <v>96</v>
          </cell>
        </row>
        <row r="15">
          <cell r="AB15">
            <v>46.5</v>
          </cell>
          <cell r="AD15">
            <v>95.1</v>
          </cell>
        </row>
        <row r="16">
          <cell r="AB16">
            <v>44.3</v>
          </cell>
          <cell r="AD16">
            <v>95.7</v>
          </cell>
        </row>
        <row r="17">
          <cell r="AB17">
            <v>46.1</v>
          </cell>
          <cell r="AD17">
            <v>96.7</v>
          </cell>
        </row>
        <row r="18">
          <cell r="AB18">
            <v>43.4</v>
          </cell>
          <cell r="AD18">
            <v>94.1</v>
          </cell>
        </row>
        <row r="19">
          <cell r="AB19">
            <v>56.7</v>
          </cell>
          <cell r="AD19">
            <v>97.3</v>
          </cell>
        </row>
        <row r="20">
          <cell r="AB20">
            <v>63.1</v>
          </cell>
          <cell r="AD20">
            <v>97.2</v>
          </cell>
        </row>
        <row r="21">
          <cell r="AB21">
            <v>50.7</v>
          </cell>
          <cell r="AD21">
            <v>97.2</v>
          </cell>
        </row>
        <row r="22">
          <cell r="AB22">
            <v>59.9</v>
          </cell>
          <cell r="AD22">
            <v>98.8</v>
          </cell>
        </row>
        <row r="23">
          <cell r="AB23">
            <v>60</v>
          </cell>
          <cell r="AD23">
            <v>96.6</v>
          </cell>
        </row>
        <row r="24">
          <cell r="AB24">
            <v>44</v>
          </cell>
          <cell r="AD24">
            <v>95.6</v>
          </cell>
        </row>
        <row r="25">
          <cell r="AB25">
            <v>46.8</v>
          </cell>
          <cell r="AD25">
            <v>95.8</v>
          </cell>
        </row>
      </sheetData>
      <sheetData sheetId="237"/>
      <sheetData sheetId="238"/>
      <sheetData sheetId="239"/>
      <sheetData sheetId="240"/>
      <sheetData sheetId="2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6_i4a_lm21"/>
      <sheetName val="Tab1_i2_lm21"/>
      <sheetName val="Tab7_i4a_lm21"/>
      <sheetName val="Tab88a_i2b_lm2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8AEA3-0E38-4B79-9270-08B705C65225}">
  <sheetPr>
    <tabColor rgb="FF00B0F0"/>
  </sheetPr>
  <dimension ref="A1:L22"/>
  <sheetViews>
    <sheetView zoomScale="75" zoomScaleNormal="75" workbookViewId="0">
      <selection activeCell="F15" sqref="F15:K15"/>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77"/>
      <c r="B1" s="77"/>
      <c r="C1" s="77"/>
      <c r="D1" s="77"/>
      <c r="E1" s="77"/>
      <c r="F1" s="77"/>
      <c r="G1" s="77"/>
      <c r="H1" s="77"/>
      <c r="I1" s="77"/>
      <c r="J1" s="77"/>
      <c r="K1" s="77"/>
      <c r="L1" s="77"/>
    </row>
    <row r="2" spans="1:12">
      <c r="A2" s="77"/>
      <c r="B2" s="112" t="s">
        <v>75</v>
      </c>
      <c r="C2" s="113"/>
      <c r="D2" s="113"/>
      <c r="E2" s="113"/>
      <c r="F2" s="113"/>
      <c r="G2" s="113"/>
      <c r="H2" s="113"/>
      <c r="I2" s="113"/>
      <c r="J2" s="113"/>
      <c r="K2" s="113"/>
      <c r="L2" s="77"/>
    </row>
    <row r="3" spans="1:12" ht="24" customHeight="1">
      <c r="A3" s="77"/>
      <c r="B3" s="113"/>
      <c r="C3" s="113"/>
      <c r="D3" s="113"/>
      <c r="E3" s="113"/>
      <c r="F3" s="113"/>
      <c r="G3" s="113"/>
      <c r="H3" s="113"/>
      <c r="I3" s="113"/>
      <c r="J3" s="113"/>
      <c r="K3" s="113"/>
      <c r="L3" s="77"/>
    </row>
    <row r="4" spans="1:12">
      <c r="A4" s="77"/>
      <c r="B4" s="114" t="s">
        <v>80</v>
      </c>
      <c r="C4" s="115"/>
      <c r="D4" s="115"/>
      <c r="E4" s="115"/>
      <c r="F4" s="115"/>
      <c r="G4" s="115"/>
      <c r="H4" s="115"/>
      <c r="I4" s="115"/>
      <c r="J4" s="115"/>
      <c r="K4" s="115"/>
      <c r="L4" s="77"/>
    </row>
    <row r="5" spans="1:12" ht="39.950000000000003" customHeight="1">
      <c r="A5" s="77"/>
      <c r="B5" s="115"/>
      <c r="C5" s="115"/>
      <c r="D5" s="115"/>
      <c r="E5" s="115"/>
      <c r="F5" s="115"/>
      <c r="G5" s="115"/>
      <c r="H5" s="115"/>
      <c r="I5" s="115"/>
      <c r="J5" s="115"/>
      <c r="K5" s="115"/>
      <c r="L5" s="77"/>
    </row>
    <row r="6" spans="1:12">
      <c r="A6" s="77"/>
      <c r="B6" s="116" t="s">
        <v>76</v>
      </c>
      <c r="C6" s="116"/>
      <c r="D6" s="116" t="s">
        <v>77</v>
      </c>
      <c r="E6" s="118"/>
      <c r="F6" s="116" t="s">
        <v>78</v>
      </c>
      <c r="G6" s="116"/>
      <c r="H6" s="116"/>
      <c r="I6" s="116"/>
      <c r="J6" s="116"/>
      <c r="K6" s="116"/>
      <c r="L6" s="77"/>
    </row>
    <row r="7" spans="1:12">
      <c r="A7" s="77"/>
      <c r="B7" s="117"/>
      <c r="C7" s="117"/>
      <c r="D7" s="118"/>
      <c r="E7" s="118"/>
      <c r="F7" s="117"/>
      <c r="G7" s="117"/>
      <c r="H7" s="117"/>
      <c r="I7" s="117"/>
      <c r="J7" s="117"/>
      <c r="K7" s="117"/>
      <c r="L7" s="77"/>
    </row>
    <row r="8" spans="1:12" ht="33.75" customHeight="1">
      <c r="A8" s="77"/>
      <c r="B8" s="92">
        <v>2022</v>
      </c>
      <c r="C8" s="93"/>
      <c r="D8" s="87" t="s">
        <v>79</v>
      </c>
      <c r="E8" s="87"/>
      <c r="F8" s="95" t="s">
        <v>104</v>
      </c>
      <c r="G8" s="96"/>
      <c r="H8" s="96"/>
      <c r="I8" s="96"/>
      <c r="J8" s="96"/>
      <c r="K8" s="97"/>
      <c r="L8" s="77"/>
    </row>
    <row r="9" spans="1:12" ht="33.75" customHeight="1">
      <c r="A9" s="77"/>
      <c r="B9" s="88">
        <v>2021</v>
      </c>
      <c r="C9" s="89"/>
      <c r="D9" s="88"/>
      <c r="E9" s="89"/>
      <c r="F9" s="99" t="s">
        <v>95</v>
      </c>
      <c r="G9" s="100"/>
      <c r="H9" s="100"/>
      <c r="I9" s="100"/>
      <c r="J9" s="100"/>
      <c r="K9" s="101"/>
      <c r="L9" s="77"/>
    </row>
    <row r="10" spans="1:12" ht="33" customHeight="1">
      <c r="A10" s="77"/>
      <c r="B10" s="107">
        <v>2020</v>
      </c>
      <c r="C10" s="108"/>
      <c r="D10" s="88"/>
      <c r="E10" s="89"/>
      <c r="F10" s="109" t="s">
        <v>65</v>
      </c>
      <c r="G10" s="110"/>
      <c r="H10" s="110"/>
      <c r="I10" s="110"/>
      <c r="J10" s="110"/>
      <c r="K10" s="111"/>
      <c r="L10" s="77"/>
    </row>
    <row r="11" spans="1:12" ht="33.75" customHeight="1">
      <c r="A11" s="77"/>
      <c r="B11" s="88">
        <v>2019</v>
      </c>
      <c r="C11" s="89"/>
      <c r="D11" s="88"/>
      <c r="E11" s="89"/>
      <c r="F11" s="99" t="s">
        <v>50</v>
      </c>
      <c r="G11" s="100"/>
      <c r="H11" s="100"/>
      <c r="I11" s="100"/>
      <c r="J11" s="100"/>
      <c r="K11" s="101"/>
      <c r="L11" s="77"/>
    </row>
    <row r="12" spans="1:12" ht="34.5" customHeight="1">
      <c r="A12" s="77"/>
      <c r="B12" s="107">
        <v>2018</v>
      </c>
      <c r="C12" s="108"/>
      <c r="D12" s="88"/>
      <c r="E12" s="89"/>
      <c r="F12" s="109" t="s">
        <v>38</v>
      </c>
      <c r="G12" s="110"/>
      <c r="H12" s="110"/>
      <c r="I12" s="110"/>
      <c r="J12" s="110"/>
      <c r="K12" s="111"/>
      <c r="L12" s="77"/>
    </row>
    <row r="13" spans="1:12" ht="33" customHeight="1">
      <c r="A13" s="77"/>
      <c r="B13" s="88">
        <v>2017</v>
      </c>
      <c r="C13" s="89"/>
      <c r="D13" s="88"/>
      <c r="E13" s="89"/>
      <c r="F13" s="99" t="s">
        <v>37</v>
      </c>
      <c r="G13" s="100"/>
      <c r="H13" s="100"/>
      <c r="I13" s="100"/>
      <c r="J13" s="100"/>
      <c r="K13" s="101"/>
      <c r="L13" s="77"/>
    </row>
    <row r="14" spans="1:12" ht="33" customHeight="1">
      <c r="A14" s="77"/>
      <c r="B14" s="107">
        <v>2016</v>
      </c>
      <c r="C14" s="108"/>
      <c r="D14" s="90"/>
      <c r="E14" s="91"/>
      <c r="F14" s="104" t="s">
        <v>29</v>
      </c>
      <c r="G14" s="105"/>
      <c r="H14" s="105"/>
      <c r="I14" s="105"/>
      <c r="J14" s="105"/>
      <c r="K14" s="106"/>
      <c r="L14" s="77"/>
    </row>
    <row r="15" spans="1:12" ht="33" customHeight="1">
      <c r="A15" s="77"/>
      <c r="B15" s="92">
        <v>2022</v>
      </c>
      <c r="C15" s="93"/>
      <c r="D15" s="87" t="s">
        <v>81</v>
      </c>
      <c r="E15" s="94"/>
      <c r="F15" s="95" t="s">
        <v>109</v>
      </c>
      <c r="G15" s="96"/>
      <c r="H15" s="96"/>
      <c r="I15" s="96"/>
      <c r="J15" s="96"/>
      <c r="K15" s="97"/>
      <c r="L15" s="77"/>
    </row>
    <row r="16" spans="1:12" ht="33" customHeight="1">
      <c r="A16" s="77"/>
      <c r="B16" s="88">
        <v>2021</v>
      </c>
      <c r="C16" s="89"/>
      <c r="D16" s="88"/>
      <c r="E16" s="89"/>
      <c r="F16" s="99" t="s">
        <v>82</v>
      </c>
      <c r="G16" s="100"/>
      <c r="H16" s="100"/>
      <c r="I16" s="100"/>
      <c r="J16" s="100"/>
      <c r="K16" s="101"/>
      <c r="L16" s="77"/>
    </row>
    <row r="17" spans="1:12" ht="32.25" customHeight="1">
      <c r="A17" s="77"/>
      <c r="B17" s="107">
        <v>2020</v>
      </c>
      <c r="C17" s="108"/>
      <c r="D17" s="88"/>
      <c r="E17" s="89"/>
      <c r="F17" s="109" t="s">
        <v>71</v>
      </c>
      <c r="G17" s="110"/>
      <c r="H17" s="110"/>
      <c r="I17" s="110"/>
      <c r="J17" s="110"/>
      <c r="K17" s="111"/>
      <c r="L17" s="77"/>
    </row>
    <row r="18" spans="1:12" ht="33" customHeight="1">
      <c r="A18" s="77"/>
      <c r="B18" s="88">
        <v>2019</v>
      </c>
      <c r="C18" s="89"/>
      <c r="D18" s="88"/>
      <c r="E18" s="89"/>
      <c r="F18" s="99" t="s">
        <v>59</v>
      </c>
      <c r="G18" s="100"/>
      <c r="H18" s="100"/>
      <c r="I18" s="100"/>
      <c r="J18" s="100"/>
      <c r="K18" s="101"/>
      <c r="L18" s="77"/>
    </row>
    <row r="19" spans="1:12" ht="31.5" customHeight="1">
      <c r="A19" s="77"/>
      <c r="B19" s="107">
        <v>2018</v>
      </c>
      <c r="C19" s="108"/>
      <c r="D19" s="88"/>
      <c r="E19" s="89"/>
      <c r="F19" s="109" t="s">
        <v>44</v>
      </c>
      <c r="G19" s="110"/>
      <c r="H19" s="110"/>
      <c r="I19" s="110"/>
      <c r="J19" s="110"/>
      <c r="K19" s="111"/>
      <c r="L19" s="77"/>
    </row>
    <row r="20" spans="1:12" ht="31.5" customHeight="1">
      <c r="A20" s="77"/>
      <c r="B20" s="88">
        <v>2017</v>
      </c>
      <c r="C20" s="89"/>
      <c r="D20" s="88"/>
      <c r="E20" s="89"/>
      <c r="F20" s="99" t="s">
        <v>32</v>
      </c>
      <c r="G20" s="100"/>
      <c r="H20" s="100"/>
      <c r="I20" s="100"/>
      <c r="J20" s="100"/>
      <c r="K20" s="101"/>
      <c r="L20" s="77"/>
    </row>
    <row r="21" spans="1:12" ht="31.5" customHeight="1">
      <c r="A21" s="77"/>
      <c r="B21" s="102">
        <v>2016</v>
      </c>
      <c r="C21" s="103"/>
      <c r="D21" s="90"/>
      <c r="E21" s="91"/>
      <c r="F21" s="104" t="s">
        <v>30</v>
      </c>
      <c r="G21" s="105"/>
      <c r="H21" s="105"/>
      <c r="I21" s="105"/>
      <c r="J21" s="105"/>
      <c r="K21" s="106"/>
      <c r="L21" s="77"/>
    </row>
    <row r="22" spans="1:12" ht="33" customHeight="1">
      <c r="A22" s="77"/>
      <c r="B22" s="77"/>
      <c r="C22" s="77"/>
      <c r="D22" s="77"/>
      <c r="E22" s="77"/>
      <c r="F22" s="98"/>
      <c r="G22" s="98"/>
      <c r="H22" s="98"/>
      <c r="I22" s="98"/>
      <c r="J22" s="98"/>
      <c r="K22" s="98"/>
      <c r="L22" s="77"/>
    </row>
  </sheetData>
  <mergeCells count="36">
    <mergeCell ref="B13:C13"/>
    <mergeCell ref="F13:K13"/>
    <mergeCell ref="B14:C14"/>
    <mergeCell ref="F14:K14"/>
    <mergeCell ref="B2:K3"/>
    <mergeCell ref="B4:K5"/>
    <mergeCell ref="B6:C7"/>
    <mergeCell ref="D6:E7"/>
    <mergeCell ref="F6:K7"/>
    <mergeCell ref="F22:K22"/>
    <mergeCell ref="F20:K20"/>
    <mergeCell ref="B21:C21"/>
    <mergeCell ref="F21:K21"/>
    <mergeCell ref="B17:C17"/>
    <mergeCell ref="F17:K17"/>
    <mergeCell ref="B18:C18"/>
    <mergeCell ref="F18:K18"/>
    <mergeCell ref="B19:C19"/>
    <mergeCell ref="F19:K19"/>
    <mergeCell ref="B20:C20"/>
    <mergeCell ref="D8:E14"/>
    <mergeCell ref="B8:C8"/>
    <mergeCell ref="D15:E21"/>
    <mergeCell ref="B15:C15"/>
    <mergeCell ref="F8:K8"/>
    <mergeCell ref="F15:K15"/>
    <mergeCell ref="B16:C16"/>
    <mergeCell ref="F16:K16"/>
    <mergeCell ref="B9:C9"/>
    <mergeCell ref="F9:K9"/>
    <mergeCell ref="B10:C10"/>
    <mergeCell ref="F10:K10"/>
    <mergeCell ref="B11:C11"/>
    <mergeCell ref="F11:K11"/>
    <mergeCell ref="B12:C12"/>
    <mergeCell ref="F12:K12"/>
  </mergeCells>
  <hyperlinks>
    <hyperlink ref="F10:K10" location="'01.03.2020; &lt; 3 Jahre'!A1" display="Tab88a_i2b_lm21: Kinder im Alter von unter 3 Jahren in Kindertagesbetreuung* sowie Quote der Inanspruchnahme und Betreuungsbedarf** der Eltern in den Bundesländern am 01.03.2020 (Anzahl; Quote in %; Differenz in Prozentpunkten)" xr:uid="{C684D560-CCD6-4373-BE98-336FE6EB8385}"/>
    <hyperlink ref="F11:K11" location="'01.03.2019; &lt; 3 Jahre '!A1" display="Tab88a_i2b_lm20: Kinder im Alter von unter 3 Jahren in Kindertagesbetreuung* sowie Quote der Inanspruchnahme und Betreuungsbedarf** der Eltern in den Bundesländern am 01.03.2019 (Anzahl; Quote in %; Differenz in Prozentpunkten)" xr:uid="{5B82D2D4-EA0D-43E2-B919-92521A6B6980}"/>
    <hyperlink ref="F12:K12" location="'01.03.2018; &lt; 3 Jahre'!A1" display="Tab88a_i2b_lm19: Kinder im Alter unter 3 Jahren Kindertagestagesbetreuung sowie Quote der Inanspruchnahme und Betreuungsbedarf der Eltern in den Bundesländern am 01.03.2018 (Anzahl; Quote in %, Differenz in Prozentpunkten)" xr:uid="{2AE04BBA-E816-4182-B6F9-7535E59BA6EB}"/>
    <hyperlink ref="F13:K13" location="'01.03.2017; &lt; 3 Jahre'!A1" display="Tab88a_i2b_lm18: Kinder im Alter unter 3 Jahren Kindertagestagesbetreuung sowie Quote der Inanspruchnahme und Betreuungsbedarf der Eltern in den Bundesländern am 01.03.2017 (Anzahl; Quote in %, Differenz in Prozentpunkten)" xr:uid="{A6831C62-2BFD-4829-94A9-A27D9E385983}"/>
    <hyperlink ref="F14:K14" location="'01.03.2016; &lt; 3 Jahre'!A1" display="Tab88a_i2b_lm17: Kinder im Alter unter 3 Jahren Kindertagestagesbetreuung sowie Quote der Inanspruchnahme und Betreuungsbedarf der Eltern in den Bundesländern am 01.03.2016 (Anzahl; Quote in %, Differenz in Prozentpunkten)" xr:uid="{600C7C75-959D-42B0-A362-82C689D74BE1}"/>
    <hyperlink ref="F17:K17" location="'01.03.2020; ab 3 Jahre'!A1" display="Tab88b_i2b_lm21: Kinder im Alter von 3 bis unter 6 Jahren (ohne Schulkinder) in Kindertagestagesbetreuung inkl. Kinder in (vor)schulischen Einrichtungen sowie Quote der Inanspruchnahme und Betreuungsbedarf der Eltern in den Bundesländern am 01.03.2020 (Anzahl; Quote in %; Differenz in Prozentpunkten)" xr:uid="{96E36E65-B92B-438F-9B0B-DB3ED07EBD14}"/>
    <hyperlink ref="F18:K18" location="'01.03.2019; ab 3 Jahre'!A1" display="Tab88b_i2b_lm20: Kinder im Alter von 3 bis unter 6 Jahren (ohne Schulkinder) in Kindertagestagesbetreuung inkl. Kinder in (vor)schulischen Einrichtungen sowie Quote der Inanspruchnahme und Betreuungsbedarf der Eltern in den Bundesländern am 01.03.2019 (Anzahl; Quote in %; Differenz in Prozentpunkten)" xr:uid="{721897DC-3C3B-457E-92BE-B7D6857A2542}"/>
    <hyperlink ref="F19:K19" location="'01.03.2018; ab 3 Jahre '!A1" display="Tab88b_i2b_lm19: Kinder im Alter von 3 bis unter 6 Jahren (ohne Schulkinder) in Kindertagestagesbetreuung inkl. Kinder in (vor)schulischen Einrichtungen sowie Quote der Inanspruchnahme und Betreuungsbedarf der Eltern in den Bundesländern am 01.03.2018 (Anzahl; Quote in %, Differenz in Prozentpunkten)" xr:uid="{EF6E5922-9447-4E8C-8C8A-AFD10B8772F9}"/>
    <hyperlink ref="F20:K20" location="'01.03.2017; ab 3 Jahre'!A1" display="Tab88b_i2b_lm18: Kinder im Alter von 3 bis unter 6 Jahren (ohne Schulkinder) in Kindertagestagesbetreuung inkl. Kinder in (vor)schulischen Einrichtungen sowie Quote der Inanspruchnahme und Betreuungsbedarf der Eltern in den Bundesländern am 01.03.2017 (Anzahl; Quote in %, Differenz in Prozentpunkten)" xr:uid="{5C958574-EB40-4D51-9E59-FBEA3810F9A8}"/>
    <hyperlink ref="F21:K21" location="'01.03.2016; ab 3 Jahre'!A1" display="Tab88b_i2b_lm17: Kinder im Alter von 3 bis unter 6 Jahren (ohne Schulkinder) in Kindertagestagesbetreuung inkl. Kinder in (vor)schulischen Einrichtungen sowie Quote der Inanspruchnahme und Betreuungsbedarf der Eltern in den Bundesländern am 01.03.2016 (Anzahl; Quote in %, Differenz in Prozentpunkten)" xr:uid="{8EAEE156-CC56-4636-A7EE-68FF9682861F}"/>
    <hyperlink ref="F16:K16" location="'01.03.2021; ab 3 Jahre'!A1" display="Tab88b_i2b_lm22: Kinder im Alter von 3 bis unter 6 Jahren (ohne Schulkinder) in Kindertagestagesbetreuung inkl. Kinder in (vor)schulischen Einrichtungen* sowie Quote der Inanspruchnahme und Betreuungsbedarf der Eltern in den Bundesländern am 01.03.2021** (Anzahl; Quote in %; Differenz in Prozentpunkten)" xr:uid="{E604FD0B-72F3-4B0B-8B78-E9988EAEA2B5}"/>
    <hyperlink ref="F9:K9" location="'01.03.2021; &lt; 3 Jahre'!A1" display="Tab88a_i2b_lm22: Kinder im Alter von unter 3 Jahren in Kindertagesbetreuung* sowie Quote der Inanspruchnahme und Betreuungsbedarf** der Eltern in den Bundesländern am 01.03.2021*** (Anzahl; Quote in %; Differenz in Prozentpunkten)" xr:uid="{ECE52D96-FF63-4C73-9105-703A8CCF50A5}"/>
    <hyperlink ref="F8" location="'01.03.2022; &lt; 3 Jahre'!A1" display="Tab88a_i2b_lm23: Kinder im Alter von unter 3 Jahren in Kindertagesbetreuung* sowie Quote der Inanspruchnahme und Betreuungsbedarf** der Eltern in den Bundesländern am 01.03.2022 (Anzahl; Quote in %; Differenz in Prozentpunkten)" xr:uid="{DA2F6E81-41D2-4938-8102-FCBC963B49C7}"/>
    <hyperlink ref="F15" location="'01.03.2022; ab 3 Jahre'!A1" display="Tab88b_i2b_lm23: Kinder im Alter von 3 bis unter 6 Jahren (ohne Schulkinder) in Kindertagestagesbetreuung inkl. Kinder in (vor)schulischen Einrichtungen* sowie Quote der Inanspruchnahme und Betreuungsbedarf der Eltern in den Bundesländern am 01.03.2022 (Anzahl; Quote in %; Differenz in Prozentpunkten)" xr:uid="{DA91F660-536A-4580-AFA2-2DCB69E0A287}"/>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8AC47-AA13-4049-9D93-D1F30AE92109}">
  <dimension ref="B2:N31"/>
  <sheetViews>
    <sheetView topLeftCell="A5" zoomScale="98" zoomScaleNormal="98" workbookViewId="0">
      <selection activeCell="B28" sqref="B28:G28"/>
    </sheetView>
  </sheetViews>
  <sheetFormatPr baseColWidth="10" defaultColWidth="9.375" defaultRowHeight="15.75"/>
  <cols>
    <col min="2" max="2" width="26.5" customWidth="1"/>
    <col min="3" max="3" width="23.75" customWidth="1"/>
    <col min="4" max="5" width="25.25" customWidth="1"/>
    <col min="6" max="6" width="24.75" customWidth="1"/>
    <col min="7" max="7" width="23.75" customWidth="1"/>
    <col min="8" max="8" width="16.25" customWidth="1"/>
    <col min="9" max="9" width="15.75" customWidth="1"/>
    <col min="10" max="10" width="16.625" customWidth="1"/>
    <col min="11" max="11" width="16.25" customWidth="1"/>
    <col min="12" max="12" width="16.625" customWidth="1"/>
    <col min="14" max="14" width="10.25" customWidth="1"/>
  </cols>
  <sheetData>
    <row r="2" spans="2:14" s="2" customFormat="1" ht="34.5" customHeight="1">
      <c r="B2" s="141" t="s">
        <v>82</v>
      </c>
      <c r="C2" s="141"/>
      <c r="D2" s="141"/>
      <c r="E2" s="141"/>
      <c r="F2" s="141"/>
      <c r="G2" s="141"/>
      <c r="H2" s="10"/>
      <c r="I2" s="10"/>
      <c r="J2" s="10"/>
      <c r="K2" s="10"/>
      <c r="L2" s="10"/>
      <c r="M2" s="1"/>
      <c r="N2" s="1"/>
    </row>
    <row r="3" spans="2:14" ht="15" customHeight="1">
      <c r="B3" s="121" t="s">
        <v>0</v>
      </c>
      <c r="C3" s="66">
        <v>44196</v>
      </c>
      <c r="D3" s="124" t="s">
        <v>83</v>
      </c>
      <c r="E3" s="125"/>
      <c r="F3" s="126" t="s">
        <v>84</v>
      </c>
      <c r="G3" s="126" t="s">
        <v>85</v>
      </c>
    </row>
    <row r="4" spans="2:14">
      <c r="B4" s="122"/>
      <c r="C4" s="67" t="s">
        <v>25</v>
      </c>
      <c r="D4" s="128" t="s">
        <v>26</v>
      </c>
      <c r="E4" s="129"/>
      <c r="F4" s="127"/>
      <c r="G4" s="127"/>
    </row>
    <row r="5" spans="2:14">
      <c r="B5" s="123"/>
      <c r="C5" s="130" t="s">
        <v>1</v>
      </c>
      <c r="D5" s="131"/>
      <c r="E5" s="65" t="s">
        <v>21</v>
      </c>
      <c r="F5" s="70" t="s">
        <v>21</v>
      </c>
      <c r="G5" s="71" t="s">
        <v>24</v>
      </c>
    </row>
    <row r="6" spans="2:14">
      <c r="B6" s="3" t="s">
        <v>86</v>
      </c>
      <c r="C6" s="43">
        <f>[2]Tab7_i4a_lm22!C6</f>
        <v>327631</v>
      </c>
      <c r="D6" s="44">
        <f>[2]Tab7_i4a_lm22!D6</f>
        <v>305351</v>
      </c>
      <c r="E6" s="45">
        <f t="shared" ref="E6:E24" si="0">D6/C6*100</f>
        <v>93.199666698206215</v>
      </c>
      <c r="F6" s="78">
        <f>([2]Tab144_i2c_lm21!AD7)</f>
        <v>96</v>
      </c>
      <c r="G6" s="46">
        <f>E6-F6</f>
        <v>-2.8003333017937848</v>
      </c>
    </row>
    <row r="7" spans="2:14">
      <c r="B7" s="8" t="s">
        <v>3</v>
      </c>
      <c r="C7" s="47">
        <f>[2]Tab7_i4a_lm22!C7</f>
        <v>383003</v>
      </c>
      <c r="D7" s="48">
        <f>[2]Tab7_i4a_lm22!D7</f>
        <v>351693</v>
      </c>
      <c r="E7" s="49">
        <f t="shared" si="0"/>
        <v>91.825129307081141</v>
      </c>
      <c r="F7" s="79">
        <f>([2]Tab144_i2c_lm21!AD8)</f>
        <v>94.7</v>
      </c>
      <c r="G7" s="49">
        <f t="shared" ref="G7:G24" si="1">E7-F7</f>
        <v>-2.8748706929188614</v>
      </c>
    </row>
    <row r="8" spans="2:14">
      <c r="B8" s="4" t="s">
        <v>4</v>
      </c>
      <c r="C8" s="43">
        <f>[2]Tab7_i4a_lm22!C8</f>
        <v>113572</v>
      </c>
      <c r="D8" s="50">
        <f>[2]Tab7_i4a_lm22!D8</f>
        <v>104630</v>
      </c>
      <c r="E8" s="51">
        <f t="shared" si="0"/>
        <v>92.126580495192485</v>
      </c>
      <c r="F8" s="78">
        <f>([2]Tab144_i2c_lm21!AD9)</f>
        <v>94.6</v>
      </c>
      <c r="G8" s="51">
        <f t="shared" si="1"/>
        <v>-2.4734195048075094</v>
      </c>
    </row>
    <row r="9" spans="2:14">
      <c r="B9" s="8" t="s">
        <v>5</v>
      </c>
      <c r="C9" s="47">
        <f>[2]Tab7_i4a_lm22!C9</f>
        <v>69911</v>
      </c>
      <c r="D9" s="48">
        <f>[2]Tab7_i4a_lm22!D9</f>
        <v>66196</v>
      </c>
      <c r="E9" s="49">
        <f t="shared" si="0"/>
        <v>94.686100899715356</v>
      </c>
      <c r="F9" s="79">
        <f>([2]Tab144_i2c_lm21!AD10)</f>
        <v>97.2</v>
      </c>
      <c r="G9" s="49">
        <f t="shared" si="1"/>
        <v>-2.5138991002846467</v>
      </c>
    </row>
    <row r="10" spans="2:14">
      <c r="B10" s="4" t="s">
        <v>6</v>
      </c>
      <c r="C10" s="43">
        <f>[2]Tab7_i4a_lm22!C10</f>
        <v>20017</v>
      </c>
      <c r="D10" s="50">
        <f>[2]Tab7_i4a_lm22!D10</f>
        <v>17290</v>
      </c>
      <c r="E10" s="51">
        <f t="shared" si="0"/>
        <v>86.376579907078991</v>
      </c>
      <c r="F10" s="78">
        <f>([2]Tab144_i2c_lm21!AD11)</f>
        <v>95.8</v>
      </c>
      <c r="G10" s="51">
        <f t="shared" si="1"/>
        <v>-9.4234200929210061</v>
      </c>
    </row>
    <row r="11" spans="2:14">
      <c r="B11" s="8" t="s">
        <v>87</v>
      </c>
      <c r="C11" s="47">
        <f>[2]Tab7_i4a_lm22!C11</f>
        <v>58290</v>
      </c>
      <c r="D11" s="48">
        <f>[2]Tab7_i4a_lm22!D11</f>
        <v>55205</v>
      </c>
      <c r="E11" s="49">
        <f>D11/C11*100</f>
        <v>94.707496997769766</v>
      </c>
      <c r="F11" s="79">
        <f>([2]Tab144_i2c_lm21!AD12)</f>
        <v>96.2</v>
      </c>
      <c r="G11" s="49">
        <f t="shared" si="1"/>
        <v>-1.4925030022302366</v>
      </c>
    </row>
    <row r="12" spans="2:14">
      <c r="B12" s="4" t="s">
        <v>88</v>
      </c>
      <c r="C12" s="43">
        <f>[2]Tab7_i4a_lm22!C12</f>
        <v>185027</v>
      </c>
      <c r="D12" s="50">
        <f>[2]Tab7_i4a_lm22!D12</f>
        <v>167996</v>
      </c>
      <c r="E12" s="51">
        <f t="shared" si="0"/>
        <v>90.795397428483412</v>
      </c>
      <c r="F12" s="78">
        <f>([2]Tab144_i2c_lm21!AD13)</f>
        <v>95.7</v>
      </c>
      <c r="G12" s="51">
        <f t="shared" si="1"/>
        <v>-4.9046025715165911</v>
      </c>
    </row>
    <row r="13" spans="2:14">
      <c r="B13" s="8" t="s">
        <v>9</v>
      </c>
      <c r="C13" s="47">
        <f>[2]Tab7_i4a_lm22!C13</f>
        <v>42129</v>
      </c>
      <c r="D13" s="48">
        <f>[2]Tab7_i4a_lm22!D13</f>
        <v>40189</v>
      </c>
      <c r="E13" s="49">
        <f t="shared" si="0"/>
        <v>95.395096014621757</v>
      </c>
      <c r="F13" s="79">
        <f>([2]Tab144_i2c_lm21!AD14)</f>
        <v>96</v>
      </c>
      <c r="G13" s="49">
        <f t="shared" si="1"/>
        <v>-0.60490398537824319</v>
      </c>
    </row>
    <row r="14" spans="2:14">
      <c r="B14" s="4" t="s">
        <v>10</v>
      </c>
      <c r="C14" s="43">
        <f>[2]Tab7_i4a_lm22!C14</f>
        <v>229184</v>
      </c>
      <c r="D14" s="50">
        <f>[2]Tab7_i4a_lm22!D14</f>
        <v>209541</v>
      </c>
      <c r="E14" s="51">
        <f t="shared" si="0"/>
        <v>91.429157358279809</v>
      </c>
      <c r="F14" s="78">
        <f>([2]Tab144_i2c_lm21!AD15)</f>
        <v>95.1</v>
      </c>
      <c r="G14" s="51">
        <f t="shared" si="1"/>
        <v>-3.6708426417201849</v>
      </c>
    </row>
    <row r="15" spans="2:14">
      <c r="B15" s="8" t="s">
        <v>11</v>
      </c>
      <c r="C15" s="47">
        <f>[2]Tab7_i4a_lm22!C15</f>
        <v>524976</v>
      </c>
      <c r="D15" s="48">
        <f>[2]Tab7_i4a_lm22!D15</f>
        <v>479573</v>
      </c>
      <c r="E15" s="49">
        <f t="shared" si="0"/>
        <v>91.351414159885408</v>
      </c>
      <c r="F15" s="79">
        <f>([2]Tab144_i2c_lm21!AD16)</f>
        <v>95.7</v>
      </c>
      <c r="G15" s="49">
        <f t="shared" si="1"/>
        <v>-4.3485858401145947</v>
      </c>
    </row>
    <row r="16" spans="2:14">
      <c r="B16" s="4" t="s">
        <v>89</v>
      </c>
      <c r="C16" s="43">
        <f>[2]Tab7_i4a_lm22!C16</f>
        <v>118073</v>
      </c>
      <c r="D16" s="50">
        <f>[2]Tab7_i4a_lm22!D16</f>
        <v>109502</v>
      </c>
      <c r="E16" s="51">
        <f t="shared" si="0"/>
        <v>92.740931457657553</v>
      </c>
      <c r="F16" s="78">
        <f>([2]Tab144_i2c_lm21!AD17)</f>
        <v>96.7</v>
      </c>
      <c r="G16" s="51">
        <f t="shared" si="1"/>
        <v>-3.9590685423424503</v>
      </c>
    </row>
    <row r="17" spans="2:7">
      <c r="B17" s="8" t="s">
        <v>13</v>
      </c>
      <c r="C17" s="47">
        <f>[2]Tab7_i4a_lm22!C17</f>
        <v>25079</v>
      </c>
      <c r="D17" s="48">
        <f>[2]Tab7_i4a_lm22!D17</f>
        <v>22524</v>
      </c>
      <c r="E17" s="49">
        <f t="shared" si="0"/>
        <v>89.812193468639094</v>
      </c>
      <c r="F17" s="79">
        <f>([2]Tab144_i2c_lm21!AD18)</f>
        <v>94.1</v>
      </c>
      <c r="G17" s="49">
        <f t="shared" si="1"/>
        <v>-4.2878065313609</v>
      </c>
    </row>
    <row r="18" spans="2:7">
      <c r="B18" s="4" t="s">
        <v>14</v>
      </c>
      <c r="C18" s="43">
        <f>[2]Tab7_i4a_lm22!C18</f>
        <v>114533</v>
      </c>
      <c r="D18" s="50">
        <f>[2]Tab7_i4a_lm22!D18</f>
        <v>108112</v>
      </c>
      <c r="E18" s="51">
        <f t="shared" si="0"/>
        <v>94.393755511511969</v>
      </c>
      <c r="F18" s="78">
        <f>([2]Tab144_i2c_lm21!AD19)</f>
        <v>97.3</v>
      </c>
      <c r="G18" s="51">
        <f t="shared" si="1"/>
        <v>-2.9062444884880279</v>
      </c>
    </row>
    <row r="19" spans="2:7">
      <c r="B19" s="8" t="s">
        <v>15</v>
      </c>
      <c r="C19" s="47">
        <f>[2]Tab7_i4a_lm22!C19</f>
        <v>55999</v>
      </c>
      <c r="D19" s="48">
        <f>[2]Tab7_i4a_lm22!D19</f>
        <v>52302</v>
      </c>
      <c r="E19" s="49">
        <f t="shared" si="0"/>
        <v>93.398096394578474</v>
      </c>
      <c r="F19" s="79">
        <f>([2]Tab144_i2c_lm21!AD20)</f>
        <v>97.2</v>
      </c>
      <c r="G19" s="49">
        <f t="shared" si="1"/>
        <v>-3.8019036054215292</v>
      </c>
    </row>
    <row r="20" spans="2:7">
      <c r="B20" s="4" t="s">
        <v>16</v>
      </c>
      <c r="C20" s="43">
        <f>[2]Tab7_i4a_lm22!C20</f>
        <v>79780</v>
      </c>
      <c r="D20" s="50">
        <f>[2]Tab7_i4a_lm22!D20</f>
        <v>71585</v>
      </c>
      <c r="E20" s="51">
        <f t="shared" si="0"/>
        <v>89.728002005515165</v>
      </c>
      <c r="F20" s="76">
        <f>([2]Tab144_i2c_lm21!AD21)</f>
        <v>97.2</v>
      </c>
      <c r="G20" s="51">
        <f t="shared" si="1"/>
        <v>-7.4719979944848376</v>
      </c>
    </row>
    <row r="21" spans="2:7">
      <c r="B21" s="9" t="s">
        <v>17</v>
      </c>
      <c r="C21" s="47">
        <f>[2]Tab7_i4a_lm22!C21</f>
        <v>56349</v>
      </c>
      <c r="D21" s="48">
        <f>[2]Tab7_i4a_lm22!D21</f>
        <v>53929</v>
      </c>
      <c r="E21" s="49">
        <f t="shared" si="0"/>
        <v>95.705336385738889</v>
      </c>
      <c r="F21" s="79">
        <f>([2]Tab144_i2c_lm21!AD22)</f>
        <v>98.8</v>
      </c>
      <c r="G21" s="49">
        <f t="shared" si="1"/>
        <v>-3.0946636142611084</v>
      </c>
    </row>
    <row r="22" spans="2:7">
      <c r="B22" s="6" t="s">
        <v>18</v>
      </c>
      <c r="C22" s="52">
        <f>[2]Tab7_i4a_lm22!C22</f>
        <v>452493</v>
      </c>
      <c r="D22" s="52">
        <f>[2]Tab7_i4a_lm22!D22</f>
        <v>425358</v>
      </c>
      <c r="E22" s="53">
        <f t="shared" si="0"/>
        <v>94.003222149292924</v>
      </c>
      <c r="F22" s="80">
        <f>([2]Tab144_i2c_lm21!AD23)</f>
        <v>96.6</v>
      </c>
      <c r="G22" s="53">
        <f t="shared" si="1"/>
        <v>-2.5967778507070705</v>
      </c>
    </row>
    <row r="23" spans="2:7">
      <c r="B23" s="5" t="s">
        <v>19</v>
      </c>
      <c r="C23" s="50">
        <f>[2]Tab7_i4a_lm22!C23</f>
        <v>1951060</v>
      </c>
      <c r="D23" s="50">
        <f>[2]Tab7_i4a_lm22!D23</f>
        <v>1790260</v>
      </c>
      <c r="E23" s="51">
        <f t="shared" si="0"/>
        <v>91.758326243170373</v>
      </c>
      <c r="F23" s="78">
        <f>([2]Tab144_i2c_lm21!AD24)</f>
        <v>95.6</v>
      </c>
      <c r="G23" s="51">
        <f t="shared" si="1"/>
        <v>-3.8416737568296213</v>
      </c>
    </row>
    <row r="24" spans="2:7">
      <c r="B24" s="7" t="s">
        <v>20</v>
      </c>
      <c r="C24" s="54">
        <f>[2]Tab7_i4a_lm22!C24</f>
        <v>2403553</v>
      </c>
      <c r="D24" s="54">
        <f>[2]Tab7_i4a_lm22!D24</f>
        <v>2215618</v>
      </c>
      <c r="E24" s="55">
        <f t="shared" si="0"/>
        <v>92.180950451269425</v>
      </c>
      <c r="F24" s="81">
        <f>([2]Tab144_i2c_lm21!AD25)</f>
        <v>95.8</v>
      </c>
      <c r="G24" s="55">
        <f t="shared" si="1"/>
        <v>-3.6190495487305725</v>
      </c>
    </row>
    <row r="25" spans="2:7" ht="36.6" customHeight="1">
      <c r="B25" s="138" t="s">
        <v>90</v>
      </c>
      <c r="C25" s="138"/>
      <c r="D25" s="138"/>
      <c r="E25" s="138"/>
      <c r="F25" s="138"/>
      <c r="G25" s="138"/>
    </row>
    <row r="26" spans="2:7" ht="64.5" customHeight="1">
      <c r="B26" s="138" t="s">
        <v>91</v>
      </c>
      <c r="C26" s="138"/>
      <c r="D26" s="138"/>
      <c r="E26" s="138"/>
      <c r="F26" s="138"/>
      <c r="G26" s="138"/>
    </row>
    <row r="27" spans="2:7" ht="28.5" customHeight="1">
      <c r="B27" s="139" t="s">
        <v>92</v>
      </c>
      <c r="C27" s="139"/>
      <c r="D27" s="139"/>
      <c r="E27" s="139"/>
      <c r="F27" s="139"/>
      <c r="G27" s="139"/>
    </row>
    <row r="28" spans="2:7" ht="49.15" customHeight="1">
      <c r="B28" s="132" t="s">
        <v>103</v>
      </c>
      <c r="C28" s="132"/>
      <c r="D28" s="132"/>
      <c r="E28" s="132"/>
      <c r="F28" s="132"/>
      <c r="G28" s="132"/>
    </row>
    <row r="29" spans="2:7" ht="49.15" customHeight="1">
      <c r="B29" s="132" t="s">
        <v>102</v>
      </c>
      <c r="C29" s="132"/>
      <c r="D29" s="132"/>
      <c r="E29" s="132"/>
      <c r="F29" s="132"/>
      <c r="G29" s="132"/>
    </row>
    <row r="30" spans="2:7" ht="34.15" customHeight="1">
      <c r="B30" s="132" t="s">
        <v>93</v>
      </c>
      <c r="C30" s="132"/>
      <c r="D30" s="132"/>
      <c r="E30" s="132"/>
      <c r="F30" s="132"/>
      <c r="G30" s="132"/>
    </row>
    <row r="31" spans="2:7" ht="47.45" customHeight="1">
      <c r="B31" s="140" t="s">
        <v>94</v>
      </c>
      <c r="C31" s="140"/>
      <c r="D31" s="140"/>
      <c r="E31" s="140"/>
      <c r="F31" s="140"/>
      <c r="G31" s="140"/>
    </row>
  </sheetData>
  <mergeCells count="14">
    <mergeCell ref="B31:G31"/>
    <mergeCell ref="B25:G25"/>
    <mergeCell ref="B26:G26"/>
    <mergeCell ref="B27:G27"/>
    <mergeCell ref="B28:G28"/>
    <mergeCell ref="B29:G29"/>
    <mergeCell ref="B30:G30"/>
    <mergeCell ref="B2:G2"/>
    <mergeCell ref="B3:B5"/>
    <mergeCell ref="D3:E3"/>
    <mergeCell ref="F3:F4"/>
    <mergeCell ref="G3:G4"/>
    <mergeCell ref="D4:E4"/>
    <mergeCell ref="C5:D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185F1-F26B-4E6A-A585-D9506743BB02}">
  <dimension ref="B2:N28"/>
  <sheetViews>
    <sheetView workbookViewId="0">
      <selection activeCell="B2" sqref="B2:G2"/>
    </sheetView>
  </sheetViews>
  <sheetFormatPr baseColWidth="10" defaultColWidth="10.5" defaultRowHeight="15.75"/>
  <cols>
    <col min="2" max="2" width="29.5" customWidth="1"/>
    <col min="3" max="3" width="26.5" customWidth="1"/>
    <col min="4" max="5" width="28" customWidth="1"/>
    <col min="6" max="6" width="27.5" customWidth="1"/>
    <col min="7" max="7" width="26.5" customWidth="1"/>
    <col min="8" max="8" width="18" customWidth="1"/>
    <col min="9" max="9" width="17.5" customWidth="1"/>
    <col min="10" max="10" width="18.5" customWidth="1"/>
    <col min="11" max="11" width="18" customWidth="1"/>
    <col min="12" max="12" width="18.5" customWidth="1"/>
    <col min="14" max="14" width="11.5" customWidth="1"/>
  </cols>
  <sheetData>
    <row r="2" spans="2:14" s="2" customFormat="1" ht="18.95" customHeight="1">
      <c r="B2" s="141" t="s">
        <v>71</v>
      </c>
      <c r="C2" s="141"/>
      <c r="D2" s="141"/>
      <c r="E2" s="141"/>
      <c r="F2" s="141"/>
      <c r="G2" s="141"/>
      <c r="H2" s="10"/>
      <c r="I2" s="10"/>
      <c r="J2" s="10"/>
      <c r="K2" s="10"/>
      <c r="L2" s="10"/>
      <c r="M2" s="1"/>
      <c r="N2" s="1"/>
    </row>
    <row r="3" spans="2:14" ht="15" customHeight="1">
      <c r="B3" s="121" t="s">
        <v>0</v>
      </c>
      <c r="C3" s="66">
        <v>43830</v>
      </c>
      <c r="D3" s="124">
        <v>43891</v>
      </c>
      <c r="E3" s="125"/>
      <c r="F3" s="126" t="s">
        <v>66</v>
      </c>
      <c r="G3" s="126" t="s">
        <v>72</v>
      </c>
    </row>
    <row r="4" spans="2:14" ht="15.95" customHeight="1">
      <c r="B4" s="122"/>
      <c r="C4" s="67" t="s">
        <v>25</v>
      </c>
      <c r="D4" s="128" t="s">
        <v>26</v>
      </c>
      <c r="E4" s="129"/>
      <c r="F4" s="127"/>
      <c r="G4" s="127"/>
    </row>
    <row r="5" spans="2:14">
      <c r="B5" s="123"/>
      <c r="C5" s="130" t="s">
        <v>1</v>
      </c>
      <c r="D5" s="131"/>
      <c r="E5" s="65" t="s">
        <v>21</v>
      </c>
      <c r="F5" s="70" t="s">
        <v>21</v>
      </c>
      <c r="G5" s="71" t="s">
        <v>24</v>
      </c>
    </row>
    <row r="6" spans="2:14">
      <c r="B6" s="3" t="s">
        <v>2</v>
      </c>
      <c r="C6" s="43">
        <f>[3]Tab7_i4a_lm21!C6</f>
        <v>320453</v>
      </c>
      <c r="D6" s="44">
        <f>[3]Tab7_i4a_lm21!D6</f>
        <v>304661</v>
      </c>
      <c r="E6" s="45">
        <f t="shared" ref="E6:E24" si="0">D6/C6*100</f>
        <v>95.07197623364425</v>
      </c>
      <c r="F6" s="72">
        <v>96.9</v>
      </c>
      <c r="G6" s="46">
        <f>E6-F6</f>
        <v>-1.8280237663557557</v>
      </c>
    </row>
    <row r="7" spans="2:14">
      <c r="B7" s="8" t="s">
        <v>3</v>
      </c>
      <c r="C7" s="47">
        <f>[3]Tab7_i4a_lm21!C7</f>
        <v>374117</v>
      </c>
      <c r="D7" s="48">
        <f>[3]Tab7_i4a_lm21!D7</f>
        <v>345446</v>
      </c>
      <c r="E7" s="49">
        <f t="shared" si="0"/>
        <v>92.33635466979581</v>
      </c>
      <c r="F7" s="73">
        <v>96.9</v>
      </c>
      <c r="G7" s="49">
        <f t="shared" ref="G7:G24" si="1">E7-F7</f>
        <v>-4.5636453302041957</v>
      </c>
    </row>
    <row r="8" spans="2:14">
      <c r="B8" s="4" t="s">
        <v>4</v>
      </c>
      <c r="C8" s="43">
        <f>[3]Tab7_i4a_lm21!C8</f>
        <v>112940</v>
      </c>
      <c r="D8" s="50">
        <f>[3]Tab7_i4a_lm21!D8</f>
        <v>104079</v>
      </c>
      <c r="E8" s="51">
        <f t="shared" si="0"/>
        <v>92.154241190012399</v>
      </c>
      <c r="F8" s="72">
        <v>97.3</v>
      </c>
      <c r="G8" s="51">
        <f t="shared" si="1"/>
        <v>-5.1457588099875977</v>
      </c>
    </row>
    <row r="9" spans="2:14">
      <c r="B9" s="8" t="s">
        <v>5</v>
      </c>
      <c r="C9" s="47">
        <f>[3]Tab7_i4a_lm21!C9</f>
        <v>69028</v>
      </c>
      <c r="D9" s="48">
        <f>[3]Tab7_i4a_lm21!D9</f>
        <v>65973</v>
      </c>
      <c r="E9" s="49">
        <f t="shared" si="0"/>
        <v>95.57425972069305</v>
      </c>
      <c r="F9" s="73">
        <v>96.3</v>
      </c>
      <c r="G9" s="49">
        <f t="shared" si="1"/>
        <v>-0.7257402793069474</v>
      </c>
    </row>
    <row r="10" spans="2:14">
      <c r="B10" s="4" t="s">
        <v>6</v>
      </c>
      <c r="C10" s="43">
        <f>[3]Tab7_i4a_lm21!C10</f>
        <v>19639</v>
      </c>
      <c r="D10" s="50">
        <f>[3]Tab7_i4a_lm21!D10</f>
        <v>16762</v>
      </c>
      <c r="E10" s="51">
        <f t="shared" si="0"/>
        <v>85.350577931666578</v>
      </c>
      <c r="F10" s="72">
        <v>95</v>
      </c>
      <c r="G10" s="51">
        <f t="shared" si="1"/>
        <v>-9.649422068333422</v>
      </c>
    </row>
    <row r="11" spans="2:14">
      <c r="B11" s="8" t="s">
        <v>46</v>
      </c>
      <c r="C11" s="47">
        <f>[3]Tab7_i4a_lm21!C11</f>
        <v>57337</v>
      </c>
      <c r="D11" s="48">
        <f>[3]Tab7_i4a_lm21!D11</f>
        <v>54695</v>
      </c>
      <c r="E11" s="49">
        <f>D11/C11*100</f>
        <v>95.392155152868128</v>
      </c>
      <c r="F11" s="73">
        <v>97.7</v>
      </c>
      <c r="G11" s="49">
        <f t="shared" si="1"/>
        <v>-2.3078448471318751</v>
      </c>
    </row>
    <row r="12" spans="2:14">
      <c r="B12" s="4" t="s">
        <v>8</v>
      </c>
      <c r="C12" s="43">
        <f>[3]Tab7_i4a_lm21!C12</f>
        <v>181351</v>
      </c>
      <c r="D12" s="50">
        <f>[3]Tab7_i4a_lm21!D12</f>
        <v>167241</v>
      </c>
      <c r="E12" s="51">
        <f t="shared" si="0"/>
        <v>92.219508025872472</v>
      </c>
      <c r="F12" s="72">
        <v>95.6</v>
      </c>
      <c r="G12" s="51">
        <f t="shared" si="1"/>
        <v>-3.3804919741275228</v>
      </c>
    </row>
    <row r="13" spans="2:14">
      <c r="B13" s="8" t="s">
        <v>9</v>
      </c>
      <c r="C13" s="47">
        <f>[3]Tab7_i4a_lm21!C13</f>
        <v>42154</v>
      </c>
      <c r="D13" s="48">
        <f>[3]Tab7_i4a_lm21!D13</f>
        <v>40328</v>
      </c>
      <c r="E13" s="49">
        <f t="shared" si="0"/>
        <v>95.668263984438013</v>
      </c>
      <c r="F13" s="73">
        <v>96.8</v>
      </c>
      <c r="G13" s="49">
        <f t="shared" si="1"/>
        <v>-1.1317360155619838</v>
      </c>
    </row>
    <row r="14" spans="2:14">
      <c r="B14" s="4" t="s">
        <v>10</v>
      </c>
      <c r="C14" s="43">
        <f>[3]Tab7_i4a_lm21!C14</f>
        <v>224695</v>
      </c>
      <c r="D14" s="50">
        <f>[3]Tab7_i4a_lm21!D14</f>
        <v>206820</v>
      </c>
      <c r="E14" s="51">
        <f t="shared" si="0"/>
        <v>92.044771801775738</v>
      </c>
      <c r="F14" s="72">
        <v>98.1</v>
      </c>
      <c r="G14" s="51">
        <f t="shared" si="1"/>
        <v>-6.0552281982242562</v>
      </c>
    </row>
    <row r="15" spans="2:14">
      <c r="B15" s="8" t="s">
        <v>68</v>
      </c>
      <c r="C15" s="47">
        <f>[3]Tab7_i4a_lm21!C15</f>
        <v>514771</v>
      </c>
      <c r="D15" s="48">
        <f>[3]Tab7_i4a_lm21!D15</f>
        <v>470901</v>
      </c>
      <c r="E15" s="49">
        <f t="shared" si="0"/>
        <v>91.477763898898729</v>
      </c>
      <c r="F15" s="73">
        <v>96.6</v>
      </c>
      <c r="G15" s="49">
        <f t="shared" si="1"/>
        <v>-5.1222361011012651</v>
      </c>
    </row>
    <row r="16" spans="2:14">
      <c r="B16" s="4" t="s">
        <v>12</v>
      </c>
      <c r="C16" s="43">
        <f>[3]Tab7_i4a_lm21!C16</f>
        <v>114758</v>
      </c>
      <c r="D16" s="50">
        <f>[3]Tab7_i4a_lm21!D16</f>
        <v>108439</v>
      </c>
      <c r="E16" s="51">
        <f t="shared" si="0"/>
        <v>94.493630073720354</v>
      </c>
      <c r="F16" s="72">
        <v>95.5</v>
      </c>
      <c r="G16" s="51">
        <f t="shared" si="1"/>
        <v>-1.0063699262796462</v>
      </c>
    </row>
    <row r="17" spans="2:7">
      <c r="B17" s="8" t="s">
        <v>13</v>
      </c>
      <c r="C17" s="47">
        <f>[3]Tab7_i4a_lm21!C17</f>
        <v>24580</v>
      </c>
      <c r="D17" s="48">
        <f>[3]Tab7_i4a_lm21!D17</f>
        <v>22510</v>
      </c>
      <c r="E17" s="49">
        <f t="shared" si="0"/>
        <v>91.578519121236781</v>
      </c>
      <c r="F17" s="73">
        <v>96.6</v>
      </c>
      <c r="G17" s="49">
        <f t="shared" si="1"/>
        <v>-5.0214808787632137</v>
      </c>
    </row>
    <row r="18" spans="2:7">
      <c r="B18" s="4" t="s">
        <v>14</v>
      </c>
      <c r="C18" s="43">
        <f>[3]Tab7_i4a_lm21!C18</f>
        <v>114446</v>
      </c>
      <c r="D18" s="50">
        <f>[3]Tab7_i4a_lm21!D18</f>
        <v>108431</v>
      </c>
      <c r="E18" s="51">
        <f t="shared" si="0"/>
        <v>94.744246194711906</v>
      </c>
      <c r="F18" s="72">
        <v>97.5</v>
      </c>
      <c r="G18" s="51">
        <f t="shared" si="1"/>
        <v>-2.7557538052880943</v>
      </c>
    </row>
    <row r="19" spans="2:7">
      <c r="B19" s="8" t="s">
        <v>15</v>
      </c>
      <c r="C19" s="47">
        <f>[3]Tab7_i4a_lm21!C19</f>
        <v>55881</v>
      </c>
      <c r="D19" s="48">
        <f>[3]Tab7_i4a_lm21!D19</f>
        <v>52462</v>
      </c>
      <c r="E19" s="49">
        <f t="shared" si="0"/>
        <v>93.881641345000986</v>
      </c>
      <c r="F19" s="73">
        <v>98</v>
      </c>
      <c r="G19" s="49">
        <f t="shared" si="1"/>
        <v>-4.1183586549990139</v>
      </c>
    </row>
    <row r="20" spans="2:7">
      <c r="B20" s="4" t="s">
        <v>16</v>
      </c>
      <c r="C20" s="43">
        <f>[3]Tab7_i4a_lm21!C20</f>
        <v>78346</v>
      </c>
      <c r="D20" s="50">
        <f>[3]Tab7_i4a_lm21!D20</f>
        <v>70747</v>
      </c>
      <c r="E20" s="51">
        <f t="shared" si="0"/>
        <v>90.300717330814592</v>
      </c>
      <c r="F20" s="76">
        <v>95.5</v>
      </c>
      <c r="G20" s="51">
        <f t="shared" si="1"/>
        <v>-5.1992826691854077</v>
      </c>
    </row>
    <row r="21" spans="2:7">
      <c r="B21" s="9" t="s">
        <v>17</v>
      </c>
      <c r="C21" s="47">
        <f>[3]Tab7_i4a_lm21!C21</f>
        <v>56942</v>
      </c>
      <c r="D21" s="48">
        <f>[3]Tab7_i4a_lm21!D21</f>
        <v>54484</v>
      </c>
      <c r="E21" s="49">
        <f t="shared" si="0"/>
        <v>95.683326894032533</v>
      </c>
      <c r="F21" s="73">
        <v>96.8</v>
      </c>
      <c r="G21" s="49">
        <f t="shared" si="1"/>
        <v>-1.1166731059674646</v>
      </c>
    </row>
    <row r="22" spans="2:7">
      <c r="B22" s="6" t="s">
        <v>18</v>
      </c>
      <c r="C22" s="52">
        <f>[3]Tab7_i4a_lm21!C22</f>
        <v>451391</v>
      </c>
      <c r="D22" s="52">
        <f>[3]Tab7_i4a_lm21!D22</f>
        <v>425757</v>
      </c>
      <c r="E22" s="53">
        <f t="shared" si="0"/>
        <v>94.321109636656459</v>
      </c>
      <c r="F22" s="74">
        <v>97.2</v>
      </c>
      <c r="G22" s="53">
        <f t="shared" si="1"/>
        <v>-2.8788903633435439</v>
      </c>
    </row>
    <row r="23" spans="2:7">
      <c r="B23" s="5" t="s">
        <v>19</v>
      </c>
      <c r="C23" s="50">
        <f>[3]Tab7_i4a_lm21!C23</f>
        <v>1910047</v>
      </c>
      <c r="D23" s="50">
        <f>[3]Tab7_i4a_lm21!D23</f>
        <v>1768222</v>
      </c>
      <c r="E23" s="51">
        <f t="shared" si="0"/>
        <v>92.57479004443347</v>
      </c>
      <c r="F23" s="72">
        <v>96.7</v>
      </c>
      <c r="G23" s="51">
        <f t="shared" si="1"/>
        <v>-4.1252099555665325</v>
      </c>
    </row>
    <row r="24" spans="2:7">
      <c r="B24" s="7" t="s">
        <v>20</v>
      </c>
      <c r="C24" s="54">
        <f>[3]Tab7_i4a_lm21!C24</f>
        <v>2361438</v>
      </c>
      <c r="D24" s="54">
        <f>[3]Tab7_i4a_lm21!D24</f>
        <v>2193979</v>
      </c>
      <c r="E24" s="55">
        <f t="shared" si="0"/>
        <v>92.908600606918327</v>
      </c>
      <c r="F24" s="75">
        <v>96.8</v>
      </c>
      <c r="G24" s="55">
        <f t="shared" si="1"/>
        <v>-3.8913993930816702</v>
      </c>
    </row>
    <row r="25" spans="2:7" ht="45" customHeight="1">
      <c r="B25" s="119" t="s">
        <v>73</v>
      </c>
      <c r="C25" s="119"/>
      <c r="D25" s="119"/>
      <c r="E25" s="119"/>
      <c r="F25" s="119"/>
      <c r="G25" s="119"/>
    </row>
    <row r="26" spans="2:7" ht="28.5" customHeight="1">
      <c r="B26" s="139" t="str">
        <f>[3]Tab88a_i2b_lm21!B26</f>
        <v>** Quelle: Deutsches Jugendinstitut: Ergebnisse der DJI-Kinderbetreuungsstudie U12, 2020; am 30.09.2021 abgerufen von: https://www.bmfsfj.de/bmfsfj/service/publikationen/kindertagesbetreuung-kompakt-186072</v>
      </c>
      <c r="C26" s="139"/>
      <c r="D26" s="139"/>
      <c r="E26" s="139"/>
      <c r="F26" s="139"/>
      <c r="G26" s="139"/>
    </row>
    <row r="27" spans="2:7" ht="46.5" customHeight="1">
      <c r="B27" s="138" t="s">
        <v>69</v>
      </c>
      <c r="C27" s="138"/>
      <c r="D27" s="138"/>
      <c r="E27" s="138"/>
      <c r="F27" s="138"/>
      <c r="G27" s="138"/>
    </row>
    <row r="28" spans="2:7" ht="29.1" customHeight="1">
      <c r="B28" s="140" t="s">
        <v>70</v>
      </c>
      <c r="C28" s="140"/>
      <c r="D28" s="140"/>
      <c r="E28" s="140"/>
      <c r="F28" s="140"/>
      <c r="G28" s="140"/>
    </row>
  </sheetData>
  <mergeCells count="11">
    <mergeCell ref="B25:G25"/>
    <mergeCell ref="B26:G26"/>
    <mergeCell ref="B27:G27"/>
    <mergeCell ref="B28:G28"/>
    <mergeCell ref="B2:G2"/>
    <mergeCell ref="B3:B5"/>
    <mergeCell ref="D3:E3"/>
    <mergeCell ref="F3:F4"/>
    <mergeCell ref="G3:G4"/>
    <mergeCell ref="D4:E4"/>
    <mergeCell ref="C5:D5"/>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7"/>
  <sheetViews>
    <sheetView workbookViewId="0">
      <selection activeCell="B2" sqref="B2:G2"/>
    </sheetView>
  </sheetViews>
  <sheetFormatPr baseColWidth="10" defaultRowHeight="15.75"/>
  <cols>
    <col min="2" max="2" width="27.125" customWidth="1"/>
    <col min="3" max="3" width="24.5" customWidth="1"/>
    <col min="4" max="5" width="25.625" customWidth="1"/>
    <col min="6" max="6" width="25.125" customWidth="1"/>
    <col min="7" max="7" width="24.625" customWidth="1"/>
    <col min="8" max="8" width="16.5" customWidth="1"/>
    <col min="9" max="9" width="16.125" customWidth="1"/>
    <col min="10" max="10" width="17" customWidth="1"/>
    <col min="11" max="11" width="16.5" customWidth="1"/>
    <col min="12" max="12" width="16.625" customWidth="1"/>
    <col min="14" max="14" width="10.625" customWidth="1"/>
  </cols>
  <sheetData>
    <row r="1" spans="2:14" s="2" customFormat="1" ht="15.75" customHeight="1">
      <c r="H1" s="10"/>
      <c r="I1" s="10"/>
      <c r="J1" s="10"/>
      <c r="K1" s="10"/>
      <c r="L1" s="10"/>
      <c r="M1" s="1"/>
      <c r="N1" s="1"/>
    </row>
    <row r="2" spans="2:14" ht="32.25" customHeight="1">
      <c r="B2" s="141" t="s">
        <v>59</v>
      </c>
      <c r="C2" s="141"/>
      <c r="D2" s="141"/>
      <c r="E2" s="141"/>
      <c r="F2" s="141"/>
      <c r="G2" s="141"/>
    </row>
    <row r="3" spans="2:14">
      <c r="B3" s="121" t="s">
        <v>0</v>
      </c>
      <c r="C3" s="66">
        <v>43465</v>
      </c>
      <c r="D3" s="124">
        <v>43525</v>
      </c>
      <c r="E3" s="125"/>
      <c r="F3" s="126" t="s">
        <v>52</v>
      </c>
      <c r="G3" s="126" t="s">
        <v>60</v>
      </c>
    </row>
    <row r="4" spans="2:14" ht="27.6" customHeight="1">
      <c r="B4" s="122"/>
      <c r="C4" s="67" t="s">
        <v>25</v>
      </c>
      <c r="D4" s="128" t="s">
        <v>26</v>
      </c>
      <c r="E4" s="129"/>
      <c r="F4" s="127"/>
      <c r="G4" s="127"/>
    </row>
    <row r="5" spans="2:14" ht="20.100000000000001" customHeight="1">
      <c r="B5" s="123"/>
      <c r="C5" s="130" t="s">
        <v>1</v>
      </c>
      <c r="D5" s="131"/>
      <c r="E5" s="65" t="s">
        <v>21</v>
      </c>
      <c r="F5" s="70" t="s">
        <v>21</v>
      </c>
      <c r="G5" s="71" t="s">
        <v>24</v>
      </c>
    </row>
    <row r="6" spans="2:14">
      <c r="B6" s="3" t="s">
        <v>2</v>
      </c>
      <c r="C6" s="43">
        <v>309532</v>
      </c>
      <c r="D6" s="44">
        <v>296207</v>
      </c>
      <c r="E6" s="45">
        <v>95.695113913908742</v>
      </c>
      <c r="F6" s="61">
        <v>97.7</v>
      </c>
      <c r="G6" s="46">
        <v>2.0048860860912612</v>
      </c>
    </row>
    <row r="7" spans="2:14">
      <c r="B7" s="8" t="s">
        <v>3</v>
      </c>
      <c r="C7" s="47">
        <v>361820</v>
      </c>
      <c r="D7" s="48">
        <v>334766</v>
      </c>
      <c r="E7" s="49">
        <v>92.522801392957817</v>
      </c>
      <c r="F7" s="62">
        <v>96</v>
      </c>
      <c r="G7" s="49">
        <v>3.4771986070421832</v>
      </c>
    </row>
    <row r="8" spans="2:14">
      <c r="B8" s="4" t="s">
        <v>4</v>
      </c>
      <c r="C8" s="43">
        <v>109384</v>
      </c>
      <c r="D8" s="50">
        <v>101076</v>
      </c>
      <c r="E8" s="51">
        <v>92.404739267168878</v>
      </c>
      <c r="F8" s="61">
        <v>99</v>
      </c>
      <c r="G8" s="51">
        <v>6.5952607328311217</v>
      </c>
    </row>
    <row r="9" spans="2:14">
      <c r="B9" s="8" t="s">
        <v>5</v>
      </c>
      <c r="C9" s="47">
        <v>66368</v>
      </c>
      <c r="D9" s="48">
        <v>63004</v>
      </c>
      <c r="E9" s="49">
        <v>94.931292189006754</v>
      </c>
      <c r="F9" s="62">
        <v>99.1</v>
      </c>
      <c r="G9" s="49">
        <v>4.1687078109932401</v>
      </c>
    </row>
    <row r="10" spans="2:14">
      <c r="B10" s="4" t="s">
        <v>6</v>
      </c>
      <c r="C10" s="43">
        <v>18981</v>
      </c>
      <c r="D10" s="50">
        <v>16436</v>
      </c>
      <c r="E10" s="51">
        <v>86.591855012907644</v>
      </c>
      <c r="F10" s="61">
        <v>98.3</v>
      </c>
      <c r="G10" s="51">
        <v>11.708144987092354</v>
      </c>
    </row>
    <row r="11" spans="2:14">
      <c r="B11" s="8" t="s">
        <v>46</v>
      </c>
      <c r="C11" s="47">
        <v>55110</v>
      </c>
      <c r="D11" s="48">
        <v>52604</v>
      </c>
      <c r="E11" s="49">
        <v>95.452730901832695</v>
      </c>
      <c r="F11" s="62">
        <v>99.4</v>
      </c>
      <c r="G11" s="49">
        <v>3.9472690981673111</v>
      </c>
    </row>
    <row r="12" spans="2:14">
      <c r="B12" s="4" t="s">
        <v>8</v>
      </c>
      <c r="C12" s="43">
        <v>174838</v>
      </c>
      <c r="D12" s="50">
        <v>162305</v>
      </c>
      <c r="E12" s="51">
        <v>92.831649870165521</v>
      </c>
      <c r="F12" s="61">
        <v>98</v>
      </c>
      <c r="G12" s="51">
        <v>5.1683501298344794</v>
      </c>
    </row>
    <row r="13" spans="2:14">
      <c r="B13" s="8" t="s">
        <v>9</v>
      </c>
      <c r="C13" s="47">
        <v>41742</v>
      </c>
      <c r="D13" s="48">
        <v>39634</v>
      </c>
      <c r="E13" s="49">
        <v>94.949930525609687</v>
      </c>
      <c r="F13" s="62">
        <v>100</v>
      </c>
      <c r="G13" s="49">
        <v>5.0500694743903125</v>
      </c>
    </row>
    <row r="14" spans="2:14">
      <c r="B14" s="4" t="s">
        <v>10</v>
      </c>
      <c r="C14" s="43">
        <v>216286</v>
      </c>
      <c r="D14" s="50">
        <v>200327</v>
      </c>
      <c r="E14" s="51">
        <v>92.621343961236519</v>
      </c>
      <c r="F14" s="61">
        <v>96.7</v>
      </c>
      <c r="G14" s="51">
        <v>4.0786560387634836</v>
      </c>
    </row>
    <row r="15" spans="2:14">
      <c r="B15" s="8" t="s">
        <v>11</v>
      </c>
      <c r="C15" s="47">
        <v>495276</v>
      </c>
      <c r="D15" s="48">
        <v>456437</v>
      </c>
      <c r="E15" s="49">
        <v>92.158109821594422</v>
      </c>
      <c r="F15" s="62">
        <v>97.2</v>
      </c>
      <c r="G15" s="49">
        <v>5.0418901784055805</v>
      </c>
    </row>
    <row r="16" spans="2:14">
      <c r="B16" s="4" t="s">
        <v>12</v>
      </c>
      <c r="C16" s="43">
        <v>110044</v>
      </c>
      <c r="D16" s="50">
        <v>104949</v>
      </c>
      <c r="E16" s="51">
        <v>95.370033804659954</v>
      </c>
      <c r="F16" s="61">
        <v>97.7</v>
      </c>
      <c r="G16" s="51">
        <v>2.3299661953400488</v>
      </c>
    </row>
    <row r="17" spans="2:7">
      <c r="B17" s="8" t="s">
        <v>13</v>
      </c>
      <c r="C17" s="47">
        <v>23609</v>
      </c>
      <c r="D17" s="48">
        <v>22031</v>
      </c>
      <c r="E17" s="49">
        <v>93.316108263797702</v>
      </c>
      <c r="F17" s="62">
        <v>96.9</v>
      </c>
      <c r="G17" s="49">
        <v>3.5838917362023039</v>
      </c>
    </row>
    <row r="18" spans="2:7">
      <c r="B18" s="4" t="s">
        <v>14</v>
      </c>
      <c r="C18" s="43">
        <v>112533</v>
      </c>
      <c r="D18" s="50">
        <v>106783</v>
      </c>
      <c r="E18" s="51">
        <v>94.890387708494401</v>
      </c>
      <c r="F18" s="61">
        <v>97.8</v>
      </c>
      <c r="G18" s="51">
        <v>2.9096122915055957</v>
      </c>
    </row>
    <row r="19" spans="2:7">
      <c r="B19" s="8" t="s">
        <v>15</v>
      </c>
      <c r="C19" s="47">
        <v>55201</v>
      </c>
      <c r="D19" s="48">
        <v>51668</v>
      </c>
      <c r="E19" s="49">
        <v>93.599753627651666</v>
      </c>
      <c r="F19" s="62">
        <v>99.4</v>
      </c>
      <c r="G19" s="49">
        <v>5.8002463723483402</v>
      </c>
    </row>
    <row r="20" spans="2:7">
      <c r="B20" s="4" t="s">
        <v>16</v>
      </c>
      <c r="C20" s="43">
        <v>75913</v>
      </c>
      <c r="D20" s="50">
        <v>69664</v>
      </c>
      <c r="E20" s="51">
        <v>91.768208343761941</v>
      </c>
      <c r="F20" s="61">
        <v>97.2</v>
      </c>
      <c r="G20" s="51">
        <v>5.4317916562380617</v>
      </c>
    </row>
    <row r="21" spans="2:7">
      <c r="B21" s="9" t="s">
        <v>17</v>
      </c>
      <c r="C21" s="47">
        <v>56486</v>
      </c>
      <c r="D21" s="48">
        <v>54147</v>
      </c>
      <c r="E21" s="49">
        <v>95.859150940055954</v>
      </c>
      <c r="F21" s="62">
        <v>98.7</v>
      </c>
      <c r="G21" s="49">
        <v>2.8408490599440483</v>
      </c>
    </row>
    <row r="22" spans="2:7">
      <c r="B22" s="6" t="s">
        <v>18</v>
      </c>
      <c r="C22" s="52">
        <v>441714</v>
      </c>
      <c r="D22" s="52">
        <v>416312</v>
      </c>
      <c r="E22" s="53">
        <v>94.249220083583495</v>
      </c>
      <c r="F22" s="63">
        <v>98.8</v>
      </c>
      <c r="G22" s="53">
        <v>4.5507799164165021</v>
      </c>
    </row>
    <row r="23" spans="2:7">
      <c r="B23" s="5" t="s">
        <v>19</v>
      </c>
      <c r="C23" s="50">
        <v>1841409</v>
      </c>
      <c r="D23" s="50">
        <v>1715726</v>
      </c>
      <c r="E23" s="51">
        <v>93.174628776116549</v>
      </c>
      <c r="F23" s="61">
        <v>97.2</v>
      </c>
      <c r="G23" s="51">
        <v>4.0253712238834538</v>
      </c>
    </row>
    <row r="24" spans="2:7">
      <c r="B24" s="7" t="s">
        <v>20</v>
      </c>
      <c r="C24" s="54">
        <v>2283123</v>
      </c>
      <c r="D24" s="54">
        <v>2132038</v>
      </c>
      <c r="E24" s="55">
        <v>93.382529105965816</v>
      </c>
      <c r="F24" s="64">
        <v>97.5</v>
      </c>
      <c r="G24" s="55">
        <v>4.1174708940341844</v>
      </c>
    </row>
    <row r="25" spans="2:7" ht="49.5" customHeight="1">
      <c r="B25" s="139" t="s">
        <v>61</v>
      </c>
      <c r="C25" s="139"/>
      <c r="D25" s="139"/>
      <c r="E25" s="139"/>
      <c r="F25" s="139"/>
      <c r="G25" s="139"/>
    </row>
    <row r="26" spans="2:7">
      <c r="B26" s="20" t="s">
        <v>55</v>
      </c>
    </row>
    <row r="27" spans="2:7" ht="32.1" customHeight="1">
      <c r="B27" s="140" t="s">
        <v>56</v>
      </c>
      <c r="C27" s="140"/>
      <c r="D27" s="140"/>
      <c r="E27" s="140"/>
      <c r="F27" s="140"/>
      <c r="G27" s="140"/>
    </row>
  </sheetData>
  <mergeCells count="9">
    <mergeCell ref="B25:G25"/>
    <mergeCell ref="B27:G27"/>
    <mergeCell ref="B2:G2"/>
    <mergeCell ref="D3:E3"/>
    <mergeCell ref="F3:F4"/>
    <mergeCell ref="G3:G4"/>
    <mergeCell ref="D4:E4"/>
    <mergeCell ref="C5:D5"/>
    <mergeCell ref="B3:B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B2:N27"/>
  <sheetViews>
    <sheetView workbookViewId="0">
      <selection activeCell="B2" sqref="B2:G2"/>
    </sheetView>
  </sheetViews>
  <sheetFormatPr baseColWidth="10" defaultRowHeight="15.75"/>
  <cols>
    <col min="2" max="2" width="27.125" customWidth="1"/>
    <col min="3" max="3" width="24.5" customWidth="1"/>
    <col min="4" max="5" width="25.625" customWidth="1"/>
    <col min="6" max="6" width="25.125" customWidth="1"/>
    <col min="7" max="7" width="24.625" customWidth="1"/>
    <col min="8" max="8" width="16.5" customWidth="1"/>
    <col min="9" max="9" width="16.125" customWidth="1"/>
    <col min="10" max="10" width="17" customWidth="1"/>
    <col min="11" max="11" width="16.5" customWidth="1"/>
    <col min="12" max="12" width="16.625" customWidth="1"/>
    <col min="14" max="14" width="10.625" customWidth="1"/>
  </cols>
  <sheetData>
    <row r="2" spans="2:14" s="2" customFormat="1" ht="32.1" customHeight="1">
      <c r="B2" s="141" t="s">
        <v>44</v>
      </c>
      <c r="C2" s="141"/>
      <c r="D2" s="141"/>
      <c r="E2" s="141"/>
      <c r="F2" s="141"/>
      <c r="G2" s="141"/>
      <c r="H2" s="10"/>
      <c r="I2" s="10"/>
      <c r="J2" s="10"/>
      <c r="K2" s="10"/>
      <c r="L2" s="10"/>
      <c r="M2" s="1"/>
      <c r="N2" s="1"/>
    </row>
    <row r="3" spans="2:14">
      <c r="B3" s="121" t="s">
        <v>0</v>
      </c>
      <c r="C3" s="66">
        <v>43100</v>
      </c>
      <c r="D3" s="124">
        <v>43160</v>
      </c>
      <c r="E3" s="125"/>
      <c r="F3" s="126" t="s">
        <v>39</v>
      </c>
      <c r="G3" s="126" t="s">
        <v>40</v>
      </c>
    </row>
    <row r="4" spans="2:14" ht="47.1" customHeight="1">
      <c r="B4" s="122"/>
      <c r="C4" s="67" t="s">
        <v>25</v>
      </c>
      <c r="D4" s="128" t="s">
        <v>26</v>
      </c>
      <c r="E4" s="129"/>
      <c r="F4" s="127"/>
      <c r="G4" s="127"/>
    </row>
    <row r="5" spans="2:14" ht="20.100000000000001" customHeight="1">
      <c r="B5" s="123"/>
      <c r="C5" s="130" t="s">
        <v>1</v>
      </c>
      <c r="D5" s="131"/>
      <c r="E5" s="65" t="s">
        <v>21</v>
      </c>
      <c r="F5" s="70" t="s">
        <v>21</v>
      </c>
      <c r="G5" s="71" t="s">
        <v>24</v>
      </c>
    </row>
    <row r="6" spans="2:14">
      <c r="B6" s="3" t="s">
        <v>2</v>
      </c>
      <c r="C6" s="43">
        <v>300346</v>
      </c>
      <c r="D6" s="44">
        <v>288032</v>
      </c>
      <c r="E6" s="45">
        <v>95.90006192857571</v>
      </c>
      <c r="F6" s="61">
        <v>99.8</v>
      </c>
      <c r="G6" s="46">
        <v>3.8999380714242875</v>
      </c>
    </row>
    <row r="7" spans="2:14">
      <c r="B7" s="8" t="s">
        <v>3</v>
      </c>
      <c r="C7" s="47">
        <v>352358</v>
      </c>
      <c r="D7" s="48">
        <v>324857</v>
      </c>
      <c r="E7" s="49">
        <v>92.19515379244973</v>
      </c>
      <c r="F7" s="62">
        <v>97.3</v>
      </c>
      <c r="G7" s="49">
        <v>5.104846207550267</v>
      </c>
    </row>
    <row r="8" spans="2:14">
      <c r="B8" s="4" t="s">
        <v>4</v>
      </c>
      <c r="C8" s="43">
        <v>107551</v>
      </c>
      <c r="D8" s="50">
        <v>99532</v>
      </c>
      <c r="E8" s="51">
        <v>92.544002380266107</v>
      </c>
      <c r="F8" s="61">
        <v>97.6</v>
      </c>
      <c r="G8" s="51">
        <v>5.0559976197338869</v>
      </c>
    </row>
    <row r="9" spans="2:14">
      <c r="B9" s="8" t="s">
        <v>5</v>
      </c>
      <c r="C9" s="47">
        <v>65495</v>
      </c>
      <c r="D9" s="48">
        <v>61709</v>
      </c>
      <c r="E9" s="49">
        <v>94.219406061531416</v>
      </c>
      <c r="F9" s="62">
        <v>99.4</v>
      </c>
      <c r="G9" s="49">
        <v>5.18059393846859</v>
      </c>
    </row>
    <row r="10" spans="2:14">
      <c r="B10" s="4" t="s">
        <v>6</v>
      </c>
      <c r="C10" s="43">
        <v>18252</v>
      </c>
      <c r="D10" s="50">
        <v>16065</v>
      </c>
      <c r="E10" s="51">
        <v>88.017751479289942</v>
      </c>
      <c r="F10" s="61">
        <v>97.8</v>
      </c>
      <c r="G10" s="51">
        <v>9.7822485207100556</v>
      </c>
    </row>
    <row r="11" spans="2:14">
      <c r="B11" s="8" t="s">
        <v>46</v>
      </c>
      <c r="C11" s="47">
        <v>53607</v>
      </c>
      <c r="D11" s="48">
        <v>50880</v>
      </c>
      <c r="E11" s="49">
        <v>94.91297778275225</v>
      </c>
      <c r="F11" s="62">
        <v>98.3</v>
      </c>
      <c r="G11" s="49">
        <v>3.3870222172477469</v>
      </c>
    </row>
    <row r="12" spans="2:14">
      <c r="B12" s="4" t="s">
        <v>8</v>
      </c>
      <c r="C12" s="43">
        <v>169794</v>
      </c>
      <c r="D12" s="50">
        <v>157443</v>
      </c>
      <c r="E12" s="51">
        <v>92.725891374253507</v>
      </c>
      <c r="F12" s="61">
        <v>97.4</v>
      </c>
      <c r="G12" s="51">
        <v>4.6741086257464985</v>
      </c>
    </row>
    <row r="13" spans="2:14">
      <c r="B13" s="8" t="s">
        <v>9</v>
      </c>
      <c r="C13" s="47">
        <v>41110</v>
      </c>
      <c r="D13" s="48">
        <v>39014</v>
      </c>
      <c r="E13" s="49">
        <v>94.901483823887133</v>
      </c>
      <c r="F13" s="62">
        <v>98.8</v>
      </c>
      <c r="G13" s="49">
        <v>3.8985161761128637</v>
      </c>
    </row>
    <row r="14" spans="2:14">
      <c r="B14" s="4" t="s">
        <v>10</v>
      </c>
      <c r="C14" s="43">
        <v>210611</v>
      </c>
      <c r="D14" s="50">
        <v>195299</v>
      </c>
      <c r="E14" s="51">
        <v>92.729724468332606</v>
      </c>
      <c r="F14" s="61">
        <v>97.1</v>
      </c>
      <c r="G14" s="51">
        <v>4.3702755316673887</v>
      </c>
    </row>
    <row r="15" spans="2:14">
      <c r="B15" s="8" t="s">
        <v>11</v>
      </c>
      <c r="C15" s="47">
        <v>482057</v>
      </c>
      <c r="D15" s="48">
        <v>445136</v>
      </c>
      <c r="E15" s="49">
        <v>92.340947232381225</v>
      </c>
      <c r="F15" s="62">
        <v>98</v>
      </c>
      <c r="G15" s="49">
        <v>5.6590527676187747</v>
      </c>
    </row>
    <row r="16" spans="2:14">
      <c r="B16" s="4" t="s">
        <v>12</v>
      </c>
      <c r="C16" s="43">
        <v>106441</v>
      </c>
      <c r="D16" s="50">
        <v>102298</v>
      </c>
      <c r="E16" s="51">
        <v>96.107702858860776</v>
      </c>
      <c r="F16" s="61">
        <v>98.3</v>
      </c>
      <c r="G16" s="51">
        <v>2.1922971411392211</v>
      </c>
    </row>
    <row r="17" spans="2:7">
      <c r="B17" s="8" t="s">
        <v>13</v>
      </c>
      <c r="C17" s="47">
        <v>23084</v>
      </c>
      <c r="D17" s="48">
        <v>21427</v>
      </c>
      <c r="E17" s="49">
        <v>92.821867960492114</v>
      </c>
      <c r="F17" s="62">
        <v>97.4</v>
      </c>
      <c r="G17" s="49">
        <v>4.5781320395078922</v>
      </c>
    </row>
    <row r="18" spans="2:7">
      <c r="B18" s="4" t="s">
        <v>14</v>
      </c>
      <c r="C18" s="43">
        <v>111086</v>
      </c>
      <c r="D18" s="50">
        <v>105713</v>
      </c>
      <c r="E18" s="51">
        <v>95.163206884755951</v>
      </c>
      <c r="F18" s="61">
        <v>97.6</v>
      </c>
      <c r="G18" s="51">
        <v>2.4367931152440434</v>
      </c>
    </row>
    <row r="19" spans="2:7">
      <c r="B19" s="8" t="s">
        <v>15</v>
      </c>
      <c r="C19" s="47">
        <v>54823</v>
      </c>
      <c r="D19" s="48">
        <v>50957</v>
      </c>
      <c r="E19" s="49">
        <v>92.948215165167909</v>
      </c>
      <c r="F19" s="62">
        <v>99.2</v>
      </c>
      <c r="G19" s="49">
        <v>6.2517848348320939</v>
      </c>
    </row>
    <row r="20" spans="2:7">
      <c r="B20" s="4" t="s">
        <v>16</v>
      </c>
      <c r="C20" s="43">
        <v>74623</v>
      </c>
      <c r="D20" s="50">
        <v>67802</v>
      </c>
      <c r="E20" s="51">
        <v>90.859386516221548</v>
      </c>
      <c r="F20" s="61">
        <v>98.7</v>
      </c>
      <c r="G20" s="51">
        <v>7.8406134837784549</v>
      </c>
    </row>
    <row r="21" spans="2:7">
      <c r="B21" s="9" t="s">
        <v>17</v>
      </c>
      <c r="C21" s="47">
        <v>55777</v>
      </c>
      <c r="D21" s="48">
        <v>53531</v>
      </c>
      <c r="E21" s="49">
        <v>95.973250623016654</v>
      </c>
      <c r="F21" s="62">
        <v>99</v>
      </c>
      <c r="G21" s="49">
        <v>3.0267493769833465</v>
      </c>
    </row>
    <row r="22" spans="2:7">
      <c r="B22" s="6" t="s">
        <v>18</v>
      </c>
      <c r="C22" s="52">
        <v>435842</v>
      </c>
      <c r="D22" s="52">
        <v>410456</v>
      </c>
      <c r="E22" s="53">
        <v>94.175412190656246</v>
      </c>
      <c r="F22" s="63">
        <v>98.4</v>
      </c>
      <c r="G22" s="53">
        <v>4.2245878093437597</v>
      </c>
    </row>
    <row r="23" spans="2:7">
      <c r="B23" s="5" t="s">
        <v>19</v>
      </c>
      <c r="C23" s="50">
        <v>1791173</v>
      </c>
      <c r="D23" s="50">
        <v>1669239</v>
      </c>
      <c r="E23" s="51">
        <v>93.19250569319658</v>
      </c>
      <c r="F23" s="61">
        <v>98</v>
      </c>
      <c r="G23" s="51">
        <v>4.8074943068034202</v>
      </c>
    </row>
    <row r="24" spans="2:7">
      <c r="B24" s="7" t="s">
        <v>20</v>
      </c>
      <c r="C24" s="54">
        <v>2227015</v>
      </c>
      <c r="D24" s="54">
        <v>2079695</v>
      </c>
      <c r="E24" s="55">
        <v>93.384867187692947</v>
      </c>
      <c r="F24" s="64">
        <v>98.1</v>
      </c>
      <c r="G24" s="55">
        <v>4.7151328123070471</v>
      </c>
    </row>
    <row r="25" spans="2:7" ht="33" customHeight="1">
      <c r="B25" s="139" t="s">
        <v>45</v>
      </c>
      <c r="C25" s="139"/>
      <c r="D25" s="139"/>
      <c r="E25" s="139"/>
      <c r="F25" s="139"/>
      <c r="G25" s="139"/>
    </row>
    <row r="26" spans="2:7">
      <c r="B26" s="139" t="s">
        <v>49</v>
      </c>
      <c r="C26" s="139"/>
      <c r="D26" s="139"/>
      <c r="E26" s="139"/>
      <c r="F26" s="139"/>
      <c r="G26" s="139"/>
    </row>
    <row r="27" spans="2:7" ht="32.1" customHeight="1">
      <c r="B27" s="140" t="s">
        <v>41</v>
      </c>
      <c r="C27" s="140"/>
      <c r="D27" s="140"/>
      <c r="E27" s="140"/>
      <c r="F27" s="140"/>
      <c r="G27" s="140"/>
    </row>
  </sheetData>
  <mergeCells count="10">
    <mergeCell ref="B25:G25"/>
    <mergeCell ref="B27:G27"/>
    <mergeCell ref="B2:G2"/>
    <mergeCell ref="D3:E3"/>
    <mergeCell ref="F3:F4"/>
    <mergeCell ref="G3:G4"/>
    <mergeCell ref="D4:E4"/>
    <mergeCell ref="C5:D5"/>
    <mergeCell ref="B3:B5"/>
    <mergeCell ref="B26:G2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7"/>
  <sheetViews>
    <sheetView workbookViewId="0">
      <selection activeCell="B2" sqref="B2:G2"/>
    </sheetView>
  </sheetViews>
  <sheetFormatPr baseColWidth="10" defaultRowHeight="15.75"/>
  <cols>
    <col min="2" max="2" width="27.125" customWidth="1"/>
    <col min="3" max="3" width="24.5" customWidth="1"/>
    <col min="4" max="5" width="25.625" customWidth="1"/>
    <col min="6" max="6" width="25.125" customWidth="1"/>
    <col min="7" max="7" width="24.625" customWidth="1"/>
    <col min="8" max="8" width="16.5" customWidth="1"/>
    <col min="9" max="9" width="16.125" customWidth="1"/>
    <col min="10" max="10" width="17" customWidth="1"/>
    <col min="11" max="11" width="16.5" customWidth="1"/>
    <col min="12" max="12" width="16.625" customWidth="1"/>
    <col min="14" max="14" width="10.625" customWidth="1"/>
  </cols>
  <sheetData>
    <row r="1" spans="2:14" s="2" customFormat="1" ht="18.75" customHeight="1">
      <c r="H1" s="10"/>
      <c r="I1" s="10"/>
      <c r="J1" s="10"/>
      <c r="K1" s="10"/>
      <c r="L1" s="10"/>
      <c r="M1" s="1"/>
      <c r="N1" s="1"/>
    </row>
    <row r="2" spans="2:14" ht="34.5" customHeight="1">
      <c r="B2" s="141" t="s">
        <v>32</v>
      </c>
      <c r="C2" s="141"/>
      <c r="D2" s="141"/>
      <c r="E2" s="141"/>
      <c r="F2" s="141"/>
      <c r="G2" s="141"/>
    </row>
    <row r="3" spans="2:14">
      <c r="B3" s="121" t="s">
        <v>0</v>
      </c>
      <c r="C3" s="66">
        <v>42735</v>
      </c>
      <c r="D3" s="124">
        <v>42795</v>
      </c>
      <c r="E3" s="125"/>
      <c r="F3" s="126" t="s">
        <v>35</v>
      </c>
      <c r="G3" s="126" t="s">
        <v>31</v>
      </c>
    </row>
    <row r="4" spans="2:14" ht="27.6" customHeight="1">
      <c r="B4" s="122"/>
      <c r="C4" s="67" t="s">
        <v>25</v>
      </c>
      <c r="D4" s="128" t="s">
        <v>26</v>
      </c>
      <c r="E4" s="129"/>
      <c r="F4" s="127"/>
      <c r="G4" s="127"/>
    </row>
    <row r="5" spans="2:14" ht="20.100000000000001" customHeight="1">
      <c r="B5" s="123"/>
      <c r="C5" s="130" t="s">
        <v>1</v>
      </c>
      <c r="D5" s="131"/>
      <c r="E5" s="65" t="s">
        <v>21</v>
      </c>
      <c r="F5" s="70" t="s">
        <v>21</v>
      </c>
      <c r="G5" s="71" t="s">
        <v>24</v>
      </c>
    </row>
    <row r="6" spans="2:14">
      <c r="B6" s="3" t="s">
        <v>2</v>
      </c>
      <c r="C6" s="43">
        <v>291328</v>
      </c>
      <c r="D6" s="44">
        <v>280695</v>
      </c>
      <c r="E6" s="45">
        <v>96.350162016695961</v>
      </c>
      <c r="F6" s="61">
        <v>95.9</v>
      </c>
      <c r="G6" s="46">
        <v>-0.45016201669595546</v>
      </c>
    </row>
    <row r="7" spans="2:14">
      <c r="B7" s="8" t="s">
        <v>3</v>
      </c>
      <c r="C7" s="47">
        <v>340824</v>
      </c>
      <c r="D7" s="48">
        <v>316038</v>
      </c>
      <c r="E7" s="49">
        <v>92.72762481515386</v>
      </c>
      <c r="F7" s="62">
        <v>97.5</v>
      </c>
      <c r="G7" s="49">
        <v>4.7723751848461404</v>
      </c>
    </row>
    <row r="8" spans="2:14">
      <c r="B8" s="4" t="s">
        <v>4</v>
      </c>
      <c r="C8" s="43">
        <v>103829</v>
      </c>
      <c r="D8" s="50">
        <v>97872</v>
      </c>
      <c r="E8" s="51">
        <v>94.26268190967842</v>
      </c>
      <c r="F8" s="61">
        <v>97.4</v>
      </c>
      <c r="G8" s="51">
        <v>3.1373180903215854</v>
      </c>
    </row>
    <row r="9" spans="2:14">
      <c r="B9" s="8" t="s">
        <v>5</v>
      </c>
      <c r="C9" s="47">
        <v>63607</v>
      </c>
      <c r="D9" s="48">
        <v>60391</v>
      </c>
      <c r="E9" s="49">
        <v>94.943952709607444</v>
      </c>
      <c r="F9" s="62">
        <v>96.6</v>
      </c>
      <c r="G9" s="49">
        <v>1.6560472903925501</v>
      </c>
    </row>
    <row r="10" spans="2:14">
      <c r="B10" s="4" t="s">
        <v>6</v>
      </c>
      <c r="C10" s="43">
        <v>17254</v>
      </c>
      <c r="D10" s="50">
        <v>15092</v>
      </c>
      <c r="E10" s="51">
        <v>87.469572273096091</v>
      </c>
      <c r="F10" s="61">
        <v>97.3</v>
      </c>
      <c r="G10" s="51">
        <v>9.8304277269039062</v>
      </c>
    </row>
    <row r="11" spans="2:14">
      <c r="B11" s="8" t="s">
        <v>46</v>
      </c>
      <c r="C11" s="47">
        <v>50873</v>
      </c>
      <c r="D11" s="48">
        <v>48752</v>
      </c>
      <c r="E11" s="49">
        <v>95.830794330981078</v>
      </c>
      <c r="F11" s="62">
        <v>95.7</v>
      </c>
      <c r="G11" s="49">
        <v>-0.13079433098107529</v>
      </c>
    </row>
    <row r="12" spans="2:14">
      <c r="B12" s="4" t="s">
        <v>8</v>
      </c>
      <c r="C12" s="43">
        <v>165877</v>
      </c>
      <c r="D12" s="50">
        <v>154440</v>
      </c>
      <c r="E12" s="51">
        <v>93.105132115965432</v>
      </c>
      <c r="F12" s="61">
        <v>95.7</v>
      </c>
      <c r="G12" s="51">
        <v>2.5948678840345707</v>
      </c>
    </row>
    <row r="13" spans="2:14">
      <c r="B13" s="8" t="s">
        <v>9</v>
      </c>
      <c r="C13" s="47">
        <v>40503</v>
      </c>
      <c r="D13" s="48">
        <v>38548</v>
      </c>
      <c r="E13" s="49">
        <v>95.173197047132305</v>
      </c>
      <c r="F13" s="62">
        <v>96.5</v>
      </c>
      <c r="G13" s="49">
        <v>1.3268029528676948</v>
      </c>
    </row>
    <row r="14" spans="2:14">
      <c r="B14" s="4" t="s">
        <v>10</v>
      </c>
      <c r="C14" s="43">
        <v>203937</v>
      </c>
      <c r="D14" s="50">
        <v>189859</v>
      </c>
      <c r="E14" s="51">
        <v>93.096887764358598</v>
      </c>
      <c r="F14" s="61">
        <v>95.9</v>
      </c>
      <c r="G14" s="51">
        <v>2.8031122356414073</v>
      </c>
    </row>
    <row r="15" spans="2:14">
      <c r="B15" s="8" t="s">
        <v>11</v>
      </c>
      <c r="C15" s="47">
        <v>467864</v>
      </c>
      <c r="D15" s="48">
        <v>432491</v>
      </c>
      <c r="E15" s="49">
        <v>92.439469589453353</v>
      </c>
      <c r="F15" s="62">
        <v>96.9</v>
      </c>
      <c r="G15" s="49">
        <v>4.460530410546653</v>
      </c>
    </row>
    <row r="16" spans="2:14">
      <c r="B16" s="4" t="s">
        <v>12</v>
      </c>
      <c r="C16" s="43">
        <v>103442</v>
      </c>
      <c r="D16" s="50">
        <v>99742</v>
      </c>
      <c r="E16" s="51">
        <v>96.423116335724373</v>
      </c>
      <c r="F16" s="61">
        <v>97</v>
      </c>
      <c r="G16" s="51">
        <v>0.57688366427562698</v>
      </c>
    </row>
    <row r="17" spans="2:7">
      <c r="B17" s="8" t="s">
        <v>13</v>
      </c>
      <c r="C17" s="47">
        <v>22589</v>
      </c>
      <c r="D17" s="48">
        <v>21035</v>
      </c>
      <c r="E17" s="49">
        <v>93.120545398202665</v>
      </c>
      <c r="F17" s="62">
        <v>95.4</v>
      </c>
      <c r="G17" s="49">
        <v>2.2794546017973403</v>
      </c>
    </row>
    <row r="18" spans="2:7">
      <c r="B18" s="4" t="s">
        <v>14</v>
      </c>
      <c r="C18" s="43">
        <v>108942</v>
      </c>
      <c r="D18" s="50">
        <v>104110</v>
      </c>
      <c r="E18" s="51">
        <v>95.564612362541538</v>
      </c>
      <c r="F18" s="61">
        <v>98.2</v>
      </c>
      <c r="G18" s="51">
        <v>2.6353876374584644</v>
      </c>
    </row>
    <row r="19" spans="2:7">
      <c r="B19" s="8" t="s">
        <v>15</v>
      </c>
      <c r="C19" s="47">
        <v>53761</v>
      </c>
      <c r="D19" s="48">
        <v>50226</v>
      </c>
      <c r="E19" s="49">
        <v>93.424601476907057</v>
      </c>
      <c r="F19" s="62">
        <v>97</v>
      </c>
      <c r="G19" s="49">
        <v>3.575398523092943</v>
      </c>
    </row>
    <row r="20" spans="2:7">
      <c r="B20" s="4" t="s">
        <v>16</v>
      </c>
      <c r="C20" s="43">
        <v>72704</v>
      </c>
      <c r="D20" s="50">
        <v>66531</v>
      </c>
      <c r="E20" s="51">
        <v>91.509408010563376</v>
      </c>
      <c r="F20" s="61">
        <v>97.3</v>
      </c>
      <c r="G20" s="51">
        <v>5.7905919894366207</v>
      </c>
    </row>
    <row r="21" spans="2:7">
      <c r="B21" s="9" t="s">
        <v>17</v>
      </c>
      <c r="C21" s="47">
        <v>54726</v>
      </c>
      <c r="D21" s="48">
        <v>52825</v>
      </c>
      <c r="E21" s="49">
        <v>96.52633117713701</v>
      </c>
      <c r="F21" s="62">
        <v>98.5</v>
      </c>
      <c r="G21" s="49">
        <v>1.9736688228629902</v>
      </c>
    </row>
    <row r="22" spans="2:7">
      <c r="B22" s="6" t="s">
        <v>18</v>
      </c>
      <c r="C22" s="52">
        <v>425368</v>
      </c>
      <c r="D22" s="52">
        <v>403972</v>
      </c>
      <c r="E22" s="53">
        <v>94.970002444941798</v>
      </c>
      <c r="F22" s="63">
        <v>97.5</v>
      </c>
      <c r="G22" s="53">
        <v>2.5299975550582019</v>
      </c>
    </row>
    <row r="23" spans="2:7">
      <c r="B23" s="5" t="s">
        <v>19</v>
      </c>
      <c r="C23" s="50">
        <v>1736692</v>
      </c>
      <c r="D23" s="50">
        <v>1624675</v>
      </c>
      <c r="E23" s="51">
        <v>93.54997892545137</v>
      </c>
      <c r="F23" s="61">
        <v>96.6</v>
      </c>
      <c r="G23" s="51">
        <v>3.0500210745486243</v>
      </c>
    </row>
    <row r="24" spans="2:7">
      <c r="B24" s="7" t="s">
        <v>20</v>
      </c>
      <c r="C24" s="54">
        <v>2162060</v>
      </c>
      <c r="D24" s="54">
        <v>2028647</v>
      </c>
      <c r="E24" s="55">
        <v>93.829357187127087</v>
      </c>
      <c r="F24" s="64">
        <v>96.8</v>
      </c>
      <c r="G24" s="55">
        <v>2.9706428128729101</v>
      </c>
    </row>
    <row r="25" spans="2:7" ht="33" customHeight="1">
      <c r="B25" s="139" t="s">
        <v>33</v>
      </c>
      <c r="C25" s="139"/>
      <c r="D25" s="139"/>
      <c r="E25" s="139"/>
      <c r="F25" s="139"/>
      <c r="G25" s="139"/>
    </row>
    <row r="26" spans="2:7">
      <c r="B26" s="142" t="s">
        <v>34</v>
      </c>
      <c r="C26" s="142"/>
      <c r="D26" s="142"/>
      <c r="E26" s="142"/>
      <c r="F26" s="142"/>
      <c r="G26" s="142"/>
    </row>
    <row r="27" spans="2:7" ht="32.1" customHeight="1">
      <c r="B27" s="140" t="s">
        <v>64</v>
      </c>
      <c r="C27" s="140"/>
      <c r="D27" s="140"/>
      <c r="E27" s="140"/>
      <c r="F27" s="140"/>
      <c r="G27" s="140"/>
    </row>
  </sheetData>
  <mergeCells count="10">
    <mergeCell ref="B25:G25"/>
    <mergeCell ref="B27:G27"/>
    <mergeCell ref="B2:G2"/>
    <mergeCell ref="D3:E3"/>
    <mergeCell ref="F3:F4"/>
    <mergeCell ref="G3:G4"/>
    <mergeCell ref="D4:E4"/>
    <mergeCell ref="C5:D5"/>
    <mergeCell ref="B3:B5"/>
    <mergeCell ref="B26:G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27"/>
  <sheetViews>
    <sheetView workbookViewId="0">
      <selection activeCell="B2" sqref="B2:G2"/>
    </sheetView>
  </sheetViews>
  <sheetFormatPr baseColWidth="10" defaultRowHeight="15.75"/>
  <cols>
    <col min="2" max="2" width="27.125" customWidth="1"/>
    <col min="3" max="3" width="24.5" customWidth="1"/>
    <col min="4" max="5" width="25.625" customWidth="1"/>
    <col min="6" max="6" width="25.125" customWidth="1"/>
    <col min="7" max="7" width="24.625" customWidth="1"/>
    <col min="8" max="8" width="16.5" customWidth="1"/>
    <col min="9" max="9" width="16.125" customWidth="1"/>
    <col min="10" max="10" width="17" customWidth="1"/>
    <col min="11" max="11" width="16.5" customWidth="1"/>
    <col min="12" max="12" width="16.625" customWidth="1"/>
    <col min="14" max="14" width="10.625" customWidth="1"/>
  </cols>
  <sheetData>
    <row r="1" spans="2:14" s="2" customFormat="1" ht="15.75" customHeight="1">
      <c r="H1" s="10"/>
      <c r="I1" s="10"/>
      <c r="J1" s="10"/>
      <c r="K1" s="10"/>
      <c r="L1" s="10"/>
      <c r="M1" s="1"/>
      <c r="N1" s="1"/>
    </row>
    <row r="2" spans="2:14" ht="31.5" customHeight="1">
      <c r="B2" s="141" t="s">
        <v>30</v>
      </c>
      <c r="C2" s="141"/>
      <c r="D2" s="141"/>
      <c r="E2" s="141"/>
      <c r="F2" s="141"/>
      <c r="G2" s="141"/>
    </row>
    <row r="3" spans="2:14">
      <c r="B3" s="121" t="s">
        <v>0</v>
      </c>
      <c r="C3" s="66">
        <v>42369</v>
      </c>
      <c r="D3" s="124">
        <v>42430</v>
      </c>
      <c r="E3" s="125"/>
      <c r="F3" s="126" t="s">
        <v>22</v>
      </c>
      <c r="G3" s="126" t="s">
        <v>23</v>
      </c>
    </row>
    <row r="4" spans="2:14" ht="27.6" customHeight="1">
      <c r="B4" s="122"/>
      <c r="C4" s="67" t="s">
        <v>25</v>
      </c>
      <c r="D4" s="128" t="s">
        <v>26</v>
      </c>
      <c r="E4" s="129"/>
      <c r="F4" s="127"/>
      <c r="G4" s="127"/>
    </row>
    <row r="5" spans="2:14" ht="20.100000000000001" customHeight="1">
      <c r="B5" s="123"/>
      <c r="C5" s="130" t="s">
        <v>1</v>
      </c>
      <c r="D5" s="131"/>
      <c r="E5" s="65" t="s">
        <v>21</v>
      </c>
      <c r="F5" s="70" t="s">
        <v>21</v>
      </c>
      <c r="G5" s="71" t="s">
        <v>24</v>
      </c>
    </row>
    <row r="6" spans="2:14">
      <c r="B6" s="3" t="s">
        <v>2</v>
      </c>
      <c r="C6" s="43">
        <v>287239</v>
      </c>
      <c r="D6" s="44">
        <v>275757</v>
      </c>
      <c r="E6" s="45">
        <f t="shared" ref="E6:E24" si="0">D6/C6*100</f>
        <v>96.002631954574412</v>
      </c>
      <c r="F6" s="61">
        <v>96.9</v>
      </c>
      <c r="G6" s="46">
        <v>0.89736804542559412</v>
      </c>
    </row>
    <row r="7" spans="2:14">
      <c r="B7" s="8" t="s">
        <v>3</v>
      </c>
      <c r="C7" s="47">
        <v>333453</v>
      </c>
      <c r="D7" s="48">
        <v>309777</v>
      </c>
      <c r="E7" s="49">
        <f t="shared" si="0"/>
        <v>92.899748990112556</v>
      </c>
      <c r="F7" s="62">
        <v>95.5</v>
      </c>
      <c r="G7" s="49">
        <v>2.6002510098874438</v>
      </c>
    </row>
    <row r="8" spans="2:14">
      <c r="B8" s="4" t="s">
        <v>4</v>
      </c>
      <c r="C8" s="43">
        <v>100884</v>
      </c>
      <c r="D8" s="50">
        <v>96089</v>
      </c>
      <c r="E8" s="51">
        <f t="shared" si="0"/>
        <v>95.24701637524285</v>
      </c>
      <c r="F8" s="61">
        <v>96.5</v>
      </c>
      <c r="G8" s="51">
        <v>1.2529836247571495</v>
      </c>
    </row>
    <row r="9" spans="2:14">
      <c r="B9" s="8" t="s">
        <v>5</v>
      </c>
      <c r="C9" s="47">
        <v>63043</v>
      </c>
      <c r="D9" s="48">
        <v>60178</v>
      </c>
      <c r="E9" s="49">
        <f t="shared" si="0"/>
        <v>95.455482765731318</v>
      </c>
      <c r="F9" s="62">
        <v>99.1</v>
      </c>
      <c r="G9" s="49">
        <v>3.644517234268676</v>
      </c>
    </row>
    <row r="10" spans="2:14">
      <c r="B10" s="4" t="s">
        <v>6</v>
      </c>
      <c r="C10" s="43">
        <v>16865</v>
      </c>
      <c r="D10" s="50">
        <v>14798</v>
      </c>
      <c r="E10" s="51">
        <f t="shared" si="0"/>
        <v>87.743848206344495</v>
      </c>
      <c r="F10" s="61">
        <v>93.4</v>
      </c>
      <c r="G10" s="51">
        <v>5.6561517936555106</v>
      </c>
    </row>
    <row r="11" spans="2:14">
      <c r="B11" s="8" t="s">
        <v>46</v>
      </c>
      <c r="C11" s="47">
        <v>49124</v>
      </c>
      <c r="D11" s="48">
        <v>46926</v>
      </c>
      <c r="E11" s="49">
        <f t="shared" si="0"/>
        <v>95.525608663789598</v>
      </c>
      <c r="F11" s="62">
        <v>97.6</v>
      </c>
      <c r="G11" s="49">
        <v>2.0743913362103967</v>
      </c>
    </row>
    <row r="12" spans="2:14">
      <c r="B12" s="4" t="s">
        <v>8</v>
      </c>
      <c r="C12" s="43">
        <v>163442</v>
      </c>
      <c r="D12" s="50">
        <v>152585</v>
      </c>
      <c r="E12" s="51">
        <f t="shared" si="0"/>
        <v>93.357276587413267</v>
      </c>
      <c r="F12" s="61">
        <v>95.7</v>
      </c>
      <c r="G12" s="51">
        <v>2.3427234125867358</v>
      </c>
    </row>
    <row r="13" spans="2:14">
      <c r="B13" s="8" t="s">
        <v>9</v>
      </c>
      <c r="C13" s="47">
        <v>40645</v>
      </c>
      <c r="D13" s="48">
        <v>38782</v>
      </c>
      <c r="E13" s="49">
        <f t="shared" si="0"/>
        <v>95.416410382580892</v>
      </c>
      <c r="F13" s="62">
        <v>97.8</v>
      </c>
      <c r="G13" s="49">
        <v>2.3835896174191049</v>
      </c>
    </row>
    <row r="14" spans="2:14">
      <c r="B14" s="4" t="s">
        <v>10</v>
      </c>
      <c r="C14" s="43">
        <v>201219</v>
      </c>
      <c r="D14" s="50">
        <v>187609</v>
      </c>
      <c r="E14" s="51">
        <f t="shared" si="0"/>
        <v>93.23622520736113</v>
      </c>
      <c r="F14" s="61">
        <v>97.2</v>
      </c>
      <c r="G14" s="51">
        <v>3.9637747926388727</v>
      </c>
    </row>
    <row r="15" spans="2:14">
      <c r="B15" s="8" t="s">
        <v>11</v>
      </c>
      <c r="C15" s="47">
        <v>462582</v>
      </c>
      <c r="D15" s="48">
        <v>428775</v>
      </c>
      <c r="E15" s="49">
        <f t="shared" si="0"/>
        <v>92.691674124803811</v>
      </c>
      <c r="F15" s="62">
        <v>96.2</v>
      </c>
      <c r="G15" s="49">
        <v>3.5083258751961921</v>
      </c>
    </row>
    <row r="16" spans="2:14">
      <c r="B16" s="4" t="s">
        <v>12</v>
      </c>
      <c r="C16" s="43">
        <v>101677</v>
      </c>
      <c r="D16" s="50">
        <v>98225</v>
      </c>
      <c r="E16" s="51">
        <f t="shared" si="0"/>
        <v>96.604935236090768</v>
      </c>
      <c r="F16" s="61">
        <v>95</v>
      </c>
      <c r="G16" s="51">
        <v>-1.6049352360907676</v>
      </c>
    </row>
    <row r="17" spans="2:7">
      <c r="B17" s="8" t="s">
        <v>13</v>
      </c>
      <c r="C17" s="47">
        <v>22204</v>
      </c>
      <c r="D17" s="48">
        <v>21180</v>
      </c>
      <c r="E17" s="49">
        <f t="shared" si="0"/>
        <v>95.388218339038005</v>
      </c>
      <c r="F17" s="62">
        <v>97.4</v>
      </c>
      <c r="G17" s="49">
        <v>2.0117816609620007</v>
      </c>
    </row>
    <row r="18" spans="2:7">
      <c r="B18" s="4" t="s">
        <v>14</v>
      </c>
      <c r="C18" s="43">
        <v>108301</v>
      </c>
      <c r="D18" s="50">
        <v>103407</v>
      </c>
      <c r="E18" s="51">
        <f t="shared" si="0"/>
        <v>95.481112824442988</v>
      </c>
      <c r="F18" s="61">
        <v>98.5</v>
      </c>
      <c r="G18" s="51">
        <v>3.0188871755570119</v>
      </c>
    </row>
    <row r="19" spans="2:7">
      <c r="B19" s="8" t="s">
        <v>15</v>
      </c>
      <c r="C19" s="47">
        <v>53152</v>
      </c>
      <c r="D19" s="48">
        <v>50017</v>
      </c>
      <c r="E19" s="49">
        <f t="shared" si="0"/>
        <v>94.101821192052981</v>
      </c>
      <c r="F19" s="62">
        <v>94.8</v>
      </c>
      <c r="G19" s="49">
        <v>0.69817880794701637</v>
      </c>
    </row>
    <row r="20" spans="2:7">
      <c r="B20" s="4" t="s">
        <v>16</v>
      </c>
      <c r="C20" s="43">
        <v>71526</v>
      </c>
      <c r="D20" s="50">
        <v>66269</v>
      </c>
      <c r="E20" s="51">
        <f t="shared" si="0"/>
        <v>92.650225092973187</v>
      </c>
      <c r="F20" s="61">
        <v>97.1</v>
      </c>
      <c r="G20" s="51">
        <v>4.4497749070268071</v>
      </c>
    </row>
    <row r="21" spans="2:7">
      <c r="B21" s="9" t="s">
        <v>17</v>
      </c>
      <c r="C21" s="47">
        <v>54646</v>
      </c>
      <c r="D21" s="48">
        <v>52272</v>
      </c>
      <c r="E21" s="49">
        <f t="shared" si="0"/>
        <v>95.655674706291407</v>
      </c>
      <c r="F21" s="62">
        <v>98.2</v>
      </c>
      <c r="G21" s="49">
        <v>2.5443252937085958</v>
      </c>
    </row>
    <row r="22" spans="2:7">
      <c r="B22" s="6" t="s">
        <v>18</v>
      </c>
      <c r="C22" s="52">
        <v>420671</v>
      </c>
      <c r="D22" s="52">
        <v>400745</v>
      </c>
      <c r="E22" s="53">
        <f t="shared" si="0"/>
        <v>95.263281757002503</v>
      </c>
      <c r="F22" s="63">
        <v>96.2</v>
      </c>
      <c r="G22" s="53">
        <v>0.93671824299750028</v>
      </c>
    </row>
    <row r="23" spans="2:7">
      <c r="B23" s="5" t="s">
        <v>19</v>
      </c>
      <c r="C23" s="50">
        <v>1709331</v>
      </c>
      <c r="D23" s="50">
        <v>1601901</v>
      </c>
      <c r="E23" s="51">
        <f t="shared" si="0"/>
        <v>93.715085024492041</v>
      </c>
      <c r="F23" s="61">
        <v>97.5</v>
      </c>
      <c r="G23" s="51">
        <v>3.7849149755079594</v>
      </c>
    </row>
    <row r="24" spans="2:7">
      <c r="B24" s="7" t="s">
        <v>20</v>
      </c>
      <c r="C24" s="54">
        <v>2130002</v>
      </c>
      <c r="D24" s="54">
        <v>2002646</v>
      </c>
      <c r="E24" s="55">
        <f t="shared" si="0"/>
        <v>94.020850684647243</v>
      </c>
      <c r="F24" s="64">
        <v>96.5</v>
      </c>
      <c r="G24" s="55">
        <v>2.4791493153527568</v>
      </c>
    </row>
    <row r="25" spans="2:7" ht="33" customHeight="1">
      <c r="B25" s="139" t="s">
        <v>27</v>
      </c>
      <c r="C25" s="139"/>
      <c r="D25" s="139"/>
      <c r="E25" s="139"/>
      <c r="F25" s="139"/>
      <c r="G25" s="139"/>
    </row>
    <row r="26" spans="2:7">
      <c r="B26" s="20" t="s">
        <v>28</v>
      </c>
    </row>
    <row r="27" spans="2:7" ht="32.1" customHeight="1">
      <c r="B27" s="140" t="s">
        <v>63</v>
      </c>
      <c r="C27" s="140"/>
      <c r="D27" s="140"/>
      <c r="E27" s="140"/>
      <c r="F27" s="140"/>
      <c r="G27" s="140"/>
    </row>
  </sheetData>
  <mergeCells count="9">
    <mergeCell ref="B25:G25"/>
    <mergeCell ref="B27:G27"/>
    <mergeCell ref="B2:G2"/>
    <mergeCell ref="D3:E3"/>
    <mergeCell ref="F3:F4"/>
    <mergeCell ref="G3:G4"/>
    <mergeCell ref="D4:E4"/>
    <mergeCell ref="C5:D5"/>
    <mergeCell ref="B3: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E1069-BD47-4CCD-BB00-61D9413A2C6C}">
  <sheetPr>
    <tabColor rgb="FF002060"/>
  </sheetPr>
  <dimension ref="B2:G32"/>
  <sheetViews>
    <sheetView tabSelected="1" workbookViewId="0">
      <selection activeCell="B2" sqref="B2:G2"/>
    </sheetView>
  </sheetViews>
  <sheetFormatPr baseColWidth="10" defaultColWidth="9.125" defaultRowHeight="15.75"/>
  <cols>
    <col min="2" max="2" width="25.75" customWidth="1"/>
    <col min="3" max="3" width="23.125" customWidth="1"/>
    <col min="4" max="5" width="24.5" customWidth="1"/>
    <col min="6" max="6" width="24" customWidth="1"/>
    <col min="7" max="7" width="23.125" customWidth="1"/>
    <col min="8" max="8" width="15.75" customWidth="1"/>
    <col min="9" max="9" width="15.25" customWidth="1"/>
    <col min="10" max="10" width="16.125" customWidth="1"/>
    <col min="11" max="11" width="15.75" customWidth="1"/>
    <col min="12" max="12" width="16.125" customWidth="1"/>
    <col min="14" max="14" width="10" customWidth="1"/>
  </cols>
  <sheetData>
    <row r="2" spans="2:7" ht="33.4" customHeight="1">
      <c r="B2" s="120" t="s">
        <v>104</v>
      </c>
      <c r="C2" s="120"/>
      <c r="D2" s="120"/>
      <c r="E2" s="120"/>
      <c r="F2" s="120"/>
      <c r="G2" s="120"/>
    </row>
    <row r="3" spans="2:7" ht="15" customHeight="1">
      <c r="B3" s="121" t="s">
        <v>0</v>
      </c>
      <c r="C3" s="66">
        <v>44561</v>
      </c>
      <c r="D3" s="124">
        <v>44621</v>
      </c>
      <c r="E3" s="125"/>
      <c r="F3" s="126" t="s">
        <v>105</v>
      </c>
      <c r="G3" s="126" t="s">
        <v>106</v>
      </c>
    </row>
    <row r="4" spans="2:7">
      <c r="B4" s="122"/>
      <c r="C4" s="67" t="s">
        <v>25</v>
      </c>
      <c r="D4" s="128" t="s">
        <v>26</v>
      </c>
      <c r="E4" s="129"/>
      <c r="F4" s="127"/>
      <c r="G4" s="127"/>
    </row>
    <row r="5" spans="2:7">
      <c r="B5" s="123"/>
      <c r="C5" s="130" t="s">
        <v>1</v>
      </c>
      <c r="D5" s="131"/>
      <c r="E5" s="65" t="s">
        <v>21</v>
      </c>
      <c r="F5" s="68" t="s">
        <v>21</v>
      </c>
      <c r="G5" s="19" t="s">
        <v>24</v>
      </c>
    </row>
    <row r="6" spans="2:7">
      <c r="B6" s="3" t="s">
        <v>2</v>
      </c>
      <c r="C6" s="43">
        <f>[1]Tab6_i4a_lm23!C6</f>
        <v>331341</v>
      </c>
      <c r="D6" s="44">
        <f>[1]Tab6_i4a_lm23!D6</f>
        <v>99058</v>
      </c>
      <c r="E6" s="45">
        <f>D6/C6*100</f>
        <v>29.896088923495732</v>
      </c>
      <c r="F6" s="82">
        <f>([1]Tab144_i2c_lm23!AF7)</f>
        <v>44.7</v>
      </c>
      <c r="G6" s="46">
        <f>E6-F6</f>
        <v>-14.803911076504271</v>
      </c>
    </row>
    <row r="7" spans="2:7">
      <c r="B7" s="8" t="s">
        <v>3</v>
      </c>
      <c r="C7" s="47">
        <f>[1]Tab6_i4a_lm23!C7</f>
        <v>393522</v>
      </c>
      <c r="D7" s="48">
        <f>[1]Tab6_i4a_lm23!D7</f>
        <v>120208</v>
      </c>
      <c r="E7" s="49">
        <f t="shared" ref="E7:E24" si="0">D7/C7*100</f>
        <v>30.546703869161064</v>
      </c>
      <c r="F7" s="83">
        <f>([1]Tab144_i2c_lm23!AF8)</f>
        <v>42.4</v>
      </c>
      <c r="G7" s="49">
        <f t="shared" ref="G7:G24" si="1">E7-F7</f>
        <v>-11.853296130838935</v>
      </c>
    </row>
    <row r="8" spans="2:7">
      <c r="B8" s="4" t="s">
        <v>4</v>
      </c>
      <c r="C8" s="43">
        <f>[1]Tab6_i4a_lm23!C8</f>
        <v>113454</v>
      </c>
      <c r="D8" s="50">
        <f>[1]Tab6_i4a_lm23!D8</f>
        <v>52919</v>
      </c>
      <c r="E8" s="51">
        <f t="shared" si="0"/>
        <v>46.643573606924392</v>
      </c>
      <c r="F8" s="82">
        <f>([1]Tab144_i2c_lm23!AF9)</f>
        <v>58.8</v>
      </c>
      <c r="G8" s="51">
        <f t="shared" si="1"/>
        <v>-12.156426393075606</v>
      </c>
    </row>
    <row r="9" spans="2:7">
      <c r="B9" s="8" t="s">
        <v>5</v>
      </c>
      <c r="C9" s="47">
        <f>[1]Tab6_i4a_lm23!C9</f>
        <v>60676</v>
      </c>
      <c r="D9" s="48">
        <f>[1]Tab6_i4a_lm23!D9</f>
        <v>34416</v>
      </c>
      <c r="E9" s="49">
        <f t="shared" si="0"/>
        <v>56.720944030588704</v>
      </c>
      <c r="F9" s="83">
        <f>([1]Tab144_i2c_lm23!AF10)</f>
        <v>64.2</v>
      </c>
      <c r="G9" s="49">
        <f t="shared" si="1"/>
        <v>-7.4790559694112986</v>
      </c>
    </row>
    <row r="10" spans="2:7">
      <c r="B10" s="4" t="s">
        <v>6</v>
      </c>
      <c r="C10" s="43">
        <f>[1]Tab6_i4a_lm23!C10</f>
        <v>20483</v>
      </c>
      <c r="D10" s="50">
        <f>[1]Tab6_i4a_lm23!D10</f>
        <v>6191</v>
      </c>
      <c r="E10" s="51">
        <f t="shared" si="0"/>
        <v>30.225064687789878</v>
      </c>
      <c r="F10" s="82">
        <f>([1]Tab144_i2c_lm23!AF11)</f>
        <v>50.7</v>
      </c>
      <c r="G10" s="51">
        <f t="shared" si="1"/>
        <v>-20.474935312210125</v>
      </c>
    </row>
    <row r="11" spans="2:7">
      <c r="B11" s="8" t="s">
        <v>7</v>
      </c>
      <c r="C11" s="47">
        <f>[1]Tab6_i4a_lm23!C11</f>
        <v>59192</v>
      </c>
      <c r="D11" s="48">
        <f>[1]Tab6_i4a_lm23!D11</f>
        <v>29143</v>
      </c>
      <c r="E11" s="49">
        <f>D11/C11*100</f>
        <v>49.234693877551024</v>
      </c>
      <c r="F11" s="83">
        <f>([1]Tab144_i2c_lm23!AF12)</f>
        <v>57.9</v>
      </c>
      <c r="G11" s="49">
        <f t="shared" si="1"/>
        <v>-8.6653061224489747</v>
      </c>
    </row>
    <row r="12" spans="2:7">
      <c r="B12" s="4" t="s">
        <v>8</v>
      </c>
      <c r="C12" s="43">
        <f>[1]Tab6_i4a_lm23!C12</f>
        <v>181421</v>
      </c>
      <c r="D12" s="50">
        <f>[1]Tab6_i4a_lm23!D12</f>
        <v>58888</v>
      </c>
      <c r="E12" s="51">
        <f t="shared" si="0"/>
        <v>32.459307356921194</v>
      </c>
      <c r="F12" s="82">
        <f>([1]Tab144_i2c_lm23!AF13)</f>
        <v>48</v>
      </c>
      <c r="G12" s="51">
        <f t="shared" si="1"/>
        <v>-15.540692643078806</v>
      </c>
    </row>
    <row r="13" spans="2:7">
      <c r="B13" s="8" t="s">
        <v>9</v>
      </c>
      <c r="C13" s="47">
        <f>[1]Tab6_i4a_lm23!C13</f>
        <v>37408</v>
      </c>
      <c r="D13" s="48">
        <f>[1]Tab6_i4a_lm23!D13</f>
        <v>21910</v>
      </c>
      <c r="E13" s="49">
        <f t="shared" si="0"/>
        <v>58.570359281437121</v>
      </c>
      <c r="F13" s="83">
        <f>([1]Tab144_i2c_lm23!AF14)</f>
        <v>62.1</v>
      </c>
      <c r="G13" s="49">
        <f t="shared" si="1"/>
        <v>-3.5296407185628809</v>
      </c>
    </row>
    <row r="14" spans="2:7">
      <c r="B14" s="4" t="s">
        <v>10</v>
      </c>
      <c r="C14" s="43">
        <f>[1]Tab6_i4a_lm23!C14</f>
        <v>228545</v>
      </c>
      <c r="D14" s="50">
        <f>[1]Tab6_i4a_lm23!D14</f>
        <v>77199</v>
      </c>
      <c r="E14" s="51">
        <f t="shared" si="0"/>
        <v>33.778468135378155</v>
      </c>
      <c r="F14" s="82">
        <f>([1]Tab144_i2c_lm23!AF15)</f>
        <v>47.4</v>
      </c>
      <c r="G14" s="51">
        <f t="shared" si="1"/>
        <v>-13.621531864621844</v>
      </c>
    </row>
    <row r="15" spans="2:7">
      <c r="B15" s="8" t="s">
        <v>11</v>
      </c>
      <c r="C15" s="47">
        <f>[1]Tab6_i4a_lm23!C15</f>
        <v>518886</v>
      </c>
      <c r="D15" s="48">
        <f>[1]Tab6_i4a_lm23!D15</f>
        <v>157898</v>
      </c>
      <c r="E15" s="49">
        <f t="shared" si="0"/>
        <v>30.430190831897562</v>
      </c>
      <c r="F15" s="83">
        <f>([1]Tab144_i2c_lm23!AF16)</f>
        <v>47.8</v>
      </c>
      <c r="G15" s="49">
        <f t="shared" si="1"/>
        <v>-17.369809168102435</v>
      </c>
    </row>
    <row r="16" spans="2:7">
      <c r="B16" s="4" t="s">
        <v>12</v>
      </c>
      <c r="C16" s="43">
        <f>[1]Tab6_i4a_lm23!C16</f>
        <v>115909</v>
      </c>
      <c r="D16" s="50">
        <f>[1]Tab6_i4a_lm23!D16</f>
        <v>35444</v>
      </c>
      <c r="E16" s="51">
        <f t="shared" si="0"/>
        <v>30.579161238557834</v>
      </c>
      <c r="F16" s="82">
        <f>([1]Tab144_i2c_lm23!AF17)</f>
        <v>49.4</v>
      </c>
      <c r="G16" s="51">
        <f t="shared" si="1"/>
        <v>-18.820838761442165</v>
      </c>
    </row>
    <row r="17" spans="2:7">
      <c r="B17" s="8" t="s">
        <v>13</v>
      </c>
      <c r="C17" s="47">
        <f>[1]Tab6_i4a_lm23!C17</f>
        <v>24851</v>
      </c>
      <c r="D17" s="48">
        <f>[1]Tab6_i4a_lm23!D17</f>
        <v>7961</v>
      </c>
      <c r="E17" s="49">
        <f t="shared" si="0"/>
        <v>32.034928171904554</v>
      </c>
      <c r="F17" s="83">
        <f>([1]Tab144_i2c_lm23!AF18)</f>
        <v>52.6</v>
      </c>
      <c r="G17" s="49">
        <f t="shared" si="1"/>
        <v>-20.565071828095448</v>
      </c>
    </row>
    <row r="18" spans="2:7">
      <c r="B18" s="4" t="s">
        <v>14</v>
      </c>
      <c r="C18" s="43">
        <f>[1]Tab6_i4a_lm23!C18</f>
        <v>100913</v>
      </c>
      <c r="D18" s="50">
        <f>[1]Tab6_i4a_lm23!D18</f>
        <v>53910</v>
      </c>
      <c r="E18" s="51">
        <f t="shared" si="0"/>
        <v>53.422254813552271</v>
      </c>
      <c r="F18" s="82">
        <f>([1]Tab144_i2c_lm23!AF19)</f>
        <v>58.6</v>
      </c>
      <c r="G18" s="51">
        <f t="shared" si="1"/>
        <v>-5.17774518644773</v>
      </c>
    </row>
    <row r="19" spans="2:7">
      <c r="B19" s="8" t="s">
        <v>15</v>
      </c>
      <c r="C19" s="47">
        <f>[1]Tab6_i4a_lm23!C19</f>
        <v>49640</v>
      </c>
      <c r="D19" s="48">
        <f>[1]Tab6_i4a_lm23!D19</f>
        <v>28963</v>
      </c>
      <c r="E19" s="49">
        <f t="shared" si="0"/>
        <v>58.346091861402094</v>
      </c>
      <c r="F19" s="83">
        <f>([1]Tab144_i2c_lm23!AF20)</f>
        <v>64.099999999999994</v>
      </c>
      <c r="G19" s="49">
        <f t="shared" si="1"/>
        <v>-5.7539081385979003</v>
      </c>
    </row>
    <row r="20" spans="2:7">
      <c r="B20" s="4" t="s">
        <v>16</v>
      </c>
      <c r="C20" s="43">
        <f>[1]Tab6_i4a_lm23!C20</f>
        <v>76538</v>
      </c>
      <c r="D20" s="50">
        <f>[1]Tab6_i4a_lm23!D20</f>
        <v>27838</v>
      </c>
      <c r="E20" s="51">
        <f t="shared" si="0"/>
        <v>36.371475606888083</v>
      </c>
      <c r="F20" s="82">
        <f>([1]Tab144_i2c_lm23!AF21)</f>
        <v>48.8</v>
      </c>
      <c r="G20" s="51">
        <f t="shared" si="1"/>
        <v>-12.428524393111914</v>
      </c>
    </row>
    <row r="21" spans="2:7">
      <c r="B21" s="9" t="s">
        <v>17</v>
      </c>
      <c r="C21" s="47">
        <f>[1]Tab6_i4a_lm23!C21</f>
        <v>48415</v>
      </c>
      <c r="D21" s="48">
        <f>[1]Tab6_i4a_lm23!D21</f>
        <v>26752</v>
      </c>
      <c r="E21" s="49">
        <f t="shared" si="0"/>
        <v>55.255602602499224</v>
      </c>
      <c r="F21" s="83">
        <f>([1]Tab144_i2c_lm23!AF22)</f>
        <v>61</v>
      </c>
      <c r="G21" s="49">
        <f t="shared" si="1"/>
        <v>-5.7443973975007765</v>
      </c>
    </row>
    <row r="22" spans="2:7">
      <c r="B22" s="6" t="s">
        <v>18</v>
      </c>
      <c r="C22" s="52">
        <f>[1]Tab6_i4a_lm23!C22</f>
        <v>410506</v>
      </c>
      <c r="D22" s="52">
        <f>[1]Tab6_i4a_lm23!D22</f>
        <v>218870</v>
      </c>
      <c r="E22" s="53">
        <f t="shared" si="0"/>
        <v>53.317125693656124</v>
      </c>
      <c r="F22" s="84">
        <f>([1]Tab144_i2c_lm23!AF23)</f>
        <v>60.8</v>
      </c>
      <c r="G22" s="53">
        <f t="shared" si="1"/>
        <v>-7.4828743063438736</v>
      </c>
    </row>
    <row r="23" spans="2:7">
      <c r="B23" s="5" t="s">
        <v>19</v>
      </c>
      <c r="C23" s="50">
        <f>[1]Tab6_i4a_lm23!C23</f>
        <v>1950688</v>
      </c>
      <c r="D23" s="50">
        <f>[1]Tab6_i4a_lm23!D23</f>
        <v>619828</v>
      </c>
      <c r="E23" s="51">
        <f t="shared" si="0"/>
        <v>31.774840466543086</v>
      </c>
      <c r="F23" s="82">
        <f>([1]Tab144_i2c_lm23!AF24)</f>
        <v>46.7</v>
      </c>
      <c r="G23" s="51">
        <f t="shared" si="1"/>
        <v>-14.925159533456917</v>
      </c>
    </row>
    <row r="24" spans="2:7">
      <c r="B24" s="7" t="s">
        <v>20</v>
      </c>
      <c r="C24" s="54">
        <f>[1]Tab6_i4a_lm23!C24</f>
        <v>2361194</v>
      </c>
      <c r="D24" s="54">
        <f>[1]Tab6_i4a_lm23!D24</f>
        <v>838698</v>
      </c>
      <c r="E24" s="55">
        <f t="shared" si="0"/>
        <v>35.520080095070547</v>
      </c>
      <c r="F24" s="85">
        <f>([1]Tab144_i2c_lm23!AF25)</f>
        <v>49.1</v>
      </c>
      <c r="G24" s="55">
        <f t="shared" si="1"/>
        <v>-13.579919904929454</v>
      </c>
    </row>
    <row r="25" spans="2:7" ht="47.25" customHeight="1">
      <c r="B25" s="119" t="s">
        <v>98</v>
      </c>
      <c r="C25" s="119"/>
      <c r="D25" s="119"/>
      <c r="E25" s="119"/>
      <c r="F25" s="119"/>
      <c r="G25" s="119"/>
    </row>
    <row r="26" spans="2:7" ht="32.25" customHeight="1">
      <c r="B26" s="119" t="s">
        <v>107</v>
      </c>
      <c r="C26" s="119"/>
      <c r="D26" s="119"/>
      <c r="E26" s="119"/>
      <c r="F26" s="119"/>
      <c r="G26" s="119"/>
    </row>
    <row r="27" spans="2:7" ht="28.9" customHeight="1">
      <c r="B27" s="119" t="s">
        <v>108</v>
      </c>
      <c r="C27" s="119"/>
      <c r="D27" s="119"/>
      <c r="E27" s="119"/>
      <c r="F27" s="119"/>
      <c r="G27" s="119"/>
    </row>
    <row r="28" spans="2:7">
      <c r="B28" s="21"/>
      <c r="C28" s="21"/>
      <c r="D28" s="21"/>
      <c r="E28" s="21"/>
      <c r="F28" s="21"/>
      <c r="G28" s="21"/>
    </row>
    <row r="29" spans="2:7">
      <c r="B29" s="21"/>
      <c r="C29" s="21"/>
      <c r="D29" s="21"/>
      <c r="E29" s="21"/>
      <c r="F29" s="21"/>
      <c r="G29" s="21"/>
    </row>
    <row r="30" spans="2:7">
      <c r="B30" s="21"/>
      <c r="C30" s="21"/>
      <c r="D30" s="21"/>
      <c r="E30" s="21"/>
      <c r="F30" s="21"/>
      <c r="G30" s="21"/>
    </row>
    <row r="31" spans="2:7">
      <c r="B31" s="21"/>
      <c r="C31" s="21"/>
      <c r="D31" s="21"/>
      <c r="E31" s="21"/>
      <c r="F31" s="21"/>
      <c r="G31" s="21"/>
    </row>
    <row r="32" spans="2:7">
      <c r="B32" s="21"/>
      <c r="C32" s="21"/>
      <c r="D32" s="21"/>
      <c r="E32" s="21"/>
      <c r="F32" s="21"/>
      <c r="G32" s="21"/>
    </row>
  </sheetData>
  <mergeCells count="10">
    <mergeCell ref="B25:G25"/>
    <mergeCell ref="B26:G26"/>
    <mergeCell ref="B27:G27"/>
    <mergeCell ref="B2:G2"/>
    <mergeCell ref="B3:B5"/>
    <mergeCell ref="D3:E3"/>
    <mergeCell ref="F3:F4"/>
    <mergeCell ref="G3:G4"/>
    <mergeCell ref="D4:E4"/>
    <mergeCell ref="C5:D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02A3-B9F2-4A66-A4DA-3A24F5CB80F5}">
  <dimension ref="B2:G33"/>
  <sheetViews>
    <sheetView zoomScale="75" zoomScaleNormal="75" workbookViewId="0">
      <selection activeCell="B27" sqref="B27:G27"/>
    </sheetView>
  </sheetViews>
  <sheetFormatPr baseColWidth="10" defaultColWidth="9.375" defaultRowHeight="15.75"/>
  <cols>
    <col min="2" max="2" width="26.5" customWidth="1"/>
    <col min="3" max="3" width="23.75" customWidth="1"/>
    <col min="4" max="5" width="25.25" customWidth="1"/>
    <col min="6" max="6" width="24.75" customWidth="1"/>
    <col min="7" max="7" width="23.75" customWidth="1"/>
    <col min="8" max="8" width="16.25" customWidth="1"/>
    <col min="9" max="9" width="15.75" customWidth="1"/>
    <col min="10" max="10" width="16.625" customWidth="1"/>
    <col min="11" max="11" width="16.25" customWidth="1"/>
    <col min="12" max="12" width="16.625" customWidth="1"/>
    <col min="14" max="14" width="10.25" customWidth="1"/>
  </cols>
  <sheetData>
    <row r="2" spans="2:7" ht="33.6" customHeight="1">
      <c r="B2" s="120" t="s">
        <v>95</v>
      </c>
      <c r="C2" s="120"/>
      <c r="D2" s="120"/>
      <c r="E2" s="120"/>
      <c r="F2" s="120"/>
      <c r="G2" s="120"/>
    </row>
    <row r="3" spans="2:7" ht="15" customHeight="1">
      <c r="B3" s="121" t="s">
        <v>0</v>
      </c>
      <c r="C3" s="66">
        <v>44196</v>
      </c>
      <c r="D3" s="124" t="s">
        <v>96</v>
      </c>
      <c r="E3" s="125"/>
      <c r="F3" s="126" t="s">
        <v>97</v>
      </c>
      <c r="G3" s="126" t="s">
        <v>85</v>
      </c>
    </row>
    <row r="4" spans="2:7">
      <c r="B4" s="122"/>
      <c r="C4" s="67" t="s">
        <v>25</v>
      </c>
      <c r="D4" s="128" t="s">
        <v>26</v>
      </c>
      <c r="E4" s="129"/>
      <c r="F4" s="127"/>
      <c r="G4" s="127"/>
    </row>
    <row r="5" spans="2:7">
      <c r="B5" s="123"/>
      <c r="C5" s="130" t="s">
        <v>1</v>
      </c>
      <c r="D5" s="131"/>
      <c r="E5" s="65" t="s">
        <v>21</v>
      </c>
      <c r="F5" s="68" t="s">
        <v>21</v>
      </c>
      <c r="G5" s="19" t="s">
        <v>24</v>
      </c>
    </row>
    <row r="6" spans="2:7">
      <c r="B6" s="3" t="s">
        <v>2</v>
      </c>
      <c r="C6" s="43">
        <f>[2]Tab6_i4a_lm22!C6</f>
        <v>327313</v>
      </c>
      <c r="D6" s="44">
        <f>[2]Tab6_i4a_lm22!D6</f>
        <v>94007</v>
      </c>
      <c r="E6" s="45">
        <f>D6/C6*100</f>
        <v>28.720826853806603</v>
      </c>
      <c r="F6" s="78">
        <f>([2]Tab144_i2c_lm21!AB7)</f>
        <v>41.3</v>
      </c>
      <c r="G6" s="46">
        <f>E6-F6</f>
        <v>-12.579173146193394</v>
      </c>
    </row>
    <row r="7" spans="2:7">
      <c r="B7" s="8" t="s">
        <v>3</v>
      </c>
      <c r="C7" s="47">
        <f>[2]Tab6_i4a_lm22!C7</f>
        <v>387163</v>
      </c>
      <c r="D7" s="48">
        <f>[2]Tab6_i4a_lm22!D7</f>
        <v>113298</v>
      </c>
      <c r="E7" s="49">
        <f t="shared" ref="E7:E24" si="0">D7/C7*100</f>
        <v>29.263643478328248</v>
      </c>
      <c r="F7" s="79">
        <f>([2]Tab144_i2c_lm21!AB8)</f>
        <v>39.5</v>
      </c>
      <c r="G7" s="49">
        <f t="shared" ref="G7:G24" si="1">E7-F7</f>
        <v>-10.236356521671752</v>
      </c>
    </row>
    <row r="8" spans="2:7">
      <c r="B8" s="4" t="s">
        <v>4</v>
      </c>
      <c r="C8" s="43">
        <f>[2]Tab6_i4a_lm22!C8</f>
        <v>114316</v>
      </c>
      <c r="D8" s="50">
        <f>[2]Tab6_i4a_lm22!D8</f>
        <v>51887</v>
      </c>
      <c r="E8" s="51">
        <f t="shared" si="0"/>
        <v>45.389096889324328</v>
      </c>
      <c r="F8" s="78">
        <f>([2]Tab144_i2c_lm21!AB9)</f>
        <v>59.3</v>
      </c>
      <c r="G8" s="51">
        <f t="shared" si="1"/>
        <v>-13.910903110675669</v>
      </c>
    </row>
    <row r="9" spans="2:7">
      <c r="B9" s="8" t="s">
        <v>5</v>
      </c>
      <c r="C9" s="47">
        <f>[2]Tab6_i4a_lm22!C9</f>
        <v>61521</v>
      </c>
      <c r="D9" s="48">
        <f>[2]Tab6_i4a_lm22!D9</f>
        <v>34824</v>
      </c>
      <c r="E9" s="49">
        <f t="shared" si="0"/>
        <v>56.605061686253478</v>
      </c>
      <c r="F9" s="79">
        <f>([2]Tab144_i2c_lm21!AB10)</f>
        <v>62.7</v>
      </c>
      <c r="G9" s="49">
        <f t="shared" si="1"/>
        <v>-6.0949383137465247</v>
      </c>
    </row>
    <row r="10" spans="2:7">
      <c r="B10" s="4" t="s">
        <v>6</v>
      </c>
      <c r="C10" s="43">
        <f>[2]Tab6_i4a_lm22!C10</f>
        <v>20616</v>
      </c>
      <c r="D10" s="50">
        <f>[2]Tab6_i4a_lm22!D10</f>
        <v>6067</v>
      </c>
      <c r="E10" s="51">
        <f t="shared" si="0"/>
        <v>29.428599146294143</v>
      </c>
      <c r="F10" s="78">
        <f>([2]Tab144_i2c_lm21!AB11)</f>
        <v>46.2</v>
      </c>
      <c r="G10" s="51">
        <f t="shared" si="1"/>
        <v>-16.77140085370586</v>
      </c>
    </row>
    <row r="11" spans="2:7">
      <c r="B11" s="8" t="s">
        <v>7</v>
      </c>
      <c r="C11" s="47">
        <f>[2]Tab6_i4a_lm22!C11</f>
        <v>59735</v>
      </c>
      <c r="D11" s="48">
        <f>[2]Tab6_i4a_lm22!D11</f>
        <v>28184</v>
      </c>
      <c r="E11" s="49">
        <f>D11/C11*100</f>
        <v>47.181719260065286</v>
      </c>
      <c r="F11" s="79">
        <f>([2]Tab144_i2c_lm21!AB12)</f>
        <v>52.9</v>
      </c>
      <c r="G11" s="49">
        <f t="shared" si="1"/>
        <v>-5.7182807399347126</v>
      </c>
    </row>
    <row r="12" spans="2:7">
      <c r="B12" s="4" t="s">
        <v>8</v>
      </c>
      <c r="C12" s="43">
        <f>[2]Tab6_i4a_lm22!C12</f>
        <v>180903</v>
      </c>
      <c r="D12" s="50">
        <f>[2]Tab6_i4a_lm22!D12</f>
        <v>56559</v>
      </c>
      <c r="E12" s="51">
        <f t="shared" si="0"/>
        <v>31.264821478914111</v>
      </c>
      <c r="F12" s="78">
        <f>([2]Tab144_i2c_lm21!AB13)</f>
        <v>47.2</v>
      </c>
      <c r="G12" s="51">
        <f t="shared" si="1"/>
        <v>-15.935178521085891</v>
      </c>
    </row>
    <row r="13" spans="2:7">
      <c r="B13" s="8" t="s">
        <v>9</v>
      </c>
      <c r="C13" s="47">
        <f>[2]Tab6_i4a_lm22!C13</f>
        <v>38395</v>
      </c>
      <c r="D13" s="48">
        <f>[2]Tab6_i4a_lm22!D13</f>
        <v>22219</v>
      </c>
      <c r="E13" s="49">
        <f t="shared" si="0"/>
        <v>57.869514259669231</v>
      </c>
      <c r="F13" s="79">
        <f>([2]Tab144_i2c_lm21!AB14)</f>
        <v>63.1</v>
      </c>
      <c r="G13" s="49">
        <f t="shared" si="1"/>
        <v>-5.2304857403307707</v>
      </c>
    </row>
    <row r="14" spans="2:7">
      <c r="B14" s="4" t="s">
        <v>10</v>
      </c>
      <c r="C14" s="43">
        <f>[2]Tab6_i4a_lm22!C14</f>
        <v>224984</v>
      </c>
      <c r="D14" s="50">
        <f>[2]Tab6_i4a_lm22!D14</f>
        <v>71804</v>
      </c>
      <c r="E14" s="51">
        <f t="shared" si="0"/>
        <v>31.915158411264798</v>
      </c>
      <c r="F14" s="78">
        <f>([2]Tab144_i2c_lm21!AB15)</f>
        <v>46.5</v>
      </c>
      <c r="G14" s="51">
        <f t="shared" si="1"/>
        <v>-14.584841588735202</v>
      </c>
    </row>
    <row r="15" spans="2:7">
      <c r="B15" s="8" t="s">
        <v>11</v>
      </c>
      <c r="C15" s="47">
        <f>[2]Tab6_i4a_lm22!C15</f>
        <v>516102</v>
      </c>
      <c r="D15" s="48">
        <f>[2]Tab6_i4a_lm22!D15</f>
        <v>152948</v>
      </c>
      <c r="E15" s="49">
        <f t="shared" si="0"/>
        <v>29.63522714502172</v>
      </c>
      <c r="F15" s="79">
        <f>([2]Tab144_i2c_lm21!AB16)</f>
        <v>44.3</v>
      </c>
      <c r="G15" s="49">
        <f t="shared" si="1"/>
        <v>-14.664772854978278</v>
      </c>
    </row>
    <row r="16" spans="2:7">
      <c r="B16" s="4" t="s">
        <v>12</v>
      </c>
      <c r="C16" s="43">
        <f>[2]Tab6_i4a_lm22!C16</f>
        <v>114778</v>
      </c>
      <c r="D16" s="50">
        <f>[2]Tab6_i4a_lm22!D16</f>
        <v>33506</v>
      </c>
      <c r="E16" s="51">
        <f t="shared" si="0"/>
        <v>29.192005436581926</v>
      </c>
      <c r="F16" s="78">
        <f>([2]Tab144_i2c_lm21!AB17)</f>
        <v>46.1</v>
      </c>
      <c r="G16" s="51">
        <f t="shared" si="1"/>
        <v>-16.907994563418075</v>
      </c>
    </row>
    <row r="17" spans="2:7">
      <c r="B17" s="8" t="s">
        <v>13</v>
      </c>
      <c r="C17" s="47">
        <f>[2]Tab6_i4a_lm22!C17</f>
        <v>24460</v>
      </c>
      <c r="D17" s="48">
        <f>[2]Tab6_i4a_lm22!D17</f>
        <v>7293</v>
      </c>
      <c r="E17" s="49">
        <f t="shared" si="0"/>
        <v>29.816026165167621</v>
      </c>
      <c r="F17" s="79">
        <f>([2]Tab144_i2c_lm21!AB18)</f>
        <v>43.4</v>
      </c>
      <c r="G17" s="49">
        <f t="shared" si="1"/>
        <v>-13.583973834832378</v>
      </c>
    </row>
    <row r="18" spans="2:7">
      <c r="B18" s="4" t="s">
        <v>14</v>
      </c>
      <c r="C18" s="43">
        <f>[2]Tab6_i4a_lm22!C18</f>
        <v>104070</v>
      </c>
      <c r="D18" s="50">
        <f>[2]Tab6_i4a_lm22!D18</f>
        <v>54620</v>
      </c>
      <c r="E18" s="51">
        <f t="shared" si="0"/>
        <v>52.483905063899293</v>
      </c>
      <c r="F18" s="78">
        <f>([2]Tab144_i2c_lm21!AB19)</f>
        <v>56.7</v>
      </c>
      <c r="G18" s="51">
        <f t="shared" si="1"/>
        <v>-4.2160949361007098</v>
      </c>
    </row>
    <row r="19" spans="2:7">
      <c r="B19" s="8" t="s">
        <v>15</v>
      </c>
      <c r="C19" s="47">
        <f>[2]Tab6_i4a_lm22!C19</f>
        <v>50690</v>
      </c>
      <c r="D19" s="48">
        <f>[2]Tab6_i4a_lm22!D19</f>
        <v>28866</v>
      </c>
      <c r="E19" s="49">
        <f t="shared" si="0"/>
        <v>56.946143223515492</v>
      </c>
      <c r="F19" s="79">
        <f>([2]Tab144_i2c_lm21!AB20)</f>
        <v>63.1</v>
      </c>
      <c r="G19" s="49">
        <f t="shared" si="1"/>
        <v>-6.1538567764845098</v>
      </c>
    </row>
    <row r="20" spans="2:7">
      <c r="B20" s="4" t="s">
        <v>16</v>
      </c>
      <c r="C20" s="43">
        <f>[2]Tab6_i4a_lm22!C20</f>
        <v>76019</v>
      </c>
      <c r="D20" s="50">
        <f>[2]Tab6_i4a_lm22!D20</f>
        <v>26773</v>
      </c>
      <c r="E20" s="51">
        <f t="shared" si="0"/>
        <v>35.218826872229307</v>
      </c>
      <c r="F20" s="78">
        <f>([2]Tab144_i2c_lm21!AB21)</f>
        <v>50.7</v>
      </c>
      <c r="G20" s="51">
        <f t="shared" si="1"/>
        <v>-15.481173127770695</v>
      </c>
    </row>
    <row r="21" spans="2:7">
      <c r="B21" s="9" t="s">
        <v>17</v>
      </c>
      <c r="C21" s="47">
        <f>[2]Tab6_i4a_lm22!C21</f>
        <v>50274</v>
      </c>
      <c r="D21" s="48">
        <f>[2]Tab6_i4a_lm22!D21</f>
        <v>27053</v>
      </c>
      <c r="E21" s="49">
        <f t="shared" si="0"/>
        <v>53.811115089310576</v>
      </c>
      <c r="F21" s="79">
        <f>([2]Tab144_i2c_lm21!AB22)</f>
        <v>59.9</v>
      </c>
      <c r="G21" s="49">
        <f t="shared" si="1"/>
        <v>-6.0888849106894227</v>
      </c>
    </row>
    <row r="22" spans="2:7">
      <c r="B22" s="6" t="s">
        <v>18</v>
      </c>
      <c r="C22" s="52">
        <f>[2]Tab6_i4a_lm22!C22</f>
        <v>419266</v>
      </c>
      <c r="D22" s="52">
        <f>[2]Tab6_i4a_lm22!D22</f>
        <v>219469</v>
      </c>
      <c r="E22" s="53">
        <f t="shared" si="0"/>
        <v>52.346004684376979</v>
      </c>
      <c r="F22" s="80">
        <f>([2]Tab144_i2c_lm21!AB23)</f>
        <v>60</v>
      </c>
      <c r="G22" s="53">
        <f t="shared" si="1"/>
        <v>-7.6539953156230212</v>
      </c>
    </row>
    <row r="23" spans="2:7">
      <c r="B23" s="5" t="s">
        <v>19</v>
      </c>
      <c r="C23" s="50">
        <f>[2]Tab6_i4a_lm22!C23</f>
        <v>1932073</v>
      </c>
      <c r="D23" s="50">
        <f>[2]Tab6_i4a_lm22!D23</f>
        <v>590439</v>
      </c>
      <c r="E23" s="51">
        <f t="shared" si="0"/>
        <v>30.559870149833884</v>
      </c>
      <c r="F23" s="78">
        <f>([2]Tab144_i2c_lm21!AB24)</f>
        <v>44</v>
      </c>
      <c r="G23" s="51">
        <f t="shared" si="1"/>
        <v>-13.440129850166116</v>
      </c>
    </row>
    <row r="24" spans="2:7">
      <c r="B24" s="7" t="s">
        <v>20</v>
      </c>
      <c r="C24" s="54">
        <f>[2]Tab6_i4a_lm22!C24</f>
        <v>2351339</v>
      </c>
      <c r="D24" s="54">
        <f>[2]Tab6_i4a_lm22!D24</f>
        <v>809908</v>
      </c>
      <c r="E24" s="55">
        <f t="shared" si="0"/>
        <v>34.444544151226175</v>
      </c>
      <c r="F24" s="81">
        <f>([2]Tab144_i2c_lm21!AB25)</f>
        <v>46.8</v>
      </c>
      <c r="G24" s="55">
        <f t="shared" si="1"/>
        <v>-12.355455848773822</v>
      </c>
    </row>
    <row r="25" spans="2:7" ht="61.5" customHeight="1">
      <c r="B25" s="119" t="s">
        <v>98</v>
      </c>
      <c r="C25" s="119"/>
      <c r="D25" s="119"/>
      <c r="E25" s="119"/>
      <c r="F25" s="119"/>
      <c r="G25" s="119"/>
    </row>
    <row r="26" spans="2:7" ht="32.25" customHeight="1">
      <c r="B26" s="119" t="s">
        <v>99</v>
      </c>
      <c r="C26" s="119"/>
      <c r="D26" s="119"/>
      <c r="E26" s="119"/>
      <c r="F26" s="119"/>
      <c r="G26" s="119"/>
    </row>
    <row r="27" spans="2:7" ht="64.5" customHeight="1">
      <c r="B27" s="132" t="s">
        <v>100</v>
      </c>
      <c r="C27" s="132"/>
      <c r="D27" s="132"/>
      <c r="E27" s="132"/>
      <c r="F27" s="132"/>
      <c r="G27" s="132"/>
    </row>
    <row r="28" spans="2:7" ht="29.1" customHeight="1">
      <c r="B28" s="119" t="s">
        <v>101</v>
      </c>
      <c r="C28" s="119"/>
      <c r="D28" s="119"/>
      <c r="E28" s="119"/>
      <c r="F28" s="119"/>
      <c r="G28" s="119"/>
    </row>
    <row r="29" spans="2:7">
      <c r="B29" s="21"/>
      <c r="C29" s="21"/>
      <c r="D29" s="21"/>
      <c r="E29" s="21"/>
      <c r="F29" s="21"/>
      <c r="G29" s="21"/>
    </row>
    <row r="30" spans="2:7">
      <c r="B30" s="21"/>
      <c r="C30" s="21"/>
      <c r="D30" s="21"/>
      <c r="E30" s="21"/>
      <c r="F30" s="21"/>
      <c r="G30" s="21"/>
    </row>
    <row r="31" spans="2:7">
      <c r="B31" s="21"/>
      <c r="C31" s="21"/>
      <c r="D31" s="21"/>
      <c r="E31" s="21"/>
      <c r="F31" s="21"/>
      <c r="G31" s="21"/>
    </row>
    <row r="32" spans="2:7">
      <c r="B32" s="21"/>
      <c r="C32" s="21"/>
      <c r="D32" s="21"/>
      <c r="E32" s="21"/>
      <c r="F32" s="21"/>
      <c r="G32" s="21"/>
    </row>
    <row r="33" spans="2:7">
      <c r="B33" s="21"/>
      <c r="C33" s="21"/>
      <c r="D33" s="21"/>
      <c r="E33" s="21"/>
      <c r="F33" s="21"/>
      <c r="G33" s="21"/>
    </row>
  </sheetData>
  <mergeCells count="11">
    <mergeCell ref="B25:G25"/>
    <mergeCell ref="B26:G26"/>
    <mergeCell ref="B27:G27"/>
    <mergeCell ref="B28:G28"/>
    <mergeCell ref="B2:G2"/>
    <mergeCell ref="B3:B5"/>
    <mergeCell ref="D3:E3"/>
    <mergeCell ref="F3:F4"/>
    <mergeCell ref="G3:G4"/>
    <mergeCell ref="D4:E4"/>
    <mergeCell ref="C5:D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D2AEE-47BF-4037-9230-6FD926E67780}">
  <dimension ref="B2:G33"/>
  <sheetViews>
    <sheetView workbookViewId="0">
      <selection activeCell="B2" sqref="B2:G2"/>
    </sheetView>
  </sheetViews>
  <sheetFormatPr baseColWidth="10" defaultColWidth="10.5" defaultRowHeight="15.75"/>
  <cols>
    <col min="2" max="2" width="29.5" customWidth="1"/>
    <col min="3" max="3" width="26.5" customWidth="1"/>
    <col min="4" max="5" width="28" customWidth="1"/>
    <col min="6" max="6" width="27.5" customWidth="1"/>
    <col min="7" max="7" width="26.5" customWidth="1"/>
    <col min="8" max="8" width="18" customWidth="1"/>
    <col min="9" max="9" width="17.5" customWidth="1"/>
    <col min="10" max="10" width="18.5" customWidth="1"/>
    <col min="11" max="11" width="18" customWidth="1"/>
    <col min="12" max="12" width="18.5" customWidth="1"/>
    <col min="14" max="14" width="11.5" customWidth="1"/>
  </cols>
  <sheetData>
    <row r="2" spans="2:7" ht="33.6" customHeight="1">
      <c r="B2" s="120" t="s">
        <v>65</v>
      </c>
      <c r="C2" s="120"/>
      <c r="D2" s="120"/>
      <c r="E2" s="120"/>
      <c r="F2" s="120"/>
      <c r="G2" s="120"/>
    </row>
    <row r="3" spans="2:7" ht="15" customHeight="1">
      <c r="B3" s="121" t="s">
        <v>0</v>
      </c>
      <c r="C3" s="66">
        <v>43830</v>
      </c>
      <c r="D3" s="124">
        <v>43891</v>
      </c>
      <c r="E3" s="125"/>
      <c r="F3" s="126" t="s">
        <v>66</v>
      </c>
      <c r="G3" s="126" t="s">
        <v>67</v>
      </c>
    </row>
    <row r="4" spans="2:7" ht="53.85" customHeight="1">
      <c r="B4" s="122"/>
      <c r="C4" s="67" t="s">
        <v>25</v>
      </c>
      <c r="D4" s="128" t="s">
        <v>26</v>
      </c>
      <c r="E4" s="129"/>
      <c r="F4" s="127"/>
      <c r="G4" s="127"/>
    </row>
    <row r="5" spans="2:7" ht="15" customHeight="1">
      <c r="B5" s="123"/>
      <c r="C5" s="130" t="s">
        <v>1</v>
      </c>
      <c r="D5" s="131"/>
      <c r="E5" s="65" t="s">
        <v>21</v>
      </c>
      <c r="F5" s="68" t="s">
        <v>21</v>
      </c>
      <c r="G5" s="19" t="s">
        <v>24</v>
      </c>
    </row>
    <row r="6" spans="2:7">
      <c r="B6" s="3" t="s">
        <v>2</v>
      </c>
      <c r="C6" s="43">
        <f>[3]Tab6_i4a_lm21!C6</f>
        <v>328592</v>
      </c>
      <c r="D6" s="44">
        <f>[3]Tab6_i4a_lm21!D6</f>
        <v>98546</v>
      </c>
      <c r="E6" s="45">
        <f>D6/C6*100</f>
        <v>29.990383210790284</v>
      </c>
      <c r="F6" s="72">
        <f>[3]Tab1_i2_lm21!BI7</f>
        <v>45.6</v>
      </c>
      <c r="G6" s="46">
        <f>E6-F6</f>
        <v>-15.609616789209717</v>
      </c>
    </row>
    <row r="7" spans="2:7">
      <c r="B7" s="8" t="s">
        <v>3</v>
      </c>
      <c r="C7" s="47">
        <f>[3]Tab6_i4a_lm21!C7</f>
        <v>386391</v>
      </c>
      <c r="D7" s="48">
        <f>[3]Tab6_i4a_lm21!D7</f>
        <v>114186</v>
      </c>
      <c r="E7" s="49">
        <f t="shared" ref="E7:E24" si="0">D7/C7*100</f>
        <v>29.551930557388761</v>
      </c>
      <c r="F7" s="73">
        <f>[3]Tab1_i2_lm21!BI8</f>
        <v>41.3</v>
      </c>
      <c r="G7" s="49">
        <f t="shared" ref="G7:G24" si="1">E7-F7</f>
        <v>-11.748069442611236</v>
      </c>
    </row>
    <row r="8" spans="2:7">
      <c r="B8" s="4" t="s">
        <v>4</v>
      </c>
      <c r="C8" s="43">
        <f>[3]Tab6_i4a_lm21!C8</f>
        <v>116834</v>
      </c>
      <c r="D8" s="50">
        <f>[3]Tab6_i4a_lm21!D8</f>
        <v>52407</v>
      </c>
      <c r="E8" s="51">
        <f t="shared" si="0"/>
        <v>44.855949466764812</v>
      </c>
      <c r="F8" s="72">
        <f>[3]Tab1_i2_lm21!BI9</f>
        <v>59</v>
      </c>
      <c r="G8" s="51">
        <f t="shared" si="1"/>
        <v>-14.144050533235188</v>
      </c>
    </row>
    <row r="9" spans="2:7">
      <c r="B9" s="8" t="s">
        <v>5</v>
      </c>
      <c r="C9" s="47">
        <f>[3]Tab6_i4a_lm21!C9</f>
        <v>62959</v>
      </c>
      <c r="D9" s="48">
        <f>[3]Tab6_i4a_lm21!D9</f>
        <v>36303</v>
      </c>
      <c r="E9" s="49">
        <f t="shared" si="0"/>
        <v>57.661335154624439</v>
      </c>
      <c r="F9" s="73">
        <f>[3]Tab1_i2_lm21!BI10</f>
        <v>64.3</v>
      </c>
      <c r="G9" s="49">
        <f t="shared" si="1"/>
        <v>-6.6386648453755583</v>
      </c>
    </row>
    <row r="10" spans="2:7">
      <c r="B10" s="4" t="s">
        <v>6</v>
      </c>
      <c r="C10" s="43">
        <f>[3]Tab6_i4a_lm21!C10</f>
        <v>20737</v>
      </c>
      <c r="D10" s="50">
        <f>[3]Tab6_i4a_lm21!D10</f>
        <v>6007</v>
      </c>
      <c r="E10" s="51">
        <f t="shared" si="0"/>
        <v>28.967545932391374</v>
      </c>
      <c r="F10" s="72">
        <f>[3]Tab1_i2_lm21!BI11</f>
        <v>46.3</v>
      </c>
      <c r="G10" s="51">
        <f t="shared" si="1"/>
        <v>-17.332454067608623</v>
      </c>
    </row>
    <row r="11" spans="2:7">
      <c r="B11" s="8" t="s">
        <v>7</v>
      </c>
      <c r="C11" s="47">
        <f>[3]Tab6_i4a_lm21!C11</f>
        <v>60938</v>
      </c>
      <c r="D11" s="48">
        <f>[3]Tab6_i4a_lm21!D11</f>
        <v>28429</v>
      </c>
      <c r="E11" s="49">
        <f>D11/C11*100</f>
        <v>46.652335160326892</v>
      </c>
      <c r="F11" s="73">
        <f>[3]Tab1_i2_lm21!BI12</f>
        <v>53.9</v>
      </c>
      <c r="G11" s="49">
        <f t="shared" si="1"/>
        <v>-7.2476648396731065</v>
      </c>
    </row>
    <row r="12" spans="2:7">
      <c r="B12" s="4" t="s">
        <v>8</v>
      </c>
      <c r="C12" s="43">
        <f>[3]Tab6_i4a_lm21!C12</f>
        <v>182875</v>
      </c>
      <c r="D12" s="50">
        <f>[3]Tab6_i4a_lm21!D12</f>
        <v>58423</v>
      </c>
      <c r="E12" s="51">
        <f t="shared" si="0"/>
        <v>31.946958304853041</v>
      </c>
      <c r="F12" s="72">
        <f>[3]Tab1_i2_lm21!BI13</f>
        <v>48.4</v>
      </c>
      <c r="G12" s="51">
        <f t="shared" si="1"/>
        <v>-16.453041695146958</v>
      </c>
    </row>
    <row r="13" spans="2:7">
      <c r="B13" s="8" t="s">
        <v>9</v>
      </c>
      <c r="C13" s="47">
        <f>[3]Tab6_i4a_lm21!C13</f>
        <v>39337</v>
      </c>
      <c r="D13" s="48">
        <f>[3]Tab6_i4a_lm21!D13</f>
        <v>22674</v>
      </c>
      <c r="E13" s="49">
        <f t="shared" si="0"/>
        <v>57.640389455220273</v>
      </c>
      <c r="F13" s="73">
        <f>[3]Tab1_i2_lm21!BI14</f>
        <v>63.3</v>
      </c>
      <c r="G13" s="49">
        <f t="shared" si="1"/>
        <v>-5.6596105447797243</v>
      </c>
    </row>
    <row r="14" spans="2:7">
      <c r="B14" s="4" t="s">
        <v>10</v>
      </c>
      <c r="C14" s="43">
        <f>[3]Tab6_i4a_lm21!C14</f>
        <v>224293</v>
      </c>
      <c r="D14" s="50">
        <f>[3]Tab6_i4a_lm21!D14</f>
        <v>73853</v>
      </c>
      <c r="E14" s="51">
        <f t="shared" si="0"/>
        <v>32.927019568154151</v>
      </c>
      <c r="F14" s="72">
        <f>[3]Tab1_i2_lm21!BI15</f>
        <v>47.2</v>
      </c>
      <c r="G14" s="51">
        <f t="shared" si="1"/>
        <v>-14.272980431845852</v>
      </c>
    </row>
    <row r="15" spans="2:7">
      <c r="B15" s="8" t="s">
        <v>68</v>
      </c>
      <c r="C15" s="47">
        <f>[3]Tab6_i4a_lm21!C15</f>
        <v>519351</v>
      </c>
      <c r="D15" s="48">
        <f>[3]Tab6_i4a_lm21!D15</f>
        <v>151736</v>
      </c>
      <c r="E15" s="49">
        <f t="shared" si="0"/>
        <v>29.21646439498528</v>
      </c>
      <c r="F15" s="73">
        <f>[3]Tab1_i2_lm21!BI16</f>
        <v>46</v>
      </c>
      <c r="G15" s="49">
        <f t="shared" si="1"/>
        <v>-16.78353560501472</v>
      </c>
    </row>
    <row r="16" spans="2:7">
      <c r="B16" s="4" t="s">
        <v>12</v>
      </c>
      <c r="C16" s="43">
        <f>[3]Tab6_i4a_lm21!C16</f>
        <v>114890</v>
      </c>
      <c r="D16" s="50">
        <f>[3]Tab6_i4a_lm21!D16</f>
        <v>35831</v>
      </c>
      <c r="E16" s="51">
        <f t="shared" si="0"/>
        <v>31.187222560710243</v>
      </c>
      <c r="F16" s="72">
        <f>[3]Tab1_i2_lm21!BI17</f>
        <v>48.4</v>
      </c>
      <c r="G16" s="51">
        <f t="shared" si="1"/>
        <v>-17.212777439289756</v>
      </c>
    </row>
    <row r="17" spans="2:7">
      <c r="B17" s="8" t="s">
        <v>13</v>
      </c>
      <c r="C17" s="47">
        <f>[3]Tab6_i4a_lm21!C17</f>
        <v>24549</v>
      </c>
      <c r="D17" s="48">
        <f>[3]Tab6_i4a_lm21!D17</f>
        <v>7321</v>
      </c>
      <c r="E17" s="49">
        <f t="shared" si="0"/>
        <v>29.821988675709804</v>
      </c>
      <c r="F17" s="73">
        <f>[3]Tab1_i2_lm21!BI18</f>
        <v>46.7</v>
      </c>
      <c r="G17" s="49">
        <f t="shared" si="1"/>
        <v>-16.878011324290199</v>
      </c>
    </row>
    <row r="18" spans="2:7">
      <c r="B18" s="4" t="s">
        <v>14</v>
      </c>
      <c r="C18" s="43">
        <f>[3]Tab6_i4a_lm21!C18</f>
        <v>107915</v>
      </c>
      <c r="D18" s="50">
        <f>[3]Tab6_i4a_lm21!D18</f>
        <v>57015</v>
      </c>
      <c r="E18" s="51">
        <f t="shared" si="0"/>
        <v>52.833248389936529</v>
      </c>
      <c r="F18" s="72">
        <f>[3]Tab1_i2_lm21!BI19</f>
        <v>58.4</v>
      </c>
      <c r="G18" s="51">
        <f t="shared" si="1"/>
        <v>-5.56675161006347</v>
      </c>
    </row>
    <row r="19" spans="2:7">
      <c r="B19" s="8" t="s">
        <v>15</v>
      </c>
      <c r="C19" s="47">
        <f>[3]Tab6_i4a_lm21!C19</f>
        <v>52535</v>
      </c>
      <c r="D19" s="48">
        <f>[3]Tab6_i4a_lm21!D19</f>
        <v>30603</v>
      </c>
      <c r="E19" s="49">
        <f t="shared" si="0"/>
        <v>58.252593509089181</v>
      </c>
      <c r="F19" s="73">
        <f>[3]Tab1_i2_lm21!BI20</f>
        <v>64.099999999999994</v>
      </c>
      <c r="G19" s="49">
        <f t="shared" si="1"/>
        <v>-5.8474064909108137</v>
      </c>
    </row>
    <row r="20" spans="2:7">
      <c r="B20" s="4" t="s">
        <v>16</v>
      </c>
      <c r="C20" s="43">
        <f>[3]Tab6_i4a_lm21!C20</f>
        <v>76706</v>
      </c>
      <c r="D20" s="50">
        <f>[3]Tab6_i4a_lm21!D20</f>
        <v>27038</v>
      </c>
      <c r="E20" s="51">
        <f t="shared" si="0"/>
        <v>35.248872317680494</v>
      </c>
      <c r="F20" s="72">
        <f>[3]Tab1_i2_lm21!BI21</f>
        <v>51.1</v>
      </c>
      <c r="G20" s="51">
        <f t="shared" si="1"/>
        <v>-15.851127682319508</v>
      </c>
    </row>
    <row r="21" spans="2:7">
      <c r="B21" s="9" t="s">
        <v>17</v>
      </c>
      <c r="C21" s="47">
        <f>[3]Tab6_i4a_lm21!C21</f>
        <v>52515</v>
      </c>
      <c r="D21" s="48">
        <f>[3]Tab6_i4a_lm21!D21</f>
        <v>28791</v>
      </c>
      <c r="E21" s="49">
        <f t="shared" si="0"/>
        <v>54.824335904027421</v>
      </c>
      <c r="F21" s="73">
        <f>[3]Tab1_i2_lm21!BI22</f>
        <v>61.3</v>
      </c>
      <c r="G21" s="49">
        <f t="shared" si="1"/>
        <v>-6.4756640959725758</v>
      </c>
    </row>
    <row r="22" spans="2:7">
      <c r="B22" s="6" t="s">
        <v>18</v>
      </c>
      <c r="C22" s="52">
        <f>[3]Tab6_i4a_lm21!C22</f>
        <v>432095</v>
      </c>
      <c r="D22" s="52">
        <f>[3]Tab6_i4a_lm21!D22</f>
        <v>227793</v>
      </c>
      <c r="E22" s="53">
        <f t="shared" si="0"/>
        <v>52.718267973478049</v>
      </c>
      <c r="F22" s="74">
        <v>61.2</v>
      </c>
      <c r="G22" s="53">
        <f t="shared" si="1"/>
        <v>-8.4817320265219536</v>
      </c>
    </row>
    <row r="23" spans="2:7">
      <c r="B23" s="5" t="s">
        <v>19</v>
      </c>
      <c r="C23" s="50">
        <f>[3]Tab6_i4a_lm21!C23</f>
        <v>1939322</v>
      </c>
      <c r="D23" s="50">
        <f>[3]Tab6_i4a_lm21!D23</f>
        <v>601370</v>
      </c>
      <c r="E23" s="51">
        <f t="shared" si="0"/>
        <v>31.009290875883426</v>
      </c>
      <c r="F23" s="72">
        <v>45.9</v>
      </c>
      <c r="G23" s="51">
        <f t="shared" si="1"/>
        <v>-14.890709124116572</v>
      </c>
    </row>
    <row r="24" spans="2:7">
      <c r="B24" s="7" t="s">
        <v>20</v>
      </c>
      <c r="C24" s="54">
        <f>[3]Tab6_i4a_lm21!C24</f>
        <v>2371417</v>
      </c>
      <c r="D24" s="54">
        <f>[3]Tab6_i4a_lm21!D24</f>
        <v>829163</v>
      </c>
      <c r="E24" s="55">
        <f t="shared" si="0"/>
        <v>34.964875431018669</v>
      </c>
      <c r="F24" s="75">
        <v>48.7</v>
      </c>
      <c r="G24" s="55">
        <f t="shared" si="1"/>
        <v>-13.735124568981334</v>
      </c>
    </row>
    <row r="25" spans="2:7" ht="49.5" customHeight="1">
      <c r="B25" s="119" t="s">
        <v>73</v>
      </c>
      <c r="C25" s="119"/>
      <c r="D25" s="119"/>
      <c r="E25" s="119"/>
      <c r="F25" s="119"/>
      <c r="G25" s="119"/>
    </row>
    <row r="26" spans="2:7" ht="32.25" customHeight="1">
      <c r="B26" s="119" t="s">
        <v>74</v>
      </c>
      <c r="C26" s="119"/>
      <c r="D26" s="119"/>
      <c r="E26" s="119"/>
      <c r="F26" s="119"/>
      <c r="G26" s="119"/>
    </row>
    <row r="27" spans="2:7" ht="48" customHeight="1">
      <c r="B27" s="132" t="s">
        <v>69</v>
      </c>
      <c r="C27" s="132"/>
      <c r="D27" s="132"/>
      <c r="E27" s="132"/>
      <c r="F27" s="132"/>
      <c r="G27" s="132"/>
    </row>
    <row r="28" spans="2:7" ht="29.1" customHeight="1">
      <c r="B28" s="119" t="s">
        <v>70</v>
      </c>
      <c r="C28" s="119"/>
      <c r="D28" s="119"/>
      <c r="E28" s="119"/>
      <c r="F28" s="119"/>
      <c r="G28" s="119"/>
    </row>
    <row r="29" spans="2:7">
      <c r="B29" s="21"/>
      <c r="C29" s="21"/>
      <c r="D29" s="21"/>
      <c r="E29" s="21"/>
      <c r="F29" s="21"/>
      <c r="G29" s="21"/>
    </row>
    <row r="30" spans="2:7">
      <c r="B30" s="21"/>
      <c r="C30" s="21"/>
      <c r="D30" s="21"/>
      <c r="E30" s="21"/>
      <c r="F30" s="21"/>
      <c r="G30" s="21"/>
    </row>
    <row r="31" spans="2:7">
      <c r="B31" s="21"/>
      <c r="C31" s="21"/>
      <c r="D31" s="21"/>
      <c r="E31" s="21"/>
      <c r="F31" s="21"/>
      <c r="G31" s="21"/>
    </row>
    <row r="32" spans="2:7">
      <c r="B32" s="21"/>
      <c r="C32" s="21"/>
      <c r="D32" s="21"/>
      <c r="E32" s="21"/>
      <c r="F32" s="21"/>
      <c r="G32" s="21"/>
    </row>
    <row r="33" spans="2:7">
      <c r="B33" s="21"/>
      <c r="C33" s="21"/>
      <c r="D33" s="21"/>
      <c r="E33" s="21"/>
      <c r="F33" s="21"/>
      <c r="G33" s="21"/>
    </row>
  </sheetData>
  <mergeCells count="11">
    <mergeCell ref="B25:G25"/>
    <mergeCell ref="B26:G26"/>
    <mergeCell ref="B27:G27"/>
    <mergeCell ref="B28:G28"/>
    <mergeCell ref="B2:G2"/>
    <mergeCell ref="B3:B5"/>
    <mergeCell ref="D3:E3"/>
    <mergeCell ref="F3:F4"/>
    <mergeCell ref="G3:G4"/>
    <mergeCell ref="D4:E4"/>
    <mergeCell ref="C5:D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2"/>
  <sheetViews>
    <sheetView zoomScaleNormal="100" workbookViewId="0">
      <selection activeCell="B2" sqref="B2:G2"/>
    </sheetView>
  </sheetViews>
  <sheetFormatPr baseColWidth="10" defaultRowHeight="15.75"/>
  <cols>
    <col min="2" max="2" width="27.125" customWidth="1"/>
    <col min="3" max="3" width="24.5" customWidth="1"/>
    <col min="4" max="5" width="25.625" customWidth="1"/>
    <col min="6" max="6" width="25.125" customWidth="1"/>
    <col min="7" max="7" width="24.625" customWidth="1"/>
    <col min="8" max="8" width="16.5" customWidth="1"/>
    <col min="9" max="9" width="16.125" customWidth="1"/>
    <col min="10" max="10" width="17" customWidth="1"/>
    <col min="11" max="11" width="16.5" customWidth="1"/>
    <col min="12" max="12" width="16.625" customWidth="1"/>
    <col min="14" max="14" width="10.625" customWidth="1"/>
  </cols>
  <sheetData>
    <row r="1" spans="2:7" ht="18.75" customHeight="1"/>
    <row r="2" spans="2:7" ht="33" customHeight="1">
      <c r="B2" s="120" t="s">
        <v>50</v>
      </c>
      <c r="C2" s="120"/>
      <c r="D2" s="120"/>
      <c r="E2" s="120"/>
      <c r="F2" s="120"/>
      <c r="G2" s="120"/>
    </row>
    <row r="3" spans="2:7">
      <c r="B3" s="135" t="s">
        <v>51</v>
      </c>
      <c r="C3" s="66">
        <v>43465</v>
      </c>
      <c r="D3" s="124">
        <v>43525</v>
      </c>
      <c r="E3" s="125"/>
      <c r="F3" s="126" t="s">
        <v>52</v>
      </c>
      <c r="G3" s="126" t="s">
        <v>53</v>
      </c>
    </row>
    <row r="4" spans="2:7" ht="27.6" customHeight="1">
      <c r="B4" s="136"/>
      <c r="C4" s="67" t="s">
        <v>57</v>
      </c>
      <c r="D4" s="128" t="s">
        <v>58</v>
      </c>
      <c r="E4" s="129"/>
      <c r="F4" s="127"/>
      <c r="G4" s="127"/>
    </row>
    <row r="5" spans="2:7">
      <c r="B5" s="137"/>
      <c r="C5" s="133" t="s">
        <v>1</v>
      </c>
      <c r="D5" s="134"/>
      <c r="E5" s="22" t="s">
        <v>21</v>
      </c>
      <c r="F5" s="23" t="s">
        <v>21</v>
      </c>
      <c r="G5" s="24" t="s">
        <v>24</v>
      </c>
    </row>
    <row r="6" spans="2:7">
      <c r="B6" s="12" t="s">
        <v>2</v>
      </c>
      <c r="C6" s="25">
        <v>327277</v>
      </c>
      <c r="D6" s="26">
        <v>96465</v>
      </c>
      <c r="E6" s="27">
        <v>29.475031853750799</v>
      </c>
      <c r="F6" s="56">
        <v>42.7</v>
      </c>
      <c r="G6" s="38">
        <v>13.224968146249203</v>
      </c>
    </row>
    <row r="7" spans="2:7">
      <c r="B7" s="13" t="s">
        <v>3</v>
      </c>
      <c r="C7" s="28">
        <v>383864</v>
      </c>
      <c r="D7" s="29">
        <v>109549</v>
      </c>
      <c r="E7" s="30">
        <v>28.538492799533167</v>
      </c>
      <c r="F7" s="57">
        <v>43.1</v>
      </c>
      <c r="G7" s="39">
        <v>14.561507200466835</v>
      </c>
    </row>
    <row r="8" spans="2:7">
      <c r="B8" s="14" t="s">
        <v>4</v>
      </c>
      <c r="C8" s="25">
        <v>118606</v>
      </c>
      <c r="D8" s="26">
        <v>51951</v>
      </c>
      <c r="E8" s="27">
        <v>43.801325396691567</v>
      </c>
      <c r="F8" s="58">
        <v>60.8</v>
      </c>
      <c r="G8" s="40">
        <v>16.99867460330843</v>
      </c>
    </row>
    <row r="9" spans="2:7">
      <c r="B9" s="13" t="s">
        <v>5</v>
      </c>
      <c r="C9" s="28">
        <v>64231</v>
      </c>
      <c r="D9" s="29">
        <v>36529</v>
      </c>
      <c r="E9" s="30">
        <v>56.871292677990382</v>
      </c>
      <c r="F9" s="57">
        <v>64.3</v>
      </c>
      <c r="G9" s="39">
        <v>7.4287073220096147</v>
      </c>
    </row>
    <row r="10" spans="2:7">
      <c r="B10" s="14" t="s">
        <v>6</v>
      </c>
      <c r="C10" s="25">
        <v>20588</v>
      </c>
      <c r="D10" s="26">
        <v>5851</v>
      </c>
      <c r="E10" s="27">
        <v>28.419467651058874</v>
      </c>
      <c r="F10" s="58">
        <v>48.1</v>
      </c>
      <c r="G10" s="40">
        <v>19.680532348941128</v>
      </c>
    </row>
    <row r="11" spans="2:7">
      <c r="B11" s="13" t="s">
        <v>7</v>
      </c>
      <c r="C11" s="28">
        <v>61527</v>
      </c>
      <c r="D11" s="29">
        <v>28699</v>
      </c>
      <c r="E11" s="30">
        <v>46.644562549774889</v>
      </c>
      <c r="F11" s="57">
        <v>57.5</v>
      </c>
      <c r="G11" s="39">
        <v>10.855437450225111</v>
      </c>
    </row>
    <row r="12" spans="2:7">
      <c r="B12" s="14" t="s">
        <v>8</v>
      </c>
      <c r="C12" s="25">
        <v>184136</v>
      </c>
      <c r="D12" s="26">
        <v>57749</v>
      </c>
      <c r="E12" s="27">
        <v>31.362145370812875</v>
      </c>
      <c r="F12" s="58">
        <v>48.4</v>
      </c>
      <c r="G12" s="40">
        <v>17.037854629187123</v>
      </c>
    </row>
    <row r="13" spans="2:7">
      <c r="B13" s="13" t="s">
        <v>9</v>
      </c>
      <c r="C13" s="28">
        <v>40128</v>
      </c>
      <c r="D13" s="29">
        <v>22825</v>
      </c>
      <c r="E13" s="30">
        <v>56.880482456140349</v>
      </c>
      <c r="F13" s="57">
        <v>62.6</v>
      </c>
      <c r="G13" s="39">
        <v>5.7195175438596522</v>
      </c>
    </row>
    <row r="14" spans="2:7">
      <c r="B14" s="14" t="s">
        <v>10</v>
      </c>
      <c r="C14" s="25">
        <v>224222</v>
      </c>
      <c r="D14" s="26">
        <v>72011</v>
      </c>
      <c r="E14" s="27">
        <v>32.115938667927324</v>
      </c>
      <c r="F14" s="58">
        <v>47.3</v>
      </c>
      <c r="G14" s="40">
        <v>15.184061332072673</v>
      </c>
    </row>
    <row r="15" spans="2:7">
      <c r="B15" s="13" t="s">
        <v>11</v>
      </c>
      <c r="C15" s="28">
        <v>521540</v>
      </c>
      <c r="D15" s="29">
        <v>147171</v>
      </c>
      <c r="E15" s="30">
        <v>28.218545078038115</v>
      </c>
      <c r="F15" s="57">
        <v>48.1</v>
      </c>
      <c r="G15" s="39">
        <v>19.881454921961886</v>
      </c>
    </row>
    <row r="16" spans="2:7">
      <c r="B16" s="14" t="s">
        <v>12</v>
      </c>
      <c r="C16" s="25">
        <v>114872</v>
      </c>
      <c r="D16" s="26">
        <v>35933</v>
      </c>
      <c r="E16" s="27">
        <v>31.280903962671498</v>
      </c>
      <c r="F16" s="58">
        <v>49.3</v>
      </c>
      <c r="G16" s="40">
        <v>18.019096037328499</v>
      </c>
    </row>
    <row r="17" spans="2:7">
      <c r="B17" s="13" t="s">
        <v>13</v>
      </c>
      <c r="C17" s="28">
        <v>24800</v>
      </c>
      <c r="D17" s="29">
        <v>7415</v>
      </c>
      <c r="E17" s="30">
        <v>29.8991935483871</v>
      </c>
      <c r="F17" s="57">
        <v>49.6</v>
      </c>
      <c r="G17" s="39">
        <v>19.700806451612902</v>
      </c>
    </row>
    <row r="18" spans="2:7">
      <c r="B18" s="14" t="s">
        <v>14</v>
      </c>
      <c r="C18" s="25">
        <v>111326</v>
      </c>
      <c r="D18" s="26">
        <v>58186</v>
      </c>
      <c r="E18" s="27">
        <v>52.266316943032173</v>
      </c>
      <c r="F18" s="58">
        <v>58.9</v>
      </c>
      <c r="G18" s="40">
        <v>6.6336830569678256</v>
      </c>
    </row>
    <row r="19" spans="2:7">
      <c r="B19" s="13" t="s">
        <v>15</v>
      </c>
      <c r="C19" s="28">
        <v>54125</v>
      </c>
      <c r="D19" s="29">
        <v>31488</v>
      </c>
      <c r="E19" s="30">
        <v>58.176443418013854</v>
      </c>
      <c r="F19" s="57">
        <v>64.400000000000006</v>
      </c>
      <c r="G19" s="39">
        <v>6.223556581986152</v>
      </c>
    </row>
    <row r="20" spans="2:7">
      <c r="B20" s="14" t="s">
        <v>16</v>
      </c>
      <c r="C20" s="25">
        <v>77286</v>
      </c>
      <c r="D20" s="26">
        <v>26860</v>
      </c>
      <c r="E20" s="27">
        <v>34.754030484175658</v>
      </c>
      <c r="F20" s="58">
        <v>50.6</v>
      </c>
      <c r="G20" s="40">
        <v>15.845969515824343</v>
      </c>
    </row>
    <row r="21" spans="2:7">
      <c r="B21" s="15" t="s">
        <v>17</v>
      </c>
      <c r="C21" s="28">
        <v>54475</v>
      </c>
      <c r="D21" s="29">
        <v>29745</v>
      </c>
      <c r="E21" s="30">
        <v>54.60302891234511</v>
      </c>
      <c r="F21" s="57">
        <v>61.1</v>
      </c>
      <c r="G21" s="39">
        <v>6.4969710876548916</v>
      </c>
    </row>
    <row r="22" spans="2:7">
      <c r="B22" s="16" t="s">
        <v>18</v>
      </c>
      <c r="C22" s="31">
        <v>442891</v>
      </c>
      <c r="D22" s="32">
        <v>230724</v>
      </c>
      <c r="E22" s="33">
        <v>52.094984996308348</v>
      </c>
      <c r="F22" s="59">
        <v>61.5</v>
      </c>
      <c r="G22" s="41">
        <v>9.405015003691652</v>
      </c>
    </row>
    <row r="23" spans="2:7">
      <c r="B23" s="17" t="s">
        <v>19</v>
      </c>
      <c r="C23" s="26">
        <v>1940112</v>
      </c>
      <c r="D23" s="34">
        <v>587703</v>
      </c>
      <c r="E23" s="27">
        <v>30.292220242955047</v>
      </c>
      <c r="F23" s="58">
        <v>46.6</v>
      </c>
      <c r="G23" s="40">
        <v>16.307779757044955</v>
      </c>
    </row>
    <row r="24" spans="2:7">
      <c r="B24" s="18" t="s">
        <v>20</v>
      </c>
      <c r="C24" s="35">
        <v>2383003</v>
      </c>
      <c r="D24" s="36">
        <v>818427</v>
      </c>
      <c r="E24" s="37">
        <v>34.34435458117342</v>
      </c>
      <c r="F24" s="60">
        <v>49.4</v>
      </c>
      <c r="G24" s="42">
        <v>15.055645418826579</v>
      </c>
    </row>
    <row r="25" spans="2:7">
      <c r="B25" s="119" t="s">
        <v>54</v>
      </c>
      <c r="C25" s="119"/>
      <c r="D25" s="119"/>
      <c r="E25" s="119"/>
      <c r="F25" s="119"/>
      <c r="G25" s="119"/>
    </row>
    <row r="26" spans="2:7">
      <c r="B26" s="119" t="s">
        <v>55</v>
      </c>
      <c r="C26" s="119"/>
      <c r="D26" s="119"/>
      <c r="E26" s="119"/>
      <c r="F26" s="119"/>
      <c r="G26" s="119"/>
    </row>
    <row r="27" spans="2:7" ht="30" customHeight="1">
      <c r="B27" s="119" t="s">
        <v>56</v>
      </c>
      <c r="C27" s="119"/>
      <c r="D27" s="119"/>
      <c r="E27" s="119"/>
      <c r="F27" s="119"/>
      <c r="G27" s="119"/>
    </row>
    <row r="28" spans="2:7">
      <c r="B28" s="21"/>
      <c r="C28" s="21"/>
      <c r="D28" s="21"/>
      <c r="E28" s="21"/>
      <c r="F28" s="21"/>
      <c r="G28" s="21"/>
    </row>
    <row r="29" spans="2:7">
      <c r="B29" s="21"/>
      <c r="C29" s="21"/>
      <c r="D29" s="21"/>
      <c r="E29" s="21"/>
      <c r="F29" s="21"/>
      <c r="G29" s="21"/>
    </row>
    <row r="30" spans="2:7">
      <c r="B30" s="21"/>
      <c r="C30" s="21"/>
      <c r="D30" s="21"/>
      <c r="E30" s="21"/>
      <c r="F30" s="21"/>
      <c r="G30" s="21"/>
    </row>
    <row r="31" spans="2:7">
      <c r="B31" s="21"/>
      <c r="C31" s="21"/>
      <c r="D31" s="21"/>
      <c r="E31" s="21"/>
      <c r="F31" s="21"/>
      <c r="G31" s="21"/>
    </row>
    <row r="32" spans="2:7">
      <c r="B32" s="21"/>
      <c r="C32" s="21"/>
      <c r="D32" s="21"/>
      <c r="E32" s="21"/>
      <c r="F32" s="21"/>
      <c r="G32" s="21"/>
    </row>
  </sheetData>
  <mergeCells count="10">
    <mergeCell ref="B25:G25"/>
    <mergeCell ref="B26:G26"/>
    <mergeCell ref="B27:G27"/>
    <mergeCell ref="B2:G2"/>
    <mergeCell ref="D3:E3"/>
    <mergeCell ref="F3:F4"/>
    <mergeCell ref="G3:G4"/>
    <mergeCell ref="D4:E4"/>
    <mergeCell ref="C5:D5"/>
    <mergeCell ref="B3:B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B2:G32"/>
  <sheetViews>
    <sheetView zoomScaleNormal="100" workbookViewId="0">
      <selection activeCell="B2" sqref="B2:G2"/>
    </sheetView>
  </sheetViews>
  <sheetFormatPr baseColWidth="10" defaultRowHeight="15.75"/>
  <cols>
    <col min="2" max="2" width="27.125" customWidth="1"/>
    <col min="3" max="3" width="24.5" customWidth="1"/>
    <col min="4" max="5" width="25.625" customWidth="1"/>
    <col min="6" max="6" width="25.125" customWidth="1"/>
    <col min="7" max="7" width="24.625" customWidth="1"/>
    <col min="8" max="8" width="16.5" customWidth="1"/>
    <col min="9" max="9" width="16.125" customWidth="1"/>
    <col min="10" max="10" width="17" customWidth="1"/>
    <col min="11" max="11" width="16.5" customWidth="1"/>
    <col min="12" max="12" width="16.625" customWidth="1"/>
    <col min="14" max="14" width="10.625" customWidth="1"/>
  </cols>
  <sheetData>
    <row r="2" spans="2:7" ht="33.6" customHeight="1">
      <c r="B2" s="120" t="s">
        <v>38</v>
      </c>
      <c r="C2" s="120"/>
      <c r="D2" s="120"/>
      <c r="E2" s="120"/>
      <c r="F2" s="120"/>
      <c r="G2" s="120"/>
    </row>
    <row r="3" spans="2:7">
      <c r="B3" s="121" t="s">
        <v>0</v>
      </c>
      <c r="C3" s="66">
        <v>43100</v>
      </c>
      <c r="D3" s="124">
        <v>43160</v>
      </c>
      <c r="E3" s="125"/>
      <c r="F3" s="126" t="s">
        <v>42</v>
      </c>
      <c r="G3" s="126" t="s">
        <v>43</v>
      </c>
    </row>
    <row r="4" spans="2:7" ht="48.6" customHeight="1">
      <c r="B4" s="122"/>
      <c r="C4" s="67" t="s">
        <v>25</v>
      </c>
      <c r="D4" s="128" t="s">
        <v>26</v>
      </c>
      <c r="E4" s="129"/>
      <c r="F4" s="127"/>
      <c r="G4" s="127"/>
    </row>
    <row r="5" spans="2:7">
      <c r="B5" s="123"/>
      <c r="C5" s="130" t="s">
        <v>1</v>
      </c>
      <c r="D5" s="131"/>
      <c r="E5" s="65" t="s">
        <v>21</v>
      </c>
      <c r="F5" s="68" t="s">
        <v>21</v>
      </c>
      <c r="G5" s="19" t="s">
        <v>24</v>
      </c>
    </row>
    <row r="6" spans="2:7">
      <c r="B6" s="3" t="s">
        <v>2</v>
      </c>
      <c r="C6" s="43">
        <v>320934</v>
      </c>
      <c r="D6" s="44">
        <v>93412</v>
      </c>
      <c r="E6" s="45">
        <v>29.10629599855422</v>
      </c>
      <c r="F6" s="61">
        <v>41.6</v>
      </c>
      <c r="G6" s="46">
        <v>12.493704001445781</v>
      </c>
    </row>
    <row r="7" spans="2:7">
      <c r="B7" s="8" t="s">
        <v>3</v>
      </c>
      <c r="C7" s="47">
        <v>375627</v>
      </c>
      <c r="D7" s="48">
        <v>103194</v>
      </c>
      <c r="E7" s="49">
        <v>27.472466036786493</v>
      </c>
      <c r="F7" s="62">
        <v>39.200000000000003</v>
      </c>
      <c r="G7" s="49">
        <v>11.72753396321351</v>
      </c>
    </row>
    <row r="8" spans="2:7">
      <c r="B8" s="4" t="s">
        <v>4</v>
      </c>
      <c r="C8" s="43">
        <v>117970</v>
      </c>
      <c r="D8" s="50">
        <v>51809</v>
      </c>
      <c r="E8" s="51">
        <v>43.917097567178097</v>
      </c>
      <c r="F8" s="61">
        <v>59.2</v>
      </c>
      <c r="G8" s="51">
        <v>15.282902432821906</v>
      </c>
    </row>
    <row r="9" spans="2:7">
      <c r="B9" s="8" t="s">
        <v>5</v>
      </c>
      <c r="C9" s="47">
        <v>63896</v>
      </c>
      <c r="D9" s="48">
        <v>36063</v>
      </c>
      <c r="E9" s="49">
        <v>56.440152748215851</v>
      </c>
      <c r="F9" s="62">
        <v>64</v>
      </c>
      <c r="G9" s="49">
        <v>7.5598472517841486</v>
      </c>
    </row>
    <row r="10" spans="2:7">
      <c r="B10" s="4" t="s">
        <v>6</v>
      </c>
      <c r="C10" s="43">
        <v>20352</v>
      </c>
      <c r="D10" s="50">
        <v>5783</v>
      </c>
      <c r="E10" s="51">
        <v>28.414897798742139</v>
      </c>
      <c r="F10" s="61">
        <v>48.6</v>
      </c>
      <c r="G10" s="51">
        <v>20.185102201257862</v>
      </c>
    </row>
    <row r="11" spans="2:7">
      <c r="B11" s="8" t="s">
        <v>7</v>
      </c>
      <c r="C11" s="47">
        <v>60921</v>
      </c>
      <c r="D11" s="48">
        <v>26785</v>
      </c>
      <c r="E11" s="49">
        <v>43.966776645163407</v>
      </c>
      <c r="F11" s="62">
        <v>53</v>
      </c>
      <c r="G11" s="49">
        <v>9.0332233548365934</v>
      </c>
    </row>
    <row r="12" spans="2:7">
      <c r="B12" s="4" t="s">
        <v>8</v>
      </c>
      <c r="C12" s="43">
        <v>181728</v>
      </c>
      <c r="D12" s="50">
        <v>55523</v>
      </c>
      <c r="E12" s="51">
        <v>30.552804190878675</v>
      </c>
      <c r="F12" s="61">
        <v>47.6</v>
      </c>
      <c r="G12" s="51">
        <v>17.047195809121327</v>
      </c>
    </row>
    <row r="13" spans="2:7">
      <c r="B13" s="8" t="s">
        <v>9</v>
      </c>
      <c r="C13" s="47">
        <v>40780</v>
      </c>
      <c r="D13" s="48">
        <v>22995</v>
      </c>
      <c r="E13" s="49">
        <v>56.387935262383529</v>
      </c>
      <c r="F13" s="62">
        <v>60.9</v>
      </c>
      <c r="G13" s="49">
        <v>4.5120647376164698</v>
      </c>
    </row>
    <row r="14" spans="2:7">
      <c r="B14" s="4" t="s">
        <v>10</v>
      </c>
      <c r="C14" s="43">
        <v>220295</v>
      </c>
      <c r="D14" s="50">
        <v>68176</v>
      </c>
      <c r="E14" s="51">
        <v>30.947593000295058</v>
      </c>
      <c r="F14" s="61">
        <v>45.7</v>
      </c>
      <c r="G14" s="51">
        <v>14.752406999704945</v>
      </c>
    </row>
    <row r="15" spans="2:7">
      <c r="B15" s="8" t="s">
        <v>11</v>
      </c>
      <c r="C15" s="47">
        <v>513224</v>
      </c>
      <c r="D15" s="48">
        <v>139784</v>
      </c>
      <c r="E15" s="49">
        <v>27.236450360856079</v>
      </c>
      <c r="F15" s="62">
        <v>46.2</v>
      </c>
      <c r="G15" s="49">
        <v>18.963549639143924</v>
      </c>
    </row>
    <row r="16" spans="2:7">
      <c r="B16" s="4" t="s">
        <v>12</v>
      </c>
      <c r="C16" s="43">
        <v>112788</v>
      </c>
      <c r="D16" s="50">
        <v>34877</v>
      </c>
      <c r="E16" s="51">
        <v>30.922615881122105</v>
      </c>
      <c r="F16" s="61">
        <v>49.5</v>
      </c>
      <c r="G16" s="51">
        <v>18.577384118877895</v>
      </c>
    </row>
    <row r="17" spans="2:7">
      <c r="B17" s="8" t="s">
        <v>13</v>
      </c>
      <c r="C17" s="47">
        <v>24523</v>
      </c>
      <c r="D17" s="48">
        <v>7003</v>
      </c>
      <c r="E17" s="49">
        <v>28.556864983892673</v>
      </c>
      <c r="F17" s="62">
        <v>47.4</v>
      </c>
      <c r="G17" s="49">
        <v>18.843135016107325</v>
      </c>
    </row>
    <row r="18" spans="2:7">
      <c r="B18" s="4" t="s">
        <v>14</v>
      </c>
      <c r="C18" s="43">
        <v>112633</v>
      </c>
      <c r="D18" s="50">
        <v>57382</v>
      </c>
      <c r="E18" s="51">
        <v>50.94599273747481</v>
      </c>
      <c r="F18" s="61">
        <v>58.9</v>
      </c>
      <c r="G18" s="51">
        <v>7.9540072625251881</v>
      </c>
    </row>
    <row r="19" spans="2:7">
      <c r="B19" s="8" t="s">
        <v>15</v>
      </c>
      <c r="C19" s="47">
        <v>54668</v>
      </c>
      <c r="D19" s="48">
        <v>31222</v>
      </c>
      <c r="E19" s="49">
        <v>57.112021658008338</v>
      </c>
      <c r="F19" s="62">
        <v>62.9</v>
      </c>
      <c r="G19" s="49">
        <v>5.7879783419916606</v>
      </c>
    </row>
    <row r="20" spans="2:7">
      <c r="B20" s="4" t="s">
        <v>16</v>
      </c>
      <c r="C20" s="43">
        <v>76173</v>
      </c>
      <c r="D20" s="50">
        <v>25648</v>
      </c>
      <c r="E20" s="51">
        <v>33.670723222139074</v>
      </c>
      <c r="F20" s="61">
        <v>49.4</v>
      </c>
      <c r="G20" s="51">
        <v>15.729276777860925</v>
      </c>
    </row>
    <row r="21" spans="2:7">
      <c r="B21" s="9" t="s">
        <v>17</v>
      </c>
      <c r="C21" s="47">
        <v>55339</v>
      </c>
      <c r="D21" s="48">
        <v>29903</v>
      </c>
      <c r="E21" s="49">
        <v>54.036032454507676</v>
      </c>
      <c r="F21" s="62">
        <v>59.9</v>
      </c>
      <c r="G21" s="49">
        <v>5.8639675454923221</v>
      </c>
    </row>
    <row r="22" spans="2:7">
      <c r="B22" s="6" t="s">
        <v>18</v>
      </c>
      <c r="C22" s="52">
        <v>445286</v>
      </c>
      <c r="D22" s="52">
        <v>229374</v>
      </c>
      <c r="E22" s="53">
        <v>51.511612761236606</v>
      </c>
      <c r="F22" s="63">
        <v>60.6</v>
      </c>
      <c r="G22" s="53">
        <v>9.0883872387633957</v>
      </c>
    </row>
    <row r="23" spans="2:7">
      <c r="B23" s="5" t="s">
        <v>19</v>
      </c>
      <c r="C23" s="50">
        <v>1906565</v>
      </c>
      <c r="D23" s="50">
        <v>560185</v>
      </c>
      <c r="E23" s="51">
        <v>29.381898859991662</v>
      </c>
      <c r="F23" s="61">
        <v>44.7</v>
      </c>
      <c r="G23" s="51">
        <v>15.318101140008341</v>
      </c>
    </row>
    <row r="24" spans="2:7">
      <c r="B24" s="7" t="s">
        <v>20</v>
      </c>
      <c r="C24" s="54">
        <v>2351851</v>
      </c>
      <c r="D24" s="54">
        <v>789559</v>
      </c>
      <c r="E24" s="55">
        <v>33.571812159868969</v>
      </c>
      <c r="F24" s="64">
        <v>47.7</v>
      </c>
      <c r="G24" s="55">
        <v>14.128187840131034</v>
      </c>
    </row>
    <row r="25" spans="2:7">
      <c r="B25" s="119" t="s">
        <v>48</v>
      </c>
      <c r="C25" s="119"/>
      <c r="D25" s="119"/>
      <c r="E25" s="119"/>
      <c r="F25" s="119"/>
      <c r="G25" s="119"/>
    </row>
    <row r="26" spans="2:7">
      <c r="B26" s="119" t="s">
        <v>47</v>
      </c>
      <c r="C26" s="119"/>
      <c r="D26" s="119"/>
      <c r="E26" s="119"/>
      <c r="F26" s="119"/>
      <c r="G26" s="119"/>
    </row>
    <row r="27" spans="2:7" ht="30" customHeight="1">
      <c r="B27" s="119" t="s">
        <v>41</v>
      </c>
      <c r="C27" s="119"/>
      <c r="D27" s="119"/>
      <c r="E27" s="119"/>
      <c r="F27" s="119"/>
      <c r="G27" s="119"/>
    </row>
    <row r="28" spans="2:7">
      <c r="B28" s="21"/>
      <c r="C28" s="21"/>
      <c r="D28" s="21"/>
      <c r="E28" s="21"/>
      <c r="F28" s="21"/>
      <c r="G28" s="21"/>
    </row>
    <row r="29" spans="2:7">
      <c r="B29" s="21"/>
      <c r="C29" s="21"/>
      <c r="D29" s="21"/>
      <c r="E29" s="21"/>
      <c r="F29" s="21"/>
      <c r="G29" s="21"/>
    </row>
    <row r="30" spans="2:7">
      <c r="B30" s="21"/>
      <c r="C30" s="21"/>
      <c r="D30" s="21"/>
      <c r="E30" s="21"/>
      <c r="F30" s="21"/>
      <c r="G30" s="21"/>
    </row>
    <row r="31" spans="2:7">
      <c r="B31" s="21"/>
      <c r="C31" s="21"/>
      <c r="D31" s="21"/>
      <c r="E31" s="21"/>
      <c r="F31" s="21"/>
      <c r="G31" s="21"/>
    </row>
    <row r="32" spans="2:7">
      <c r="B32" s="21"/>
      <c r="C32" s="21"/>
      <c r="D32" s="21"/>
      <c r="E32" s="21"/>
      <c r="F32" s="21"/>
      <c r="G32" s="21"/>
    </row>
  </sheetData>
  <mergeCells count="10">
    <mergeCell ref="B26:G26"/>
    <mergeCell ref="B27:G27"/>
    <mergeCell ref="B2:G2"/>
    <mergeCell ref="D3:E3"/>
    <mergeCell ref="F3:F4"/>
    <mergeCell ref="G3:G4"/>
    <mergeCell ref="D4:E4"/>
    <mergeCell ref="C5:D5"/>
    <mergeCell ref="B25:G25"/>
    <mergeCell ref="B3: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1"/>
  <sheetViews>
    <sheetView workbookViewId="0">
      <selection activeCell="B2" sqref="B2:G2"/>
    </sheetView>
  </sheetViews>
  <sheetFormatPr baseColWidth="10" defaultRowHeight="15.75"/>
  <cols>
    <col min="2" max="2" width="27.125" customWidth="1"/>
    <col min="3" max="3" width="24.5" customWidth="1"/>
    <col min="4" max="5" width="25.625" customWidth="1"/>
    <col min="6" max="6" width="25.125" customWidth="1"/>
    <col min="7" max="7" width="24.625" customWidth="1"/>
    <col min="8" max="8" width="16.5" customWidth="1"/>
    <col min="9" max="9" width="16.125" customWidth="1"/>
    <col min="10" max="10" width="17" customWidth="1"/>
    <col min="11" max="11" width="16.5" customWidth="1"/>
    <col min="12" max="12" width="16.625" customWidth="1"/>
    <col min="14" max="14" width="10.625" customWidth="1"/>
  </cols>
  <sheetData>
    <row r="1" spans="2:7" ht="18.75" customHeight="1"/>
    <row r="2" spans="2:7" ht="33" customHeight="1">
      <c r="B2" s="120" t="s">
        <v>37</v>
      </c>
      <c r="C2" s="120"/>
      <c r="D2" s="120"/>
      <c r="E2" s="120"/>
      <c r="F2" s="120"/>
      <c r="G2" s="120"/>
    </row>
    <row r="3" spans="2:7">
      <c r="B3" s="135" t="s">
        <v>0</v>
      </c>
      <c r="C3" s="66">
        <v>42735</v>
      </c>
      <c r="D3" s="124">
        <v>42795</v>
      </c>
      <c r="E3" s="125"/>
      <c r="F3" s="126" t="s">
        <v>35</v>
      </c>
      <c r="G3" s="126" t="s">
        <v>31</v>
      </c>
    </row>
    <row r="4" spans="2:7" ht="27.6" customHeight="1">
      <c r="B4" s="136"/>
      <c r="C4" s="67" t="s">
        <v>25</v>
      </c>
      <c r="D4" s="128" t="s">
        <v>26</v>
      </c>
      <c r="E4" s="129"/>
      <c r="F4" s="127"/>
      <c r="G4" s="127"/>
    </row>
    <row r="5" spans="2:7">
      <c r="B5" s="137"/>
      <c r="C5" s="133" t="s">
        <v>1</v>
      </c>
      <c r="D5" s="134"/>
      <c r="E5" s="22" t="s">
        <v>21</v>
      </c>
      <c r="F5" s="69" t="s">
        <v>21</v>
      </c>
      <c r="G5" s="24" t="s">
        <v>24</v>
      </c>
    </row>
    <row r="6" spans="2:7">
      <c r="B6" s="12" t="s">
        <v>2</v>
      </c>
      <c r="C6" s="43">
        <v>312397</v>
      </c>
      <c r="D6" s="44">
        <v>89320</v>
      </c>
      <c r="E6" s="45">
        <v>28.591823865145955</v>
      </c>
      <c r="F6" s="61">
        <v>42.3</v>
      </c>
      <c r="G6" s="46">
        <v>13.708176134854043</v>
      </c>
    </row>
    <row r="7" spans="2:7">
      <c r="B7" s="13" t="s">
        <v>3</v>
      </c>
      <c r="C7" s="47">
        <v>365437</v>
      </c>
      <c r="D7" s="48">
        <v>100121</v>
      </c>
      <c r="E7" s="49">
        <v>27.397608890178059</v>
      </c>
      <c r="F7" s="62">
        <v>37.1</v>
      </c>
      <c r="G7" s="49">
        <v>9.7023911098219422</v>
      </c>
    </row>
    <row r="8" spans="2:7">
      <c r="B8" s="14" t="s">
        <v>4</v>
      </c>
      <c r="C8" s="43">
        <v>116313</v>
      </c>
      <c r="D8" s="50">
        <v>51636</v>
      </c>
      <c r="E8" s="51">
        <v>44.394005829099072</v>
      </c>
      <c r="F8" s="61">
        <v>55.4</v>
      </c>
      <c r="G8" s="51">
        <v>11.005994170900927</v>
      </c>
    </row>
    <row r="9" spans="2:7">
      <c r="B9" s="13" t="s">
        <v>5</v>
      </c>
      <c r="C9" s="47">
        <v>63358</v>
      </c>
      <c r="D9" s="48">
        <v>35349</v>
      </c>
      <c r="E9" s="49">
        <v>55.792480823258309</v>
      </c>
      <c r="F9" s="62">
        <v>62.6</v>
      </c>
      <c r="G9" s="49">
        <v>6.8075191767416925</v>
      </c>
    </row>
    <row r="10" spans="2:7">
      <c r="B10" s="14" t="s">
        <v>6</v>
      </c>
      <c r="C10" s="43">
        <v>19975</v>
      </c>
      <c r="D10" s="50">
        <v>5272</v>
      </c>
      <c r="E10" s="51">
        <v>26.392991239048811</v>
      </c>
      <c r="F10" s="61">
        <v>47.3</v>
      </c>
      <c r="G10" s="51">
        <v>20.907008760951186</v>
      </c>
    </row>
    <row r="11" spans="2:7">
      <c r="B11" s="13" t="s">
        <v>7</v>
      </c>
      <c r="C11" s="47">
        <v>59306</v>
      </c>
      <c r="D11" s="48">
        <v>26483</v>
      </c>
      <c r="E11" s="49">
        <v>44.654840994165852</v>
      </c>
      <c r="F11" s="62">
        <v>53.1</v>
      </c>
      <c r="G11" s="49">
        <v>8.4451590058341495</v>
      </c>
    </row>
    <row r="12" spans="2:7">
      <c r="B12" s="14" t="s">
        <v>8</v>
      </c>
      <c r="C12" s="43">
        <v>176772</v>
      </c>
      <c r="D12" s="50">
        <v>53406</v>
      </c>
      <c r="E12" s="51">
        <v>30.211798248591403</v>
      </c>
      <c r="F12" s="61">
        <v>46.6</v>
      </c>
      <c r="G12" s="51">
        <v>16.388201751408598</v>
      </c>
    </row>
    <row r="13" spans="2:7">
      <c r="B13" s="13" t="s">
        <v>9</v>
      </c>
      <c r="C13" s="47">
        <v>40692</v>
      </c>
      <c r="D13" s="48">
        <v>22777</v>
      </c>
      <c r="E13" s="49">
        <v>55.974147252531218</v>
      </c>
      <c r="F13" s="62">
        <v>62</v>
      </c>
      <c r="G13" s="49">
        <v>6.0258527474687824</v>
      </c>
    </row>
    <row r="14" spans="2:7">
      <c r="B14" s="14" t="s">
        <v>10</v>
      </c>
      <c r="C14" s="43">
        <v>216127</v>
      </c>
      <c r="D14" s="50">
        <v>64068</v>
      </c>
      <c r="E14" s="51">
        <v>29.64368172417144</v>
      </c>
      <c r="F14" s="61">
        <v>40.799999999999997</v>
      </c>
      <c r="G14" s="51">
        <v>11.156318275828557</v>
      </c>
    </row>
    <row r="15" spans="2:7">
      <c r="B15" s="13" t="s">
        <v>11</v>
      </c>
      <c r="C15" s="47">
        <v>502635</v>
      </c>
      <c r="D15" s="48">
        <v>132194</v>
      </c>
      <c r="E15" s="49">
        <v>26.300197956767835</v>
      </c>
      <c r="F15" s="62">
        <v>41</v>
      </c>
      <c r="G15" s="49">
        <v>14.699802043232165</v>
      </c>
    </row>
    <row r="16" spans="2:7">
      <c r="B16" s="14" t="s">
        <v>12</v>
      </c>
      <c r="C16" s="43">
        <v>109799</v>
      </c>
      <c r="D16" s="50">
        <v>33761</v>
      </c>
      <c r="E16" s="51">
        <v>30.748003169427772</v>
      </c>
      <c r="F16" s="61">
        <v>44.8</v>
      </c>
      <c r="G16" s="51">
        <v>14.051996830572225</v>
      </c>
    </row>
    <row r="17" spans="2:7">
      <c r="B17" s="13" t="s">
        <v>13</v>
      </c>
      <c r="C17" s="47">
        <v>23920</v>
      </c>
      <c r="D17" s="48">
        <v>6761</v>
      </c>
      <c r="E17" s="49">
        <v>28.265050167224082</v>
      </c>
      <c r="F17" s="62">
        <v>42</v>
      </c>
      <c r="G17" s="49">
        <v>13.734949832775918</v>
      </c>
    </row>
    <row r="18" spans="2:7">
      <c r="B18" s="14" t="s">
        <v>14</v>
      </c>
      <c r="C18" s="43">
        <v>112579</v>
      </c>
      <c r="D18" s="50">
        <v>56871</v>
      </c>
      <c r="E18" s="51">
        <v>50.516526172732036</v>
      </c>
      <c r="F18" s="61">
        <v>56.6</v>
      </c>
      <c r="G18" s="51">
        <v>6.0834738272679658</v>
      </c>
    </row>
    <row r="19" spans="2:7">
      <c r="B19" s="13" t="s">
        <v>15</v>
      </c>
      <c r="C19" s="47">
        <v>54420</v>
      </c>
      <c r="D19" s="48">
        <v>30992</v>
      </c>
      <c r="E19" s="49">
        <v>56.949650863653069</v>
      </c>
      <c r="F19" s="62">
        <v>63.4</v>
      </c>
      <c r="G19" s="49">
        <v>6.4503491363469294</v>
      </c>
    </row>
    <row r="20" spans="2:7">
      <c r="B20" s="14" t="s">
        <v>16</v>
      </c>
      <c r="C20" s="43">
        <v>74873</v>
      </c>
      <c r="D20" s="50">
        <v>23882</v>
      </c>
      <c r="E20" s="51">
        <v>31.896678375382315</v>
      </c>
      <c r="F20" s="61">
        <v>48.2</v>
      </c>
      <c r="G20" s="51">
        <v>16.303321624617688</v>
      </c>
    </row>
    <row r="21" spans="2:7">
      <c r="B21" s="15" t="s">
        <v>17</v>
      </c>
      <c r="C21" s="47">
        <v>55432</v>
      </c>
      <c r="D21" s="48">
        <v>29469</v>
      </c>
      <c r="E21" s="49">
        <v>53.162433251551455</v>
      </c>
      <c r="F21" s="62">
        <v>58.6</v>
      </c>
      <c r="G21" s="49">
        <v>5.4375667484485462</v>
      </c>
    </row>
    <row r="22" spans="2:7">
      <c r="B22" s="16" t="s">
        <v>18</v>
      </c>
      <c r="C22" s="52">
        <v>442794</v>
      </c>
      <c r="D22" s="52">
        <v>227094</v>
      </c>
      <c r="E22" s="53">
        <v>51.286602799495931</v>
      </c>
      <c r="F22" s="63">
        <v>58.7</v>
      </c>
      <c r="G22" s="53">
        <v>7.4133972005040718</v>
      </c>
    </row>
    <row r="23" spans="2:7">
      <c r="B23" s="17" t="s">
        <v>19</v>
      </c>
      <c r="C23" s="50">
        <v>1861241</v>
      </c>
      <c r="D23" s="50">
        <v>535268</v>
      </c>
      <c r="E23" s="51">
        <v>28.758661559679805</v>
      </c>
      <c r="F23" s="61">
        <v>41.9</v>
      </c>
      <c r="G23" s="51">
        <v>13.141338440320194</v>
      </c>
    </row>
    <row r="24" spans="2:7">
      <c r="B24" s="18" t="s">
        <v>20</v>
      </c>
      <c r="C24" s="54">
        <v>2304035</v>
      </c>
      <c r="D24" s="54">
        <v>762362</v>
      </c>
      <c r="E24" s="55">
        <v>33.088125831421834</v>
      </c>
      <c r="F24" s="64">
        <v>45.2</v>
      </c>
      <c r="G24" s="55">
        <v>12.111874168578169</v>
      </c>
    </row>
    <row r="25" spans="2:7">
      <c r="B25" s="119" t="s">
        <v>36</v>
      </c>
      <c r="C25" s="119"/>
      <c r="D25" s="119"/>
      <c r="E25" s="119"/>
      <c r="F25" s="119"/>
      <c r="G25" s="119"/>
    </row>
    <row r="26" spans="2:7" ht="30" customHeight="1">
      <c r="B26" s="119" t="s">
        <v>62</v>
      </c>
      <c r="C26" s="119"/>
      <c r="D26" s="119"/>
      <c r="E26" s="119"/>
      <c r="F26" s="119"/>
      <c r="G26" s="119"/>
    </row>
    <row r="27" spans="2:7">
      <c r="B27" s="21"/>
      <c r="C27" s="21"/>
      <c r="D27" s="21"/>
      <c r="E27" s="21"/>
      <c r="F27" s="21"/>
      <c r="G27" s="21"/>
    </row>
    <row r="28" spans="2:7">
      <c r="B28" s="21"/>
      <c r="C28" s="21"/>
      <c r="D28" s="21"/>
      <c r="E28" s="21"/>
      <c r="F28" s="21"/>
      <c r="G28" s="21"/>
    </row>
    <row r="29" spans="2:7">
      <c r="B29" s="21"/>
      <c r="C29" s="21"/>
      <c r="D29" s="21"/>
      <c r="E29" s="21"/>
      <c r="F29" s="21"/>
      <c r="G29" s="21"/>
    </row>
    <row r="30" spans="2:7">
      <c r="B30" s="21"/>
      <c r="C30" s="21"/>
      <c r="D30" s="21"/>
      <c r="E30" s="21"/>
      <c r="F30" s="21"/>
      <c r="G30" s="21"/>
    </row>
    <row r="31" spans="2:7">
      <c r="B31" s="21"/>
      <c r="C31" s="21"/>
      <c r="D31" s="21"/>
      <c r="E31" s="21"/>
      <c r="F31" s="21"/>
      <c r="G31" s="21"/>
    </row>
  </sheetData>
  <mergeCells count="9">
    <mergeCell ref="B25:G25"/>
    <mergeCell ref="B26:G26"/>
    <mergeCell ref="B2:G2"/>
    <mergeCell ref="D3:E3"/>
    <mergeCell ref="F3:F4"/>
    <mergeCell ref="G3:G4"/>
    <mergeCell ref="D4:E4"/>
    <mergeCell ref="C5:D5"/>
    <mergeCell ref="B3: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32"/>
  <sheetViews>
    <sheetView workbookViewId="0">
      <selection activeCell="B2" sqref="B2:G2"/>
    </sheetView>
  </sheetViews>
  <sheetFormatPr baseColWidth="10" defaultRowHeight="15.75"/>
  <cols>
    <col min="2" max="2" width="27.125" customWidth="1"/>
    <col min="3" max="3" width="24.5" customWidth="1"/>
    <col min="4" max="5" width="25.625" customWidth="1"/>
    <col min="6" max="6" width="25.125" customWidth="1"/>
    <col min="7" max="7" width="24.625" customWidth="1"/>
    <col min="8" max="8" width="16.5" customWidth="1"/>
    <col min="9" max="9" width="16.125" customWidth="1"/>
    <col min="10" max="10" width="17" customWidth="1"/>
    <col min="11" max="11" width="16.5" customWidth="1"/>
    <col min="12" max="12" width="16.625" customWidth="1"/>
    <col min="14" max="14" width="10.625" customWidth="1"/>
  </cols>
  <sheetData>
    <row r="2" spans="2:7" ht="38.1" customHeight="1">
      <c r="B2" s="120" t="s">
        <v>29</v>
      </c>
      <c r="C2" s="120"/>
      <c r="D2" s="120"/>
      <c r="E2" s="120"/>
      <c r="F2" s="120"/>
      <c r="G2" s="120"/>
    </row>
    <row r="3" spans="2:7">
      <c r="B3" s="135" t="s">
        <v>0</v>
      </c>
      <c r="C3" s="66">
        <v>42369</v>
      </c>
      <c r="D3" s="124">
        <v>42430</v>
      </c>
      <c r="E3" s="125"/>
      <c r="F3" s="126" t="s">
        <v>22</v>
      </c>
      <c r="G3" s="126" t="s">
        <v>23</v>
      </c>
    </row>
    <row r="4" spans="2:7" ht="27.6" customHeight="1">
      <c r="B4" s="136"/>
      <c r="C4" s="67" t="s">
        <v>25</v>
      </c>
      <c r="D4" s="128" t="s">
        <v>26</v>
      </c>
      <c r="E4" s="129"/>
      <c r="F4" s="127"/>
      <c r="G4" s="127"/>
    </row>
    <row r="5" spans="2:7">
      <c r="B5" s="137"/>
      <c r="C5" s="133" t="s">
        <v>1</v>
      </c>
      <c r="D5" s="134"/>
      <c r="E5" s="22" t="s">
        <v>21</v>
      </c>
      <c r="F5" s="69" t="s">
        <v>21</v>
      </c>
      <c r="G5" s="24" t="s">
        <v>24</v>
      </c>
    </row>
    <row r="6" spans="2:7">
      <c r="B6" s="12" t="s">
        <v>2</v>
      </c>
      <c r="C6" s="43">
        <v>298300</v>
      </c>
      <c r="D6" s="44">
        <v>82534</v>
      </c>
      <c r="E6" s="45">
        <v>27.668119342943349</v>
      </c>
      <c r="F6" s="61">
        <v>41.5</v>
      </c>
      <c r="G6" s="46">
        <v>13.831880657056651</v>
      </c>
    </row>
    <row r="7" spans="2:7">
      <c r="B7" s="13" t="s">
        <v>3</v>
      </c>
      <c r="C7" s="47">
        <v>349871</v>
      </c>
      <c r="D7" s="48">
        <v>95243</v>
      </c>
      <c r="E7" s="49">
        <v>27.222319083319281</v>
      </c>
      <c r="F7" s="62">
        <v>42.1</v>
      </c>
      <c r="G7" s="49">
        <v>14.87768091668072</v>
      </c>
    </row>
    <row r="8" spans="2:7">
      <c r="B8" s="14" t="s">
        <v>4</v>
      </c>
      <c r="C8" s="43">
        <v>110324</v>
      </c>
      <c r="D8" s="50">
        <v>50589</v>
      </c>
      <c r="E8" s="51">
        <v>45.854936369239695</v>
      </c>
      <c r="F8" s="61">
        <v>57.8</v>
      </c>
      <c r="G8" s="51">
        <v>11.945063630760302</v>
      </c>
    </row>
    <row r="9" spans="2:7">
      <c r="B9" s="13" t="s">
        <v>5</v>
      </c>
      <c r="C9" s="47">
        <v>60442</v>
      </c>
      <c r="D9" s="48">
        <v>34549</v>
      </c>
      <c r="E9" s="49">
        <v>57.160583700076103</v>
      </c>
      <c r="F9" s="62">
        <v>63.3</v>
      </c>
      <c r="G9" s="49">
        <v>6.2</v>
      </c>
    </row>
    <row r="10" spans="2:7">
      <c r="B10" s="14" t="s">
        <v>6</v>
      </c>
      <c r="C10" s="43">
        <v>18628</v>
      </c>
      <c r="D10" s="50">
        <v>5033</v>
      </c>
      <c r="E10" s="51">
        <v>27.018466824135711</v>
      </c>
      <c r="F10" s="61">
        <v>47.2</v>
      </c>
      <c r="G10" s="51">
        <v>20.181533175864292</v>
      </c>
    </row>
    <row r="11" spans="2:7">
      <c r="B11" s="13" t="s">
        <v>7</v>
      </c>
      <c r="C11" s="47">
        <v>55942</v>
      </c>
      <c r="D11" s="48">
        <v>23977</v>
      </c>
      <c r="E11" s="49">
        <v>42.860462622001364</v>
      </c>
      <c r="F11" s="62">
        <v>50.2</v>
      </c>
      <c r="G11" s="49">
        <v>7.4</v>
      </c>
    </row>
    <row r="12" spans="2:7">
      <c r="B12" s="14" t="s">
        <v>8</v>
      </c>
      <c r="C12" s="43">
        <v>168241</v>
      </c>
      <c r="D12" s="50">
        <v>50034</v>
      </c>
      <c r="E12" s="51">
        <v>29.739480863760914</v>
      </c>
      <c r="F12" s="61">
        <v>43.4</v>
      </c>
      <c r="G12" s="51">
        <v>13.660519136239085</v>
      </c>
    </row>
    <row r="13" spans="2:7">
      <c r="B13" s="13" t="s">
        <v>9</v>
      </c>
      <c r="C13" s="47">
        <v>39949</v>
      </c>
      <c r="D13" s="48">
        <v>22367</v>
      </c>
      <c r="E13" s="49">
        <v>55.988885829432519</v>
      </c>
      <c r="F13" s="62">
        <v>59.1</v>
      </c>
      <c r="G13" s="49">
        <v>3.1111141705674825</v>
      </c>
    </row>
    <row r="14" spans="2:7">
      <c r="B14" s="14" t="s">
        <v>10</v>
      </c>
      <c r="C14" s="43">
        <v>204610</v>
      </c>
      <c r="D14" s="50">
        <v>58176</v>
      </c>
      <c r="E14" s="51">
        <v>28.432627926298814</v>
      </c>
      <c r="F14" s="61">
        <v>43.6</v>
      </c>
      <c r="G14" s="51">
        <v>15.167372073701188</v>
      </c>
    </row>
    <row r="15" spans="2:7">
      <c r="B15" s="13" t="s">
        <v>11</v>
      </c>
      <c r="C15" s="47">
        <v>478141</v>
      </c>
      <c r="D15" s="48">
        <v>122774</v>
      </c>
      <c r="E15" s="49">
        <v>25.677362953605737</v>
      </c>
      <c r="F15" s="62">
        <v>41.9</v>
      </c>
      <c r="G15" s="49">
        <v>16.222637046394262</v>
      </c>
    </row>
    <row r="16" spans="2:7">
      <c r="B16" s="14" t="s">
        <v>12</v>
      </c>
      <c r="C16" s="43">
        <v>104402</v>
      </c>
      <c r="D16" s="50">
        <v>31268</v>
      </c>
      <c r="E16" s="51">
        <v>29.949617823413345</v>
      </c>
      <c r="F16" s="61">
        <v>45.9</v>
      </c>
      <c r="G16" s="51">
        <v>15.950382176586654</v>
      </c>
    </row>
    <row r="17" spans="2:7">
      <c r="B17" s="13" t="s">
        <v>13</v>
      </c>
      <c r="C17" s="47">
        <v>22369</v>
      </c>
      <c r="D17" s="48">
        <v>6389</v>
      </c>
      <c r="E17" s="49">
        <v>28.561848987437973</v>
      </c>
      <c r="F17" s="62">
        <v>40.4</v>
      </c>
      <c r="G17" s="49">
        <v>11.838151012562026</v>
      </c>
    </row>
    <row r="18" spans="2:7">
      <c r="B18" s="14" t="s">
        <v>14</v>
      </c>
      <c r="C18" s="43">
        <v>110079</v>
      </c>
      <c r="D18" s="50">
        <v>55657</v>
      </c>
      <c r="E18" s="51">
        <v>50.560960764541832</v>
      </c>
      <c r="F18" s="61">
        <v>56.2</v>
      </c>
      <c r="G18" s="51">
        <v>5.7</v>
      </c>
    </row>
    <row r="19" spans="2:7">
      <c r="B19" s="13" t="s">
        <v>15</v>
      </c>
      <c r="C19" s="47">
        <v>53309</v>
      </c>
      <c r="D19" s="48">
        <v>30368</v>
      </c>
      <c r="E19" s="49">
        <v>56.965990733272051</v>
      </c>
      <c r="F19" s="62">
        <v>62.7</v>
      </c>
      <c r="G19" s="49">
        <v>5.7340092667279521</v>
      </c>
    </row>
    <row r="20" spans="2:7">
      <c r="B20" s="14" t="s">
        <v>16</v>
      </c>
      <c r="C20" s="43">
        <v>70826</v>
      </c>
      <c r="D20" s="50">
        <v>21887</v>
      </c>
      <c r="E20" s="51">
        <v>30.90249343461441</v>
      </c>
      <c r="F20" s="61">
        <v>45.5</v>
      </c>
      <c r="G20" s="51">
        <v>14.59750656538559</v>
      </c>
    </row>
    <row r="21" spans="2:7">
      <c r="B21" s="15" t="s">
        <v>17</v>
      </c>
      <c r="C21" s="47">
        <v>54974</v>
      </c>
      <c r="D21" s="48">
        <v>28713</v>
      </c>
      <c r="E21" s="49">
        <v>52.230145159529961</v>
      </c>
      <c r="F21" s="62">
        <v>59.1</v>
      </c>
      <c r="G21" s="49">
        <v>6.8698548404700404</v>
      </c>
    </row>
    <row r="22" spans="2:7">
      <c r="B22" s="16" t="s">
        <v>18</v>
      </c>
      <c r="C22" s="52">
        <v>429077</v>
      </c>
      <c r="D22" s="52">
        <v>222243</v>
      </c>
      <c r="E22" s="53">
        <v>51.8</v>
      </c>
      <c r="F22" s="63">
        <v>59.1</v>
      </c>
      <c r="G22" s="53">
        <v>7.3</v>
      </c>
    </row>
    <row r="23" spans="2:7">
      <c r="B23" s="17" t="s">
        <v>19</v>
      </c>
      <c r="C23" s="50">
        <v>1771330</v>
      </c>
      <c r="D23" s="50">
        <v>497315</v>
      </c>
      <c r="E23" s="51">
        <v>28.1</v>
      </c>
      <c r="F23" s="61">
        <v>42.9</v>
      </c>
      <c r="G23" s="51">
        <v>14.8</v>
      </c>
    </row>
    <row r="24" spans="2:7">
      <c r="B24" s="18" t="s">
        <v>20</v>
      </c>
      <c r="C24" s="54">
        <v>2200407</v>
      </c>
      <c r="D24" s="54">
        <v>719558</v>
      </c>
      <c r="E24" s="55">
        <v>32.700000000000003</v>
      </c>
      <c r="F24" s="64">
        <v>46</v>
      </c>
      <c r="G24" s="55">
        <v>13.3</v>
      </c>
    </row>
    <row r="25" spans="2:7" ht="30" customHeight="1">
      <c r="B25" s="119" t="s">
        <v>27</v>
      </c>
      <c r="C25" s="119"/>
      <c r="D25" s="119"/>
      <c r="E25" s="119"/>
      <c r="F25" s="119"/>
      <c r="G25" s="119"/>
    </row>
    <row r="26" spans="2:7">
      <c r="B26" s="11" t="s">
        <v>28</v>
      </c>
      <c r="C26" s="11"/>
      <c r="D26" s="11"/>
      <c r="E26" s="11"/>
      <c r="F26" s="11"/>
      <c r="G26" s="21"/>
    </row>
    <row r="27" spans="2:7" ht="30" customHeight="1">
      <c r="B27" s="119" t="s">
        <v>63</v>
      </c>
      <c r="C27" s="119"/>
      <c r="D27" s="119"/>
      <c r="E27" s="119"/>
      <c r="F27" s="119"/>
      <c r="G27" s="119"/>
    </row>
    <row r="28" spans="2:7">
      <c r="B28" s="21"/>
      <c r="C28" s="21"/>
      <c r="D28" s="21"/>
      <c r="E28" s="21"/>
      <c r="F28" s="21"/>
      <c r="G28" s="21"/>
    </row>
    <row r="29" spans="2:7">
      <c r="B29" s="21"/>
      <c r="C29" s="21"/>
      <c r="D29" s="21"/>
      <c r="E29" s="21"/>
      <c r="F29" s="21"/>
      <c r="G29" s="21"/>
    </row>
    <row r="30" spans="2:7">
      <c r="B30" s="21"/>
      <c r="C30" s="21"/>
      <c r="D30" s="21"/>
      <c r="E30" s="21"/>
      <c r="F30" s="21"/>
      <c r="G30" s="21"/>
    </row>
    <row r="31" spans="2:7">
      <c r="B31" s="21"/>
      <c r="C31" s="21"/>
      <c r="D31" s="21"/>
      <c r="E31" s="21"/>
      <c r="F31" s="21"/>
      <c r="G31" s="21"/>
    </row>
    <row r="32" spans="2:7">
      <c r="B32" s="21"/>
      <c r="C32" s="21"/>
      <c r="D32" s="21"/>
      <c r="E32" s="21"/>
      <c r="F32" s="21"/>
      <c r="G32" s="21"/>
    </row>
  </sheetData>
  <mergeCells count="9">
    <mergeCell ref="B2:G2"/>
    <mergeCell ref="B27:G27"/>
    <mergeCell ref="B25:G25"/>
    <mergeCell ref="C5:D5"/>
    <mergeCell ref="D4:E4"/>
    <mergeCell ref="D3:E3"/>
    <mergeCell ref="F3:F4"/>
    <mergeCell ref="G3:G4"/>
    <mergeCell ref="B3: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CAC61-9031-4493-B8EA-4C8844C92F87}">
  <sheetPr>
    <tabColor rgb="FF002060"/>
  </sheetPr>
  <dimension ref="B2:N30"/>
  <sheetViews>
    <sheetView topLeftCell="A10" workbookViewId="0">
      <selection activeCell="B30" sqref="B30:G30"/>
    </sheetView>
  </sheetViews>
  <sheetFormatPr baseColWidth="10" defaultColWidth="9.125" defaultRowHeight="15.75"/>
  <cols>
    <col min="2" max="2" width="25.75" customWidth="1"/>
    <col min="3" max="3" width="23.125" customWidth="1"/>
    <col min="4" max="5" width="24.5" customWidth="1"/>
    <col min="6" max="6" width="24" customWidth="1"/>
    <col min="7" max="7" width="23.125" customWidth="1"/>
    <col min="8" max="8" width="15.75" customWidth="1"/>
    <col min="9" max="9" width="15.25" customWidth="1"/>
    <col min="10" max="10" width="16.125" customWidth="1"/>
    <col min="11" max="11" width="15.75" customWidth="1"/>
    <col min="12" max="12" width="16.125" customWidth="1"/>
    <col min="14" max="14" width="10" customWidth="1"/>
  </cols>
  <sheetData>
    <row r="2" spans="2:14" s="2" customFormat="1" ht="34.5" customHeight="1">
      <c r="B2" s="141" t="s">
        <v>109</v>
      </c>
      <c r="C2" s="141"/>
      <c r="D2" s="141"/>
      <c r="E2" s="141"/>
      <c r="F2" s="141"/>
      <c r="G2" s="141"/>
      <c r="H2" s="10"/>
      <c r="I2" s="10"/>
      <c r="J2" s="10"/>
      <c r="K2" s="10"/>
      <c r="L2" s="10"/>
      <c r="M2" s="1"/>
      <c r="N2" s="1"/>
    </row>
    <row r="3" spans="2:14" ht="15" customHeight="1">
      <c r="B3" s="121" t="s">
        <v>0</v>
      </c>
      <c r="C3" s="86">
        <v>44561</v>
      </c>
      <c r="D3" s="124">
        <v>44621</v>
      </c>
      <c r="E3" s="125"/>
      <c r="F3" s="126" t="s">
        <v>105</v>
      </c>
      <c r="G3" s="126" t="s">
        <v>106</v>
      </c>
    </row>
    <row r="4" spans="2:14">
      <c r="B4" s="122"/>
      <c r="C4" s="67" t="s">
        <v>25</v>
      </c>
      <c r="D4" s="128" t="s">
        <v>26</v>
      </c>
      <c r="E4" s="129"/>
      <c r="F4" s="127"/>
      <c r="G4" s="127"/>
    </row>
    <row r="5" spans="2:14">
      <c r="B5" s="123"/>
      <c r="C5" s="130" t="s">
        <v>1</v>
      </c>
      <c r="D5" s="131"/>
      <c r="E5" s="65" t="s">
        <v>21</v>
      </c>
      <c r="F5" s="70" t="s">
        <v>21</v>
      </c>
      <c r="G5" s="71" t="s">
        <v>24</v>
      </c>
    </row>
    <row r="6" spans="2:14">
      <c r="B6" s="3" t="s">
        <v>110</v>
      </c>
      <c r="C6" s="43">
        <f>[1]Tab7_i4a_lm23!C6</f>
        <v>332737</v>
      </c>
      <c r="D6" s="44">
        <f>[1]Tab7_i4a_lm23!D6</f>
        <v>310055</v>
      </c>
      <c r="E6" s="45">
        <f t="shared" ref="E6:E24" si="0">D6/C6*100</f>
        <v>93.183204753303656</v>
      </c>
      <c r="F6" s="82">
        <f>([1]Tab144_i2c_lm23!AH7)</f>
        <v>96.3</v>
      </c>
      <c r="G6" s="46">
        <f>E6-F6</f>
        <v>-3.1167952466963413</v>
      </c>
    </row>
    <row r="7" spans="2:14">
      <c r="B7" s="8" t="s">
        <v>3</v>
      </c>
      <c r="C7" s="47">
        <f>[1]Tab7_i4a_lm23!C7</f>
        <v>388836</v>
      </c>
      <c r="D7" s="48">
        <f>[1]Tab7_i4a_lm23!D7</f>
        <v>356486</v>
      </c>
      <c r="E7" s="49">
        <f t="shared" si="0"/>
        <v>91.680297091833069</v>
      </c>
      <c r="F7" s="83">
        <f>([1]Tab144_i2c_lm23!AH8)</f>
        <v>97.7</v>
      </c>
      <c r="G7" s="49">
        <f t="shared" ref="G7:G24" si="1">E7-F7</f>
        <v>-6.0197029081669342</v>
      </c>
    </row>
    <row r="8" spans="2:14">
      <c r="B8" s="4" t="s">
        <v>4</v>
      </c>
      <c r="C8" s="43">
        <f>[1]Tab7_i4a_lm23!C8</f>
        <v>113784</v>
      </c>
      <c r="D8" s="50">
        <f>[1]Tab7_i4a_lm23!D8</f>
        <v>104922</v>
      </c>
      <c r="E8" s="51">
        <f t="shared" si="0"/>
        <v>92.211558742881252</v>
      </c>
      <c r="F8" s="82">
        <f>([1]Tab144_i2c_lm23!AH9)</f>
        <v>97.5</v>
      </c>
      <c r="G8" s="51">
        <f t="shared" si="1"/>
        <v>-5.2884412571187482</v>
      </c>
    </row>
    <row r="9" spans="2:14">
      <c r="B9" s="8" t="s">
        <v>5</v>
      </c>
      <c r="C9" s="47">
        <f>[1]Tab7_i4a_lm23!C9</f>
        <v>70533</v>
      </c>
      <c r="D9" s="48">
        <f>[1]Tab7_i4a_lm23!D9</f>
        <v>66444</v>
      </c>
      <c r="E9" s="49">
        <f t="shared" si="0"/>
        <v>94.202713623410318</v>
      </c>
      <c r="F9" s="83">
        <f>([1]Tab144_i2c_lm23!AH10)</f>
        <v>97.3</v>
      </c>
      <c r="G9" s="49">
        <f t="shared" si="1"/>
        <v>-3.097286376589679</v>
      </c>
    </row>
    <row r="10" spans="2:14">
      <c r="B10" s="4" t="s">
        <v>6</v>
      </c>
      <c r="C10" s="43">
        <f>[1]Tab7_i4a_lm23!C10</f>
        <v>20422</v>
      </c>
      <c r="D10" s="50">
        <f>[1]Tab7_i4a_lm23!D10</f>
        <v>17915</v>
      </c>
      <c r="E10" s="51">
        <f t="shared" si="0"/>
        <v>87.724023112329846</v>
      </c>
      <c r="F10" s="82">
        <f>([1]Tab144_i2c_lm23!AH11)</f>
        <v>99</v>
      </c>
      <c r="G10" s="51">
        <f t="shared" si="1"/>
        <v>-11.275976887670154</v>
      </c>
    </row>
    <row r="11" spans="2:14">
      <c r="B11" s="8" t="s">
        <v>111</v>
      </c>
      <c r="C11" s="47">
        <f>[1]Tab7_i4a_lm23!C11</f>
        <v>58315</v>
      </c>
      <c r="D11" s="48">
        <f>[1]Tab7_i4a_lm23!D11</f>
        <v>55651</v>
      </c>
      <c r="E11" s="49">
        <f>D11/C11*100</f>
        <v>95.431707107948213</v>
      </c>
      <c r="F11" s="83">
        <f>([1]Tab144_i2c_lm23!AH12)</f>
        <v>97.6</v>
      </c>
      <c r="G11" s="49">
        <f t="shared" si="1"/>
        <v>-2.168292892051781</v>
      </c>
    </row>
    <row r="12" spans="2:14">
      <c r="B12" s="4" t="s">
        <v>112</v>
      </c>
      <c r="C12" s="43">
        <f>[1]Tab7_i4a_lm23!C12</f>
        <v>186734</v>
      </c>
      <c r="D12" s="50">
        <f>[1]Tab7_i4a_lm23!D12</f>
        <v>169802</v>
      </c>
      <c r="E12" s="51">
        <f t="shared" si="0"/>
        <v>90.932556470701641</v>
      </c>
      <c r="F12" s="82">
        <f>([1]Tab144_i2c_lm23!AH13)</f>
        <v>97.9</v>
      </c>
      <c r="G12" s="51">
        <f t="shared" si="1"/>
        <v>-6.9674435292983645</v>
      </c>
    </row>
    <row r="13" spans="2:14">
      <c r="B13" s="8" t="s">
        <v>9</v>
      </c>
      <c r="C13" s="47">
        <f>[1]Tab7_i4a_lm23!C13</f>
        <v>41745</v>
      </c>
      <c r="D13" s="48">
        <f>[1]Tab7_i4a_lm23!D13</f>
        <v>39876</v>
      </c>
      <c r="E13" s="49">
        <f t="shared" si="0"/>
        <v>95.522817103844773</v>
      </c>
      <c r="F13" s="83">
        <f>([1]Tab144_i2c_lm23!AH14)</f>
        <v>97.1</v>
      </c>
      <c r="G13" s="49">
        <f t="shared" si="1"/>
        <v>-1.5771828961552217</v>
      </c>
    </row>
    <row r="14" spans="2:14">
      <c r="B14" s="4" t="s">
        <v>10</v>
      </c>
      <c r="C14" s="43">
        <f>[1]Tab7_i4a_lm23!C14</f>
        <v>233713</v>
      </c>
      <c r="D14" s="50">
        <f>[1]Tab7_i4a_lm23!D14</f>
        <v>214331</v>
      </c>
      <c r="E14" s="51">
        <f t="shared" si="0"/>
        <v>91.706922593094959</v>
      </c>
      <c r="F14" s="82">
        <f>([1]Tab144_i2c_lm23!AH15)</f>
        <v>96.2</v>
      </c>
      <c r="G14" s="51">
        <f t="shared" si="1"/>
        <v>-4.4930774069050443</v>
      </c>
    </row>
    <row r="15" spans="2:14">
      <c r="B15" s="8" t="s">
        <v>11</v>
      </c>
      <c r="C15" s="47">
        <f>[1]Tab7_i4a_lm23!C15</f>
        <v>532635</v>
      </c>
      <c r="D15" s="48">
        <f>[1]Tab7_i4a_lm23!D15</f>
        <v>484144</v>
      </c>
      <c r="E15" s="49">
        <f t="shared" si="0"/>
        <v>90.896016972223009</v>
      </c>
      <c r="F15" s="83">
        <f>([1]Tab144_i2c_lm23!AH16)</f>
        <v>94.7</v>
      </c>
      <c r="G15" s="49">
        <f t="shared" si="1"/>
        <v>-3.8039830277769937</v>
      </c>
    </row>
    <row r="16" spans="2:14">
      <c r="B16" s="4" t="s">
        <v>113</v>
      </c>
      <c r="C16" s="43">
        <f>[1]Tab7_i4a_lm23!C16</f>
        <v>120007</v>
      </c>
      <c r="D16" s="50">
        <f>[1]Tab7_i4a_lm23!D16</f>
        <v>110504</v>
      </c>
      <c r="E16" s="51">
        <f t="shared" si="0"/>
        <v>92.081295257776631</v>
      </c>
      <c r="F16" s="82">
        <f>([1]Tab144_i2c_lm23!AH17)</f>
        <v>96.7</v>
      </c>
      <c r="G16" s="51">
        <f t="shared" si="1"/>
        <v>-4.6187047422233718</v>
      </c>
    </row>
    <row r="17" spans="2:7">
      <c r="B17" s="8" t="s">
        <v>13</v>
      </c>
      <c r="C17" s="47">
        <f>[1]Tab7_i4a_lm23!C17</f>
        <v>25432</v>
      </c>
      <c r="D17" s="48">
        <f>[1]Tab7_i4a_lm23!D17</f>
        <v>22584</v>
      </c>
      <c r="E17" s="49">
        <f t="shared" si="0"/>
        <v>88.801509908776339</v>
      </c>
      <c r="F17" s="83">
        <f>([1]Tab144_i2c_lm23!AH18)</f>
        <v>95</v>
      </c>
      <c r="G17" s="49">
        <f t="shared" si="1"/>
        <v>-6.1984900912236611</v>
      </c>
    </row>
    <row r="18" spans="2:7">
      <c r="B18" s="4" t="s">
        <v>14</v>
      </c>
      <c r="C18" s="43">
        <f>[1]Tab7_i4a_lm23!C18</f>
        <v>113062</v>
      </c>
      <c r="D18" s="50">
        <f>[1]Tab7_i4a_lm23!D18</f>
        <v>106919</v>
      </c>
      <c r="E18" s="51">
        <f t="shared" si="0"/>
        <v>94.566697917956517</v>
      </c>
      <c r="F18" s="82">
        <f>([1]Tab144_i2c_lm23!AH19)</f>
        <v>95.3</v>
      </c>
      <c r="G18" s="51">
        <f t="shared" si="1"/>
        <v>-0.73330208204347969</v>
      </c>
    </row>
    <row r="19" spans="2:7">
      <c r="B19" s="8" t="s">
        <v>15</v>
      </c>
      <c r="C19" s="47">
        <f>[1]Tab7_i4a_lm23!C19</f>
        <v>55769</v>
      </c>
      <c r="D19" s="48">
        <f>[1]Tab7_i4a_lm23!D19</f>
        <v>51945</v>
      </c>
      <c r="E19" s="49">
        <f t="shared" si="0"/>
        <v>93.143144040596027</v>
      </c>
      <c r="F19" s="83">
        <f>([1]Tab144_i2c_lm23!AH20)</f>
        <v>96.8</v>
      </c>
      <c r="G19" s="49">
        <f t="shared" si="1"/>
        <v>-3.6568559594039698</v>
      </c>
    </row>
    <row r="20" spans="2:7">
      <c r="B20" s="4" t="s">
        <v>16</v>
      </c>
      <c r="C20" s="43">
        <f>[1]Tab7_i4a_lm23!C20</f>
        <v>81126</v>
      </c>
      <c r="D20" s="50">
        <f>[1]Tab7_i4a_lm23!D20</f>
        <v>72464</v>
      </c>
      <c r="E20" s="51">
        <f t="shared" si="0"/>
        <v>89.322781845524247</v>
      </c>
      <c r="F20" s="76">
        <f>([1]Tab144_i2c_lm23!AH21)</f>
        <v>96.8</v>
      </c>
      <c r="G20" s="51">
        <f t="shared" si="1"/>
        <v>-7.4772181544757501</v>
      </c>
    </row>
    <row r="21" spans="2:7">
      <c r="B21" s="9" t="s">
        <v>17</v>
      </c>
      <c r="C21" s="47">
        <f>[1]Tab7_i4a_lm23!C21</f>
        <v>55431</v>
      </c>
      <c r="D21" s="48">
        <f>[1]Tab7_i4a_lm23!D21</f>
        <v>52704</v>
      </c>
      <c r="E21" s="49">
        <f t="shared" si="0"/>
        <v>95.080370189965905</v>
      </c>
      <c r="F21" s="83">
        <f>([1]Tab144_i2c_lm23!AH22)</f>
        <v>99.1</v>
      </c>
      <c r="G21" s="49">
        <f t="shared" si="1"/>
        <v>-4.0196298100340897</v>
      </c>
    </row>
    <row r="22" spans="2:7">
      <c r="B22" s="6" t="s">
        <v>18</v>
      </c>
      <c r="C22" s="52">
        <f>[1]Tab7_i4a_lm23!C22</f>
        <v>450324</v>
      </c>
      <c r="D22" s="52">
        <f>[1]Tab7_i4a_lm23!D22</f>
        <v>422810</v>
      </c>
      <c r="E22" s="53">
        <f t="shared" si="0"/>
        <v>93.890176850445457</v>
      </c>
      <c r="F22" s="84">
        <f>([1]Tab144_i2c_lm23!AH23)</f>
        <v>97</v>
      </c>
      <c r="G22" s="53">
        <f t="shared" si="1"/>
        <v>-3.1098231495545434</v>
      </c>
    </row>
    <row r="23" spans="2:7">
      <c r="B23" s="5" t="s">
        <v>19</v>
      </c>
      <c r="C23" s="50">
        <f>[1]Tab7_i4a_lm23!C23</f>
        <v>1979957</v>
      </c>
      <c r="D23" s="50">
        <f>[1]Tab7_i4a_lm23!D23</f>
        <v>1813936</v>
      </c>
      <c r="E23" s="51">
        <f t="shared" si="0"/>
        <v>91.61491890985512</v>
      </c>
      <c r="F23" s="82">
        <f>([1]Tab144_i2c_lm23!AH24)</f>
        <v>96.4</v>
      </c>
      <c r="G23" s="51">
        <f t="shared" si="1"/>
        <v>-4.7850810901448853</v>
      </c>
    </row>
    <row r="24" spans="2:7">
      <c r="B24" s="7" t="s">
        <v>20</v>
      </c>
      <c r="C24" s="54">
        <f>[1]Tab7_i4a_lm23!C24</f>
        <v>2430281</v>
      </c>
      <c r="D24" s="54">
        <f>[1]Tab7_i4a_lm23!D24</f>
        <v>2236746</v>
      </c>
      <c r="E24" s="55">
        <f t="shared" si="0"/>
        <v>92.036517587883864</v>
      </c>
      <c r="F24" s="85">
        <f>([1]Tab144_i2c_lm23!AH25)</f>
        <v>96.5</v>
      </c>
      <c r="G24" s="55">
        <f t="shared" si="1"/>
        <v>-4.4634824121161358</v>
      </c>
    </row>
    <row r="25" spans="2:7" ht="36.4" customHeight="1">
      <c r="B25" s="138" t="s">
        <v>90</v>
      </c>
      <c r="C25" s="138"/>
      <c r="D25" s="138"/>
      <c r="E25" s="138"/>
      <c r="F25" s="138"/>
      <c r="G25" s="138"/>
    </row>
    <row r="26" spans="2:7" ht="28.5" customHeight="1">
      <c r="B26" s="139" t="s">
        <v>107</v>
      </c>
      <c r="C26" s="139"/>
      <c r="D26" s="139"/>
      <c r="E26" s="139"/>
      <c r="F26" s="139"/>
      <c r="G26" s="139"/>
    </row>
    <row r="27" spans="2:7" ht="49.15" customHeight="1">
      <c r="B27" s="132" t="s">
        <v>114</v>
      </c>
      <c r="C27" s="132"/>
      <c r="D27" s="132"/>
      <c r="E27" s="132"/>
      <c r="F27" s="132"/>
      <c r="G27" s="132"/>
    </row>
    <row r="28" spans="2:7" ht="49.15" customHeight="1">
      <c r="B28" s="132" t="s">
        <v>115</v>
      </c>
      <c r="C28" s="132"/>
      <c r="D28" s="132"/>
      <c r="E28" s="132"/>
      <c r="F28" s="132"/>
      <c r="G28" s="132"/>
    </row>
    <row r="29" spans="2:7" ht="34.15" customHeight="1">
      <c r="B29" s="132" t="s">
        <v>116</v>
      </c>
      <c r="C29" s="132"/>
      <c r="D29" s="132"/>
      <c r="E29" s="132"/>
      <c r="F29" s="132"/>
      <c r="G29" s="132"/>
    </row>
    <row r="30" spans="2:7" ht="59.25" customHeight="1">
      <c r="B30" s="140" t="s">
        <v>117</v>
      </c>
      <c r="C30" s="140"/>
      <c r="D30" s="140"/>
      <c r="E30" s="140"/>
      <c r="F30" s="140"/>
      <c r="G30" s="140"/>
    </row>
  </sheetData>
  <mergeCells count="13">
    <mergeCell ref="B30:G30"/>
    <mergeCell ref="B2:G2"/>
    <mergeCell ref="B3:B5"/>
    <mergeCell ref="D3:E3"/>
    <mergeCell ref="F3:F4"/>
    <mergeCell ref="G3:G4"/>
    <mergeCell ref="D4:E4"/>
    <mergeCell ref="C5:D5"/>
    <mergeCell ref="B25:G25"/>
    <mergeCell ref="B26:G26"/>
    <mergeCell ref="B27:G27"/>
    <mergeCell ref="B28:G28"/>
    <mergeCell ref="B29:G29"/>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92C027-7673-40DC-9B8B-DB98ECF83250}">
  <ds:schemaRefs>
    <ds:schemaRef ds:uri="http://purl.org/dc/elements/1.1/"/>
    <ds:schemaRef ds:uri="http://schemas.microsoft.com/office/2006/metadata/properties"/>
    <ds:schemaRef ds:uri="c36c42b8-7270-431b-8ac7-ff1b8da8aa7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6FD317B2-7DB0-4BC7-918C-BC675CC400CD}">
  <ds:schemaRefs>
    <ds:schemaRef ds:uri="http://schemas.microsoft.com/sharepoint/v3/contenttype/forms"/>
  </ds:schemaRefs>
</ds:datastoreItem>
</file>

<file path=customXml/itemProps3.xml><?xml version="1.0" encoding="utf-8"?>
<ds:datastoreItem xmlns:ds="http://schemas.openxmlformats.org/officeDocument/2006/customXml" ds:itemID="{4672DCFA-A00F-4B97-B839-D800ADEA781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01.03.2022; &lt; 3 Jahre</vt:lpstr>
      <vt:lpstr>01.03.2021; &lt; 3 Jahre</vt:lpstr>
      <vt:lpstr>01.03.2020; &lt; 3 Jahre</vt:lpstr>
      <vt:lpstr>01.03.2019; &lt; 3 Jahre </vt:lpstr>
      <vt:lpstr>01.03.2018; &lt; 3 Jahre</vt:lpstr>
      <vt:lpstr>01.03.2017; &lt; 3 Jahre</vt:lpstr>
      <vt:lpstr>01.03.2016; &lt; 3 Jahre</vt:lpstr>
      <vt:lpstr>01.03.2022; ab 3 Jahre</vt:lpstr>
      <vt:lpstr>01.03.2021; ab 3 Jahre</vt:lpstr>
      <vt:lpstr>01.03.2020; ab 3 Jahre</vt:lpstr>
      <vt:lpstr>01.03.2019; ab 3 Jahre</vt:lpstr>
      <vt:lpstr>01.03.2018; ab 3 Jahre </vt:lpstr>
      <vt:lpstr>01.03.2017; ab 3 Jahre</vt:lpstr>
      <vt:lpstr>01.03.2016; ab 3 Jahre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2017-09-25T11:19:48Z</dcterms:created>
  <dcterms:modified xsi:type="dcterms:W3CDTF">2023-07-24T07:48:04Z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