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E6F2815A-DA60-4E3B-9FED-1537A4E020DC}" xr6:coauthVersionLast="47" xr6:coauthVersionMax="47" xr10:uidLastSave="{00000000-0000-0000-0000-000000000000}"/>
  <bookViews>
    <workbookView xWindow="-120" yWindow="-120" windowWidth="20730" windowHeight="11160" tabRatio="500" xr2:uid="{00000000-000D-0000-FFFF-FFFF00000000}"/>
  </bookViews>
  <sheets>
    <sheet name="Inhalt" sheetId="23" r:id="rId1"/>
    <sheet name="01.03.2022" sheetId="25" r:id="rId2"/>
    <sheet name="01.03.2021" sheetId="24" r:id="rId3"/>
    <sheet name="01.03.2020" sheetId="22" r:id="rId4"/>
    <sheet name="01.03.2019" sheetId="21" r:id="rId5"/>
    <sheet name="01.03.2018" sheetId="20" r:id="rId6"/>
    <sheet name="01.03.2017" sheetId="19" r:id="rId7"/>
    <sheet name="01.03.2016" sheetId="5" r:id="rId8"/>
    <sheet name="01.03.2015" sheetId="18" r:id="rId9"/>
    <sheet name="01.03.2014"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5" i="25" l="1"/>
  <c r="P25" i="25"/>
  <c r="O25" i="25"/>
  <c r="M25" i="25"/>
  <c r="N25" i="25" s="1"/>
  <c r="L25" i="25"/>
  <c r="J25" i="25"/>
  <c r="K25" i="25" s="1"/>
  <c r="I25" i="25"/>
  <c r="G25" i="25"/>
  <c r="H25" i="25" s="1"/>
  <c r="F25" i="25"/>
  <c r="E25" i="25"/>
  <c r="D25" i="25"/>
  <c r="C25" i="25"/>
  <c r="P24" i="25"/>
  <c r="Q24" i="25" s="1"/>
  <c r="O24" i="25"/>
  <c r="M24" i="25"/>
  <c r="N24" i="25" s="1"/>
  <c r="L24" i="25"/>
  <c r="J24" i="25"/>
  <c r="I24" i="25"/>
  <c r="K24" i="25" s="1"/>
  <c r="H24" i="25"/>
  <c r="G24" i="25"/>
  <c r="F24" i="25"/>
  <c r="D24" i="25"/>
  <c r="E24" i="25" s="1"/>
  <c r="C24" i="25"/>
  <c r="P23" i="25"/>
  <c r="Q23" i="25" s="1"/>
  <c r="O23" i="25"/>
  <c r="M23" i="25"/>
  <c r="N23" i="25" s="1"/>
  <c r="L23" i="25"/>
  <c r="K23" i="25"/>
  <c r="J23" i="25"/>
  <c r="I23" i="25"/>
  <c r="G23" i="25"/>
  <c r="H23" i="25" s="1"/>
  <c r="F23" i="25"/>
  <c r="D23" i="25"/>
  <c r="E23" i="25" s="1"/>
  <c r="C23" i="25"/>
  <c r="Q22" i="25"/>
  <c r="N22" i="25"/>
  <c r="K22" i="25"/>
  <c r="H22" i="25"/>
  <c r="E22" i="25"/>
  <c r="Q21" i="25"/>
  <c r="N21" i="25"/>
  <c r="K21" i="25"/>
  <c r="H21" i="25"/>
  <c r="E21" i="25"/>
  <c r="Q20" i="25"/>
  <c r="N20" i="25"/>
  <c r="K20" i="25"/>
  <c r="H20" i="25"/>
  <c r="E20" i="25"/>
  <c r="Q19" i="25"/>
  <c r="N19" i="25"/>
  <c r="K19" i="25"/>
  <c r="H19" i="25"/>
  <c r="E19" i="25"/>
  <c r="Q18" i="25"/>
  <c r="N18" i="25"/>
  <c r="K18" i="25"/>
  <c r="H18" i="25"/>
  <c r="E18" i="25"/>
  <c r="Q17" i="25"/>
  <c r="N17" i="25"/>
  <c r="K17" i="25"/>
  <c r="H17" i="25"/>
  <c r="E17" i="25"/>
  <c r="Q16" i="25"/>
  <c r="N16" i="25"/>
  <c r="K16" i="25"/>
  <c r="H16" i="25"/>
  <c r="E16" i="25"/>
  <c r="Q15" i="25"/>
  <c r="N15" i="25"/>
  <c r="K15" i="25"/>
  <c r="H15" i="25"/>
  <c r="E15" i="25"/>
  <c r="Q14" i="25"/>
  <c r="N14" i="25"/>
  <c r="K14" i="25"/>
  <c r="H14" i="25"/>
  <c r="E14" i="25"/>
  <c r="Q13" i="25"/>
  <c r="N13" i="25"/>
  <c r="K13" i="25"/>
  <c r="H13" i="25"/>
  <c r="E13" i="25"/>
  <c r="Q12" i="25"/>
  <c r="N12" i="25"/>
  <c r="K12" i="25"/>
  <c r="H12" i="25"/>
  <c r="E12" i="25"/>
  <c r="Q11" i="25"/>
  <c r="N11" i="25"/>
  <c r="K11" i="25"/>
  <c r="H11" i="25"/>
  <c r="E11" i="25"/>
  <c r="Q10" i="25"/>
  <c r="N10" i="25"/>
  <c r="K10" i="25"/>
  <c r="H10" i="25"/>
  <c r="E10" i="25"/>
  <c r="Q9" i="25"/>
  <c r="N9" i="25"/>
  <c r="K9" i="25"/>
  <c r="H9" i="25"/>
  <c r="E9" i="25"/>
  <c r="Q8" i="25"/>
  <c r="N8" i="25"/>
  <c r="K8" i="25"/>
  <c r="H8" i="25"/>
  <c r="E8" i="25"/>
  <c r="Q7" i="25"/>
  <c r="N7" i="25"/>
  <c r="K7" i="25"/>
  <c r="H7" i="25"/>
  <c r="E7" i="25"/>
  <c r="Q25" i="24"/>
  <c r="P25" i="24"/>
  <c r="O25" i="24"/>
  <c r="M25" i="24"/>
  <c r="N25" i="24" s="1"/>
  <c r="L25" i="24"/>
  <c r="J25" i="24"/>
  <c r="I25" i="24"/>
  <c r="K25" i="24" s="1"/>
  <c r="G25" i="24"/>
  <c r="H25" i="24" s="1"/>
  <c r="F25" i="24"/>
  <c r="E25" i="24"/>
  <c r="D25" i="24"/>
  <c r="C25" i="24"/>
  <c r="P24" i="24"/>
  <c r="Q24" i="24" s="1"/>
  <c r="O24" i="24"/>
  <c r="M24" i="24"/>
  <c r="N24" i="24" s="1"/>
  <c r="L24" i="24"/>
  <c r="J24" i="24"/>
  <c r="K24" i="24" s="1"/>
  <c r="I24" i="24"/>
  <c r="H24" i="24"/>
  <c r="G24" i="24"/>
  <c r="F24" i="24"/>
  <c r="D24" i="24"/>
  <c r="E24" i="24" s="1"/>
  <c r="C24" i="24"/>
  <c r="P23" i="24"/>
  <c r="Q23" i="24" s="1"/>
  <c r="O23" i="24"/>
  <c r="M23" i="24"/>
  <c r="N23" i="24" s="1"/>
  <c r="L23" i="24"/>
  <c r="K23" i="24"/>
  <c r="J23" i="24"/>
  <c r="I23" i="24"/>
  <c r="G23" i="24"/>
  <c r="H23" i="24" s="1"/>
  <c r="F23" i="24"/>
  <c r="D23" i="24"/>
  <c r="E23" i="24" s="1"/>
  <c r="C23" i="24"/>
  <c r="Q22" i="24"/>
  <c r="N22" i="24"/>
  <c r="K22" i="24"/>
  <c r="H22" i="24"/>
  <c r="E22" i="24"/>
  <c r="Q21" i="24"/>
  <c r="N21" i="24"/>
  <c r="K21" i="24"/>
  <c r="H21" i="24"/>
  <c r="E21" i="24"/>
  <c r="Q20" i="24"/>
  <c r="N20" i="24"/>
  <c r="K20" i="24"/>
  <c r="H20" i="24"/>
  <c r="E20" i="24"/>
  <c r="Q19" i="24"/>
  <c r="N19" i="24"/>
  <c r="K19" i="24"/>
  <c r="H19" i="24"/>
  <c r="E19" i="24"/>
  <c r="Q18" i="24"/>
  <c r="N18" i="24"/>
  <c r="K18" i="24"/>
  <c r="H18" i="24"/>
  <c r="E18" i="24"/>
  <c r="Q17" i="24"/>
  <c r="N17" i="24"/>
  <c r="K17" i="24"/>
  <c r="H17" i="24"/>
  <c r="E17" i="24"/>
  <c r="Q16" i="24"/>
  <c r="N16" i="24"/>
  <c r="K16" i="24"/>
  <c r="H16" i="24"/>
  <c r="E16" i="24"/>
  <c r="Q15" i="24"/>
  <c r="N15" i="24"/>
  <c r="K15" i="24"/>
  <c r="H15" i="24"/>
  <c r="E15" i="24"/>
  <c r="Q14" i="24"/>
  <c r="N14" i="24"/>
  <c r="K14" i="24"/>
  <c r="H14" i="24"/>
  <c r="E14" i="24"/>
  <c r="Q13" i="24"/>
  <c r="N13" i="24"/>
  <c r="K13" i="24"/>
  <c r="H13" i="24"/>
  <c r="E13" i="24"/>
  <c r="Q12" i="24"/>
  <c r="N12" i="24"/>
  <c r="K12" i="24"/>
  <c r="H12" i="24"/>
  <c r="E12" i="24"/>
  <c r="Q11" i="24"/>
  <c r="N11" i="24"/>
  <c r="K11" i="24"/>
  <c r="H11" i="24"/>
  <c r="E11" i="24"/>
  <c r="Q10" i="24"/>
  <c r="N10" i="24"/>
  <c r="K10" i="24"/>
  <c r="H10" i="24"/>
  <c r="E10" i="24"/>
  <c r="Q9" i="24"/>
  <c r="N9" i="24"/>
  <c r="K9" i="24"/>
  <c r="H9" i="24"/>
  <c r="E9" i="24"/>
  <c r="Q8" i="24"/>
  <c r="N8" i="24"/>
  <c r="K8" i="24"/>
  <c r="H8" i="24"/>
  <c r="E8" i="24"/>
  <c r="Q7" i="24"/>
  <c r="N7" i="24"/>
  <c r="K7" i="24"/>
  <c r="H7" i="24"/>
  <c r="E7" i="24"/>
  <c r="P25" i="22"/>
  <c r="O25" i="22"/>
  <c r="Q25" i="22" s="1"/>
  <c r="M25" i="22"/>
  <c r="N25" i="22" s="1"/>
  <c r="L25" i="22"/>
  <c r="J25" i="22"/>
  <c r="K25" i="22" s="1"/>
  <c r="I25" i="22"/>
  <c r="G25" i="22"/>
  <c r="F25" i="22"/>
  <c r="D25" i="22"/>
  <c r="C25" i="22"/>
  <c r="P24" i="22"/>
  <c r="Q24" i="22" s="1"/>
  <c r="O24" i="22"/>
  <c r="M24" i="22"/>
  <c r="N24" i="22" s="1"/>
  <c r="L24" i="22"/>
  <c r="J24" i="22"/>
  <c r="I24" i="22"/>
  <c r="G24" i="22"/>
  <c r="F24" i="22"/>
  <c r="D24" i="22"/>
  <c r="E24" i="22" s="1"/>
  <c r="C24" i="22"/>
  <c r="P23" i="22"/>
  <c r="O23" i="22"/>
  <c r="M23" i="22"/>
  <c r="N23" i="22" s="1"/>
  <c r="L23" i="22"/>
  <c r="J23" i="22"/>
  <c r="I23" i="22"/>
  <c r="K23" i="22" s="1"/>
  <c r="H23" i="22"/>
  <c r="G23" i="22"/>
  <c r="F23" i="22"/>
  <c r="D23" i="22"/>
  <c r="C23" i="22"/>
  <c r="Q22" i="22"/>
  <c r="N22" i="22"/>
  <c r="K22" i="22"/>
  <c r="H22" i="22"/>
  <c r="E22" i="22"/>
  <c r="Q21" i="22"/>
  <c r="N21" i="22"/>
  <c r="K21" i="22"/>
  <c r="H21" i="22"/>
  <c r="E21" i="22"/>
  <c r="Q20" i="22"/>
  <c r="N20" i="22"/>
  <c r="K20" i="22"/>
  <c r="H20" i="22"/>
  <c r="E20" i="22"/>
  <c r="Q19" i="22"/>
  <c r="N19" i="22"/>
  <c r="K19" i="22"/>
  <c r="H19" i="22"/>
  <c r="E19" i="22"/>
  <c r="Q18" i="22"/>
  <c r="N18" i="22"/>
  <c r="K18" i="22"/>
  <c r="H18" i="22"/>
  <c r="E18" i="22"/>
  <c r="Q17" i="22"/>
  <c r="N17" i="22"/>
  <c r="K17" i="22"/>
  <c r="H17" i="22"/>
  <c r="E17" i="22"/>
  <c r="Q16" i="22"/>
  <c r="N16" i="22"/>
  <c r="K16" i="22"/>
  <c r="H16" i="22"/>
  <c r="E16" i="22"/>
  <c r="Q15" i="22"/>
  <c r="N15" i="22"/>
  <c r="K15" i="22"/>
  <c r="H15" i="22"/>
  <c r="E15" i="22"/>
  <c r="Q14" i="22"/>
  <c r="N14" i="22"/>
  <c r="K14" i="22"/>
  <c r="H14" i="22"/>
  <c r="E14" i="22"/>
  <c r="Q13" i="22"/>
  <c r="N13" i="22"/>
  <c r="K13" i="22"/>
  <c r="H13" i="22"/>
  <c r="E13" i="22"/>
  <c r="Q12" i="22"/>
  <c r="N12" i="22"/>
  <c r="K12" i="22"/>
  <c r="H12" i="22"/>
  <c r="E12" i="22"/>
  <c r="Q11" i="22"/>
  <c r="N11" i="22"/>
  <c r="K11" i="22"/>
  <c r="H11" i="22"/>
  <c r="E11" i="22"/>
  <c r="Q10" i="22"/>
  <c r="N10" i="22"/>
  <c r="K10" i="22"/>
  <c r="H10" i="22"/>
  <c r="E10" i="22"/>
  <c r="Q9" i="22"/>
  <c r="N9" i="22"/>
  <c r="K9" i="22"/>
  <c r="H9" i="22"/>
  <c r="E9" i="22"/>
  <c r="Q8" i="22"/>
  <c r="N8" i="22"/>
  <c r="K8" i="22"/>
  <c r="H8" i="22"/>
  <c r="E8" i="22"/>
  <c r="Q7" i="22"/>
  <c r="N7" i="22"/>
  <c r="K7" i="22"/>
  <c r="H7" i="22"/>
  <c r="E7" i="22"/>
  <c r="E23" i="22" l="1"/>
  <c r="Q23" i="22"/>
  <c r="H24" i="22"/>
  <c r="H25" i="22"/>
  <c r="E25" i="22"/>
  <c r="K24" i="22"/>
</calcChain>
</file>

<file path=xl/sharedStrings.xml><?xml version="1.0" encoding="utf-8"?>
<sst xmlns="http://schemas.openxmlformats.org/spreadsheetml/2006/main" count="358" uniqueCount="55">
  <si>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</si>
  <si>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</si>
  <si>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</si>
  <si>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</si>
  <si>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</si>
  <si>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</si>
  <si>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</si>
  <si>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</si>
  <si>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</si>
  <si>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</si>
  <si>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</si>
  <si>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</si>
  <si>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</si>
  <si>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</si>
  <si>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</si>
  <si>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</si>
  <si>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</si>
  <si>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</si>
  <si>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</si>
  <si>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</si>
  <si>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</si>
  <si>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In %</t>
  </si>
  <si>
    <t>Insgesamt</t>
  </si>
  <si>
    <t>darunter befristet beschäftigt</t>
  </si>
  <si>
    <t>(einschlägiger) Hochschulabschluss</t>
  </si>
  <si>
    <t>(einschlägiger) Fachschulabschluss</t>
  </si>
  <si>
    <t>(einschlägiger) Berufsfachschulabschluss</t>
  </si>
  <si>
    <t>Sonstige Ausbildungen/ohne Abschluss</t>
  </si>
  <si>
    <t>Quelle: FDZ der Statistischen Ämter des Bundes und der Länder, Kinder und tätige Personen in Tageseinrichtungen und in öffentlich geförderter Kindertagespflege, 2018; berechnet vom LG Empirische Bildungsforschung der FernUniversität in Hagen, 2019.</t>
  </si>
  <si>
    <t>Pädagogisch Tätige nach Qualifikationsniveau</t>
  </si>
  <si>
    <t>insgesamt</t>
  </si>
  <si>
    <t>Quelle: FDZ der Statistischen Ämter des Bundes und der Länder, Kinder und tätige Personen in Tageseinrichtungen und in öffentlich geförderter Kindertagespflege, 2019; berechnet vom LG Empirische Bildungsforschung der FernUniversität in Hagen, 2020.</t>
  </si>
  <si>
    <t>Quelle: FDZ der Statistischen Ämter des Bundes und der Länder, Kinder und tätige Personen in Tageseinrichtungen und in öffentlich geförderter Kindertagespflege, 2017; Berechnungen der Bertelsmann Stiftung, 2018.</t>
  </si>
  <si>
    <t>Quelle: FDZ der Statistischen Ämter des Bundes und der Länder, Kinder und tätige Personen in Tageseinrichtungen und in öffentlich geförderter Kindertagespflege, 2016; Berechnungen des Forschungsverbundes DJI/TU Dortmund, 2017.</t>
  </si>
  <si>
    <t>Tab75_i28_lm21: Befristet beschäftigte pädagogisch Tätige* in Kindertageseinrichtungen (mit Horten und Hortgruppen) nach Qualifikationsniveau in den Bundesländern am 01.03.2020 (Anzahl; Anteil in %)</t>
  </si>
  <si>
    <t>* Berücksichtigt werden die tätigen Personen, die im ersten Arbeitsbereich pädagogisch tätig sind (ohne Verwaltungstätige sowie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</si>
  <si>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Quelle: FDZ der Statistischen Ämter des Bundes und der Länder, Kinder und tätige Personen in Tageseinrichtungen und in öffentlich geförderter Kindertagespflege, 2020; berechnet vom LG Empirische Bildungsforschung der FernUniversität in Hagen, 2021.</t>
  </si>
  <si>
    <t>* Aus datenschutzrechtlichen Gründen weicht die Definition der pädagogisch Tätigen in 2018 im Vergleich zum Vorjahr leicht ab. Berücksichtigt werden die tätigen Personen, die im ersten oder zweiten Arbeitsbereich pädagogisch tätig sind (ohne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</si>
  <si>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</si>
  <si>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</si>
  <si>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Tab75_i28_lm20: Befristet beschäftigte pädagogisch Tätige* in Kindertageseinrichtungen (mit Horten und Hortgruppen) nach Qualifikationsniveau in den Bundesländern am 01.03.2019 (Anzahl; Anteil in %)</t>
  </si>
  <si>
    <t>Tab75_i28_lm19: Befristet beschäftigte pädagogisch Tätige* in Kindertageseinrichtungen (mit Horten und Hortgruppen) nach Qualifikationsniveau in den Bundesländern am 01.03.2018 (Anzahl, Anteil in %)</t>
  </si>
  <si>
    <t>Tab75_i28_lm18: Befristet beschäftigte pädagogisch Tätige* in Kindertageseinrichtungen (mit Horten und Hortgruppen) nach Qualifikationsniveau in den Bundesländern am 01.03.2017 (Anzahl, Anteil in %)</t>
  </si>
  <si>
    <t>Tab75_i28_lm17: Befristet beschäftigte pädagogisch Tätige* in Kindertageseinrichtungen (mit Horten und Hortgruppen) nach Qualifikationsniveau in den Bundesländern am 01.03.2016 (Anzahl, Anteil in %)</t>
  </si>
  <si>
    <t>Inhaltsverzeichnis</t>
  </si>
  <si>
    <t>Datenjahr</t>
  </si>
  <si>
    <t>Link</t>
  </si>
  <si>
    <t>Befristet Beschäftigte in KiTas nach Qualifikationsniveau</t>
  </si>
  <si>
    <t>Tab.75_LM16: Befristet beschäftigte pädagogisch Tätige* in Kindertageseinrichtungen nach Qualifikationsniveau in den Bundesländern am 01.03.2015 (Anzahl, Anteil in %)</t>
  </si>
  <si>
    <t>Tab.75_LR15: Befristet beschäftigte pädagogisch Tätige* in Kindertageseinrichtungen nach Qualifikationsniveau in den Bundesländern am 01.03.2014 (Anzahl, Anteil in %)</t>
  </si>
  <si>
    <t>Tab75_i28_lm22: Befristet beschäftigte pädagogisch Tätige* in Kindertageseinrichtungen (mit Horten und Hortgruppen) nach Qualifikationsniveau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</si>
  <si>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</si>
  <si>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</si>
  <si>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Tab75_i28_lm23: Befristet beschäftigte pädagogisch Tätige* in Kindertageseinrichtungen (mit Horten und Hortgruppen) nach Qualifikationsniveau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</si>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</sst>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rgb="FF000000"/>
      </patternFill>
    </fill>
    <fill>
      <patternFill patternType="solid">
        <fgColor theme="0" tint="-4.9989318521683403E-2"/>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2">
    <xf numFmtId="0" fontId="0"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cellStyleXfs>
  <cellXfs count="113">
    <xf numFmtId="0" fontId="0" fillId="0" borderId="0" xfId="0"/>
    <xf numFmtId="0" fontId="4" fillId="2" borderId="1" xfId="31" applyFont="1" applyFill="1" applyBorder="1" applyAlignment="1">
      <alignment vertical="center"/>
    </xf>
    <xf numFmtId="0" fontId="4" fillId="2" borderId="5" xfId="31" applyFont="1" applyFill="1" applyBorder="1" applyAlignment="1">
      <alignment vertical="center"/>
    </xf>
    <xf numFmtId="0" fontId="12" fillId="2" borderId="7" xfId="24" applyFont="1" applyFill="1" applyBorder="1" applyAlignment="1">
      <alignment horizontal="center" vertical="center" wrapText="1"/>
    </xf>
    <xf numFmtId="0" fontId="10" fillId="3" borderId="2" xfId="25" applyFont="1" applyFill="1" applyBorder="1" applyAlignment="1">
      <alignment horizontal="left" vertical="center" wrapText="1"/>
    </xf>
    <xf numFmtId="0" fontId="12" fillId="2" borderId="12" xfId="24" applyFont="1" applyFill="1" applyBorder="1" applyAlignment="1">
      <alignment horizontal="center" vertical="center" wrapText="1"/>
    </xf>
    <xf numFmtId="3" fontId="10" fillId="3" borderId="2" xfId="36" applyNumberFormat="1" applyFont="1" applyFill="1" applyBorder="1" applyAlignment="1">
      <alignment horizontal="right" vertical="center" indent="2"/>
    </xf>
    <xf numFmtId="3" fontId="10" fillId="3" borderId="3" xfId="37" applyNumberFormat="1" applyFont="1" applyFill="1" applyBorder="1" applyAlignment="1">
      <alignment horizontal="right" vertical="center" indent="2"/>
    </xf>
    <xf numFmtId="3" fontId="10" fillId="3" borderId="2" xfId="37" applyNumberFormat="1" applyFont="1" applyFill="1" applyBorder="1" applyAlignment="1">
      <alignment horizontal="right" vertical="center" indent="2"/>
    </xf>
    <xf numFmtId="3" fontId="4" fillId="2" borderId="9" xfId="31" applyNumberFormat="1" applyFont="1" applyFill="1" applyBorder="1" applyAlignment="1">
      <alignment horizontal="right" vertical="center" indent="2"/>
    </xf>
    <xf numFmtId="3" fontId="4" fillId="2" borderId="1" xfId="31" applyNumberFormat="1" applyFont="1" applyFill="1" applyBorder="1" applyAlignment="1">
      <alignment horizontal="right" vertical="center" indent="2"/>
    </xf>
    <xf numFmtId="3" fontId="4" fillId="2" borderId="10" xfId="31" applyNumberFormat="1" applyFont="1" applyFill="1" applyBorder="1" applyAlignment="1">
      <alignment horizontal="right" vertical="center" indent="2"/>
    </xf>
    <xf numFmtId="3" fontId="4" fillId="2" borderId="5" xfId="31" applyNumberFormat="1" applyFont="1" applyFill="1" applyBorder="1" applyAlignment="1">
      <alignment horizontal="right" vertical="center" indent="2"/>
    </xf>
    <xf numFmtId="0" fontId="11" fillId="5" borderId="4" xfId="21" applyFont="1" applyFill="1" applyBorder="1" applyAlignment="1">
      <alignment horizontal="center" vertical="center" wrapText="1"/>
    </xf>
    <xf numFmtId="0" fontId="11" fillId="5" borderId="2" xfId="21" applyFont="1" applyFill="1" applyBorder="1" applyAlignment="1">
      <alignment horizontal="center" vertical="center" wrapText="1"/>
    </xf>
    <xf numFmtId="0" fontId="10" fillId="0" borderId="2" xfId="25" applyFont="1" applyBorder="1" applyAlignment="1">
      <alignment horizontal="left" vertical="center" wrapText="1"/>
    </xf>
    <xf numFmtId="3" fontId="10" fillId="0" borderId="0" xfId="34" applyNumberFormat="1" applyFont="1" applyAlignment="1">
      <alignment horizontal="right" vertical="center" indent="2"/>
    </xf>
    <xf numFmtId="3" fontId="10" fillId="0" borderId="1" xfId="36" applyNumberFormat="1" applyFont="1" applyBorder="1" applyAlignment="1">
      <alignment horizontal="right" vertical="center" indent="2"/>
    </xf>
    <xf numFmtId="164" fontId="3" fillId="0" borderId="4" xfId="0" applyNumberFormat="1" applyFont="1" applyBorder="1" applyAlignment="1">
      <alignment horizontal="right" vertical="center" indent="2"/>
    </xf>
    <xf numFmtId="3" fontId="10" fillId="0" borderId="0" xfId="37" applyNumberFormat="1" applyFont="1" applyAlignment="1">
      <alignment horizontal="right" vertical="center" indent="2"/>
    </xf>
    <xf numFmtId="164" fontId="3" fillId="0" borderId="2" xfId="0" applyNumberFormat="1" applyFont="1" applyBorder="1" applyAlignment="1">
      <alignment horizontal="right" vertical="center" indent="2"/>
    </xf>
    <xf numFmtId="3" fontId="10" fillId="0" borderId="6" xfId="37" applyNumberFormat="1" applyFont="1" applyBorder="1" applyAlignment="1">
      <alignment horizontal="right" vertical="center" indent="2"/>
    </xf>
    <xf numFmtId="3" fontId="10" fillId="0" borderId="0" xfId="36" applyNumberFormat="1" applyFont="1" applyAlignment="1">
      <alignment horizontal="right" vertical="center" indent="2"/>
    </xf>
    <xf numFmtId="164" fontId="3" fillId="0" borderId="1" xfId="0" applyNumberFormat="1" applyFont="1" applyBorder="1" applyAlignment="1">
      <alignment horizontal="right" vertical="center" indent="2"/>
    </xf>
    <xf numFmtId="3" fontId="10" fillId="0" borderId="2" xfId="36" applyNumberFormat="1" applyFont="1" applyBorder="1" applyAlignment="1">
      <alignment horizontal="right" vertical="center" indent="2"/>
    </xf>
    <xf numFmtId="164" fontId="3" fillId="0" borderId="6" xfId="0" applyNumberFormat="1" applyFont="1" applyBorder="1" applyAlignment="1">
      <alignment horizontal="right" vertical="center" indent="2"/>
    </xf>
    <xf numFmtId="3" fontId="10" fillId="3" borderId="0" xfId="34" applyNumberFormat="1" applyFont="1" applyFill="1" applyAlignment="1">
      <alignment horizontal="right" vertical="center" indent="2"/>
    </xf>
    <xf numFmtId="164" fontId="3" fillId="3" borderId="0" xfId="0" applyNumberFormat="1" applyFont="1" applyFill="1" applyAlignment="1">
      <alignment horizontal="right" vertical="center" indent="2"/>
    </xf>
    <xf numFmtId="164" fontId="3" fillId="3" borderId="4" xfId="0" applyNumberFormat="1" applyFont="1" applyFill="1" applyBorder="1" applyAlignment="1">
      <alignment horizontal="right" vertical="center" indent="2"/>
    </xf>
    <xf numFmtId="3" fontId="10" fillId="3" borderId="0" xfId="37" applyNumberFormat="1" applyFont="1" applyFill="1" applyAlignment="1">
      <alignment horizontal="right" vertical="center" indent="2"/>
    </xf>
    <xf numFmtId="3" fontId="10" fillId="3" borderId="0" xfId="36" applyNumberFormat="1" applyFont="1" applyFill="1" applyAlignment="1">
      <alignment horizontal="right" vertical="center" indent="2"/>
    </xf>
    <xf numFmtId="164" fontId="3" fillId="3" borderId="2" xfId="0" applyNumberFormat="1" applyFont="1" applyFill="1" applyBorder="1" applyAlignment="1">
      <alignment horizontal="right" vertical="center" indent="2"/>
    </xf>
    <xf numFmtId="164" fontId="3" fillId="0" borderId="0" xfId="0" applyNumberFormat="1" applyFont="1" applyAlignment="1">
      <alignment horizontal="right" vertical="center" indent="2"/>
    </xf>
    <xf numFmtId="3" fontId="10" fillId="0" borderId="3" xfId="37" applyNumberFormat="1" applyFont="1" applyBorder="1" applyAlignment="1">
      <alignment horizontal="right" vertical="center" indent="2"/>
    </xf>
    <xf numFmtId="3" fontId="10" fillId="0" borderId="2" xfId="37" applyNumberFormat="1" applyFont="1" applyBorder="1" applyAlignment="1">
      <alignment horizontal="right" vertical="center" indent="2"/>
    </xf>
    <xf numFmtId="0" fontId="10" fillId="0" borderId="2" xfId="28" applyFont="1" applyBorder="1" applyAlignment="1">
      <alignment horizontal="left" vertical="center" wrapText="1"/>
    </xf>
    <xf numFmtId="3" fontId="10" fillId="0" borderId="0" xfId="35" applyNumberFormat="1" applyFont="1" applyAlignment="1">
      <alignment horizontal="right" vertical="center" indent="2"/>
    </xf>
    <xf numFmtId="3" fontId="10" fillId="0" borderId="2" xfId="38" applyNumberFormat="1" applyFont="1" applyBorder="1" applyAlignment="1">
      <alignment horizontal="right" vertical="center" indent="2"/>
    </xf>
    <xf numFmtId="3" fontId="10" fillId="0" borderId="3" xfId="39" applyNumberFormat="1" applyFont="1" applyBorder="1" applyAlignment="1">
      <alignment horizontal="right" vertical="center" indent="2"/>
    </xf>
    <xf numFmtId="3" fontId="10" fillId="0" borderId="0" xfId="39" applyNumberFormat="1" applyFont="1" applyAlignment="1">
      <alignment horizontal="right" vertical="center" indent="2"/>
    </xf>
    <xf numFmtId="3" fontId="10" fillId="0" borderId="2" xfId="39" applyNumberFormat="1" applyFont="1" applyBorder="1" applyAlignment="1">
      <alignment horizontal="right" vertical="center" indent="2"/>
    </xf>
    <xf numFmtId="3" fontId="10" fillId="0" borderId="0" xfId="38" applyNumberFormat="1" applyFont="1" applyAlignment="1">
      <alignment horizontal="right" vertical="center" indent="2"/>
    </xf>
    <xf numFmtId="164" fontId="3" fillId="2" borderId="1" xfId="0" applyNumberFormat="1" applyFont="1" applyFill="1" applyBorder="1" applyAlignment="1">
      <alignment horizontal="right" vertical="center" indent="2"/>
    </xf>
    <xf numFmtId="0" fontId="4" fillId="0" borderId="2" xfId="31" applyFont="1" applyBorder="1" applyAlignment="1">
      <alignment vertical="center"/>
    </xf>
    <xf numFmtId="3" fontId="4" fillId="0" borderId="0" xfId="31" applyNumberFormat="1" applyFont="1" applyAlignment="1">
      <alignment horizontal="right" vertical="center" indent="2"/>
    </xf>
    <xf numFmtId="3" fontId="4" fillId="0" borderId="2" xfId="31" applyNumberFormat="1" applyFont="1" applyBorder="1" applyAlignment="1">
      <alignment horizontal="right" vertical="center" indent="2"/>
    </xf>
    <xf numFmtId="164" fontId="3" fillId="2" borderId="5" xfId="0" applyNumberFormat="1" applyFont="1" applyFill="1" applyBorder="1" applyAlignment="1">
      <alignment horizontal="right" vertical="center" indent="2"/>
    </xf>
    <xf numFmtId="0" fontId="0" fillId="6" borderId="0" xfId="0" applyFill="1"/>
    <xf numFmtId="0" fontId="0" fillId="6" borderId="3" xfId="0" applyFill="1" applyBorder="1"/>
    <xf numFmtId="164" fontId="2" fillId="0" borderId="4" xfId="0" applyNumberFormat="1" applyFont="1" applyBorder="1" applyAlignment="1">
      <alignment horizontal="right" vertical="center" indent="2"/>
    </xf>
    <xf numFmtId="164" fontId="2" fillId="0" borderId="2" xfId="0" applyNumberFormat="1" applyFont="1" applyBorder="1" applyAlignment="1">
      <alignment horizontal="right" vertical="center" indent="2"/>
    </xf>
    <xf numFmtId="164" fontId="2" fillId="0" borderId="1" xfId="0" applyNumberFormat="1" applyFont="1" applyBorder="1" applyAlignment="1">
      <alignment horizontal="right" vertical="center" indent="2"/>
    </xf>
    <xf numFmtId="164" fontId="2" fillId="0" borderId="6" xfId="0" applyNumberFormat="1" applyFont="1" applyBorder="1" applyAlignment="1">
      <alignment horizontal="right" vertical="center" indent="2"/>
    </xf>
    <xf numFmtId="164" fontId="2" fillId="3" borderId="0" xfId="0" applyNumberFormat="1" applyFont="1" applyFill="1" applyAlignment="1">
      <alignment horizontal="right" vertical="center" indent="2"/>
    </xf>
    <xf numFmtId="164" fontId="2" fillId="3" borderId="4" xfId="0" applyNumberFormat="1" applyFont="1" applyFill="1" applyBorder="1" applyAlignment="1">
      <alignment horizontal="right" vertical="center" indent="2"/>
    </xf>
    <xf numFmtId="164" fontId="2" fillId="3" borderId="2" xfId="0" applyNumberFormat="1" applyFont="1" applyFill="1" applyBorder="1" applyAlignment="1">
      <alignment horizontal="right" vertical="center" indent="2"/>
    </xf>
    <xf numFmtId="164" fontId="2" fillId="0" borderId="0" xfId="0" applyNumberFormat="1" applyFont="1" applyAlignment="1">
      <alignment horizontal="right" vertical="center" indent="2"/>
    </xf>
    <xf numFmtId="164" fontId="2" fillId="2" borderId="1" xfId="0" applyNumberFormat="1" applyFont="1" applyFill="1" applyBorder="1" applyAlignment="1">
      <alignment horizontal="right" vertical="center" indent="2"/>
    </xf>
    <xf numFmtId="164" fontId="2" fillId="2" borderId="5" xfId="0" applyNumberFormat="1" applyFont="1" applyFill="1" applyBorder="1" applyAlignment="1">
      <alignment horizontal="right" vertical="center" indent="2"/>
    </xf>
    <xf numFmtId="0" fontId="0" fillId="0" borderId="3" xfId="0" applyBorder="1" applyAlignment="1">
      <alignment horizontal="center" vertical="center"/>
    </xf>
    <xf numFmtId="0" fontId="0" fillId="0" borderId="4" xfId="0" applyBorder="1" applyAlignment="1">
      <alignment horizontal="center" vertical="center"/>
    </xf>
    <xf numFmtId="0" fontId="20" fillId="0" borderId="3" xfId="40" applyFont="1" applyBorder="1" applyAlignment="1">
      <alignment horizontal="left" vertical="center" wrapText="1" indent="1"/>
    </xf>
    <xf numFmtId="0" fontId="20" fillId="0" borderId="0" xfId="40" applyFont="1" applyBorder="1" applyAlignment="1">
      <alignment horizontal="left" vertical="center" wrapText="1" indent="1"/>
    </xf>
    <xf numFmtId="0" fontId="20" fillId="0" borderId="4" xfId="40" applyFont="1" applyBorder="1" applyAlignment="1">
      <alignment horizontal="left" vertical="center" wrapText="1" indent="1"/>
    </xf>
    <xf numFmtId="0" fontId="15" fillId="6" borderId="0" xfId="0" applyFont="1" applyFill="1" applyAlignment="1">
      <alignment horizontal="center" vertical="top"/>
    </xf>
    <xf numFmtId="0" fontId="16" fillId="6" borderId="0" xfId="0" applyFont="1" applyFill="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19" fillId="2" borderId="7" xfId="0" applyFont="1"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20" fillId="7" borderId="3" xfId="40" applyFont="1" applyFill="1" applyBorder="1" applyAlignment="1">
      <alignment horizontal="left" vertical="center" wrapText="1" indent="1"/>
    </xf>
    <xf numFmtId="0" fontId="20" fillId="7" borderId="0" xfId="40" applyFont="1" applyFill="1" applyBorder="1" applyAlignment="1">
      <alignment horizontal="left" vertical="center" wrapText="1" indent="1"/>
    </xf>
    <xf numFmtId="0" fontId="20" fillId="7" borderId="4" xfId="40" applyFont="1" applyFill="1" applyBorder="1" applyAlignment="1">
      <alignment horizontal="left" vertical="center" wrapText="1" indent="1"/>
    </xf>
    <xf numFmtId="0" fontId="8" fillId="6" borderId="0" xfId="41" applyFill="1" applyBorder="1" applyAlignment="1">
      <alignment horizontal="left" wrapText="1"/>
    </xf>
    <xf numFmtId="0" fontId="0" fillId="0" borderId="0" xfId="0"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20" fillId="7" borderId="14" xfId="40" applyFont="1" applyFill="1" applyBorder="1" applyAlignment="1">
      <alignment horizontal="left" vertical="center" wrapText="1" indent="1"/>
    </xf>
    <xf numFmtId="0" fontId="20" fillId="7" borderId="10" xfId="40" applyFont="1" applyFill="1" applyBorder="1" applyAlignment="1">
      <alignment horizontal="left" vertical="center" wrapText="1" indent="1"/>
    </xf>
    <xf numFmtId="0" fontId="20" fillId="7" borderId="15" xfId="40" applyFont="1" applyFill="1" applyBorder="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top" wrapText="1"/>
    </xf>
    <xf numFmtId="0" fontId="11" fillId="5" borderId="0" xfId="22" applyFont="1" applyFill="1" applyAlignment="1">
      <alignment horizontal="center" vertical="center" wrapText="1"/>
    </xf>
    <xf numFmtId="0" fontId="11" fillId="5" borderId="4" xfId="22" applyFont="1" applyFill="1" applyBorder="1" applyAlignment="1">
      <alignment horizontal="center" vertical="center" wrapText="1"/>
    </xf>
    <xf numFmtId="0" fontId="12" fillId="2" borderId="11" xfId="23" applyFont="1" applyFill="1" applyBorder="1" applyAlignment="1">
      <alignment horizontal="center" vertical="center" wrapText="1"/>
    </xf>
    <xf numFmtId="0" fontId="12" fillId="2" borderId="12" xfId="23" applyFont="1" applyFill="1" applyBorder="1" applyAlignment="1">
      <alignment horizontal="center" vertical="center" wrapText="1"/>
    </xf>
    <xf numFmtId="0" fontId="12" fillId="2" borderId="13" xfId="23" applyFont="1" applyFill="1" applyBorder="1" applyAlignment="1">
      <alignment horizontal="center" vertical="center" wrapText="1"/>
    </xf>
    <xf numFmtId="0" fontId="14" fillId="0" borderId="10"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0" xfId="0" applyFont="1" applyFill="1" applyAlignment="1">
      <alignment horizontal="center" vertical="center"/>
    </xf>
    <xf numFmtId="0" fontId="13" fillId="5" borderId="4" xfId="0" applyFont="1" applyFill="1" applyBorder="1" applyAlignment="1">
      <alignment horizontal="center" vertical="center"/>
    </xf>
    <xf numFmtId="0" fontId="11" fillId="5" borderId="3" xfId="32" applyFont="1" applyFill="1" applyBorder="1" applyAlignment="1">
      <alignment horizontal="center" vertical="center" wrapText="1"/>
    </xf>
    <xf numFmtId="0" fontId="11" fillId="5" borderId="0" xfId="32" applyFont="1" applyFill="1" applyAlignment="1">
      <alignment horizontal="center" vertical="center" wrapText="1"/>
    </xf>
    <xf numFmtId="0" fontId="11" fillId="5" borderId="4" xfId="32" applyFont="1" applyFill="1" applyBorder="1" applyAlignment="1">
      <alignment horizontal="center" vertical="center" wrapText="1"/>
    </xf>
    <xf numFmtId="0" fontId="11" fillId="5" borderId="3" xfId="33" applyFont="1" applyFill="1" applyBorder="1" applyAlignment="1">
      <alignment horizontal="center" vertical="center" wrapText="1"/>
    </xf>
    <xf numFmtId="0" fontId="11" fillId="5" borderId="0" xfId="33" applyFont="1" applyFill="1" applyAlignment="1">
      <alignment horizontal="center" vertical="center" wrapText="1"/>
    </xf>
    <xf numFmtId="0" fontId="11" fillId="5" borderId="4" xfId="33" applyFont="1" applyFill="1" applyBorder="1" applyAlignment="1">
      <alignment horizontal="center" vertical="center" wrapText="1"/>
    </xf>
    <xf numFmtId="164" fontId="1" fillId="0" borderId="4" xfId="0" applyNumberFormat="1" applyFont="1" applyBorder="1" applyAlignment="1">
      <alignment horizontal="right" vertical="center" indent="2"/>
    </xf>
    <xf numFmtId="164" fontId="1" fillId="0" borderId="2" xfId="0" applyNumberFormat="1" applyFont="1" applyBorder="1" applyAlignment="1">
      <alignment horizontal="right" vertical="center" indent="2"/>
    </xf>
    <xf numFmtId="164" fontId="1" fillId="0" borderId="1" xfId="0" applyNumberFormat="1" applyFont="1" applyBorder="1" applyAlignment="1">
      <alignment horizontal="right" vertical="center" indent="2"/>
    </xf>
    <xf numFmtId="164" fontId="1" fillId="0" borderId="6" xfId="0" applyNumberFormat="1" applyFont="1" applyBorder="1" applyAlignment="1">
      <alignment horizontal="right" vertical="center" indent="2"/>
    </xf>
    <xf numFmtId="164" fontId="1" fillId="3" borderId="0" xfId="0" applyNumberFormat="1" applyFont="1" applyFill="1" applyAlignment="1">
      <alignment horizontal="right" vertical="center" indent="2"/>
    </xf>
    <xf numFmtId="164" fontId="1" fillId="3" borderId="4" xfId="0" applyNumberFormat="1" applyFont="1" applyFill="1" applyBorder="1" applyAlignment="1">
      <alignment horizontal="right" vertical="center" indent="2"/>
    </xf>
    <xf numFmtId="164" fontId="1" fillId="3" borderId="2" xfId="0" applyNumberFormat="1" applyFont="1" applyFill="1" applyBorder="1" applyAlignment="1">
      <alignment horizontal="right" vertical="center" indent="2"/>
    </xf>
    <xf numFmtId="164" fontId="1" fillId="0" borderId="0" xfId="0" applyNumberFormat="1" applyFont="1" applyAlignment="1">
      <alignment horizontal="right" vertical="center" indent="2"/>
    </xf>
    <xf numFmtId="164" fontId="1" fillId="2" borderId="1" xfId="0" applyNumberFormat="1" applyFont="1" applyFill="1" applyBorder="1" applyAlignment="1">
      <alignment horizontal="right" vertical="center" indent="2"/>
    </xf>
    <xf numFmtId="164" fontId="1" fillId="2" borderId="5" xfId="0" applyNumberFormat="1" applyFont="1" applyFill="1" applyBorder="1" applyAlignment="1">
      <alignment horizontal="right" vertical="center" indent="2"/>
    </xf>
  </cellXfs>
  <cellStyles count="42">
    <cellStyle name="Besuchter Hyperlink" xfId="13" builtinId="9" hidden="1"/>
    <cellStyle name="Besuchter Hyperlink" xfId="15" builtinId="9" hidden="1"/>
    <cellStyle name="Hyperlink" xfId="41" xr:uid="{F892C71D-7D97-4ABB-89D4-5237C591B730}"/>
    <cellStyle name="Link" xfId="12" builtinId="8" hidden="1"/>
    <cellStyle name="Link" xfId="14" builtinId="8" hidden="1"/>
    <cellStyle name="Link" xfId="40" builtinId="8"/>
    <cellStyle name="Standard" xfId="0" builtinId="0"/>
    <cellStyle name="Standard 10 2" xfId="1" xr:uid="{00000000-0005-0000-0000-000005000000}"/>
    <cellStyle name="Standard 18 2" xfId="16" xr:uid="{00000000-0005-0000-0000-000006000000}"/>
    <cellStyle name="Standard 2" xfId="2" xr:uid="{00000000-0005-0000-0000-000007000000}"/>
    <cellStyle name="Standard 21 2" xfId="7" xr:uid="{00000000-0005-0000-0000-000008000000}"/>
    <cellStyle name="Standard 24 2" xfId="31" xr:uid="{00000000-0005-0000-0000-000009000000}"/>
    <cellStyle name="style1430204880206" xfId="24" xr:uid="{00000000-0005-0000-0000-00000A000000}"/>
    <cellStyle name="style1430204880596" xfId="38" xr:uid="{00000000-0005-0000-0000-00000B000000}"/>
    <cellStyle name="style1430204880674" xfId="35" xr:uid="{00000000-0005-0000-0000-00000C000000}"/>
    <cellStyle name="style1430204880924" xfId="28" xr:uid="{00000000-0005-0000-0000-00000D000000}"/>
    <cellStyle name="style1430204880940" xfId="25" xr:uid="{00000000-0005-0000-0000-00000E000000}"/>
    <cellStyle name="style1430204881096" xfId="23" xr:uid="{00000000-0005-0000-0000-00000F000000}"/>
    <cellStyle name="style1430204881112" xfId="36" xr:uid="{00000000-0005-0000-0000-000010000000}"/>
    <cellStyle name="style1430204881159" xfId="34" xr:uid="{00000000-0005-0000-0000-000011000000}"/>
    <cellStyle name="style1430204881268" xfId="21" xr:uid="{00000000-0005-0000-0000-000012000000}"/>
    <cellStyle name="style1430204881284" xfId="33" xr:uid="{00000000-0005-0000-0000-000013000000}"/>
    <cellStyle name="style1430204881299" xfId="32" xr:uid="{00000000-0005-0000-0000-000014000000}"/>
    <cellStyle name="style1430204881346" xfId="22" xr:uid="{00000000-0005-0000-0000-000015000000}"/>
    <cellStyle name="style1430204881456" xfId="39" xr:uid="{00000000-0005-0000-0000-000016000000}"/>
    <cellStyle name="style1430204881471" xfId="37" xr:uid="{00000000-0005-0000-0000-000017000000}"/>
    <cellStyle name="style1490087193763" xfId="20" xr:uid="{00000000-0005-0000-0000-000018000000}"/>
    <cellStyle name="style1490087193826" xfId="19" xr:uid="{00000000-0005-0000-0000-000019000000}"/>
    <cellStyle name="style1490087193997" xfId="18" xr:uid="{00000000-0005-0000-0000-00001A000000}"/>
    <cellStyle name="style1490087194075" xfId="17" xr:uid="{00000000-0005-0000-0000-00001B000000}"/>
    <cellStyle name="style1490087704425" xfId="11" xr:uid="{00000000-0005-0000-0000-00001C000000}"/>
    <cellStyle name="style1490087704472" xfId="10" xr:uid="{00000000-0005-0000-0000-00001D000000}"/>
    <cellStyle name="style1490087704581" xfId="9" xr:uid="{00000000-0005-0000-0000-00001E000000}"/>
    <cellStyle name="style1490087704628" xfId="8" xr:uid="{00000000-0005-0000-0000-00001F000000}"/>
    <cellStyle name="style1490109065979" xfId="5" xr:uid="{00000000-0005-0000-0000-000020000000}"/>
    <cellStyle name="style1490109066025" xfId="6" xr:uid="{00000000-0005-0000-0000-000021000000}"/>
    <cellStyle name="style1490109066120" xfId="3" xr:uid="{00000000-0005-0000-0000-000022000000}"/>
    <cellStyle name="style1490109066167" xfId="4" xr:uid="{00000000-0005-0000-0000-000023000000}"/>
    <cellStyle name="style1490185103805" xfId="30" xr:uid="{00000000-0005-0000-0000-000024000000}"/>
    <cellStyle name="style1490185103915" xfId="29" xr:uid="{00000000-0005-0000-0000-000025000000}"/>
    <cellStyle name="style1490185103977" xfId="27" xr:uid="{00000000-0005-0000-0000-000026000000}"/>
    <cellStyle name="style1490185104086" xfId="26" xr:uid="{00000000-0005-0000-0000-000027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355600</xdr:colOff>
      <xdr:row>70</xdr:row>
      <xdr:rowOff>28288</xdr:rowOff>
    </xdr:to>
    <xdr:pic>
      <xdr:nvPicPr>
        <xdr:cNvPr id="6" name="Bild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0" y="0"/>
          <a:ext cx="11087100" cy="14252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13</xdr:col>
      <xdr:colOff>381000</xdr:colOff>
      <xdr:row>70</xdr:row>
      <xdr:rowOff>54760</xdr:rowOff>
    </xdr:to>
    <xdr:pic>
      <xdr:nvPicPr>
        <xdr:cNvPr id="6" name="Bild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12700" y="12700"/>
          <a:ext cx="11099800" cy="142660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C4D3-10AB-4657-AC67-E1BA25BCB384}">
  <sheetPr>
    <tabColor rgb="FF00B0F0"/>
  </sheetPr>
  <dimension ref="A1:J17"/>
  <sheetViews>
    <sheetView tabSelected="1" workbookViewId="0">
      <selection activeCell="D8" sqref="D8:I8"/>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47"/>
      <c r="B1" s="47"/>
      <c r="C1" s="47"/>
      <c r="D1" s="47"/>
      <c r="E1" s="47"/>
      <c r="F1" s="47"/>
      <c r="G1" s="47"/>
      <c r="H1" s="47"/>
      <c r="I1" s="47"/>
      <c r="J1" s="47"/>
    </row>
    <row r="2" spans="1:10">
      <c r="A2" s="47"/>
      <c r="B2" s="64" t="s">
        <v>44</v>
      </c>
      <c r="C2" s="65"/>
      <c r="D2" s="65"/>
      <c r="E2" s="65"/>
      <c r="F2" s="65"/>
      <c r="G2" s="65"/>
      <c r="H2" s="65"/>
      <c r="I2" s="65"/>
      <c r="J2" s="47"/>
    </row>
    <row r="3" spans="1:10" ht="24" customHeight="1">
      <c r="A3" s="47"/>
      <c r="B3" s="65"/>
      <c r="C3" s="65"/>
      <c r="D3" s="65"/>
      <c r="E3" s="65"/>
      <c r="F3" s="65"/>
      <c r="G3" s="65"/>
      <c r="H3" s="65"/>
      <c r="I3" s="65"/>
      <c r="J3" s="47"/>
    </row>
    <row r="4" spans="1:10">
      <c r="A4" s="47"/>
      <c r="B4" s="66" t="s">
        <v>47</v>
      </c>
      <c r="C4" s="67"/>
      <c r="D4" s="67"/>
      <c r="E4" s="67"/>
      <c r="F4" s="67"/>
      <c r="G4" s="67"/>
      <c r="H4" s="67"/>
      <c r="I4" s="67"/>
      <c r="J4" s="47"/>
    </row>
    <row r="5" spans="1:10" ht="39.950000000000003" customHeight="1">
      <c r="A5" s="47"/>
      <c r="B5" s="67"/>
      <c r="C5" s="67"/>
      <c r="D5" s="67"/>
      <c r="E5" s="67"/>
      <c r="F5" s="67"/>
      <c r="G5" s="67"/>
      <c r="H5" s="67"/>
      <c r="I5" s="67"/>
      <c r="J5" s="47"/>
    </row>
    <row r="6" spans="1:10">
      <c r="A6" s="47"/>
      <c r="B6" s="68" t="s">
        <v>45</v>
      </c>
      <c r="C6" s="68"/>
      <c r="D6" s="68" t="s">
        <v>46</v>
      </c>
      <c r="E6" s="68"/>
      <c r="F6" s="68"/>
      <c r="G6" s="68"/>
      <c r="H6" s="68"/>
      <c r="I6" s="68"/>
      <c r="J6" s="47"/>
    </row>
    <row r="7" spans="1:10">
      <c r="A7" s="47"/>
      <c r="B7" s="68"/>
      <c r="C7" s="68"/>
      <c r="D7" s="68"/>
      <c r="E7" s="68"/>
      <c r="F7" s="68"/>
      <c r="G7" s="68"/>
      <c r="H7" s="68"/>
      <c r="I7" s="68"/>
      <c r="J7" s="47"/>
    </row>
    <row r="8" spans="1:10" ht="33.75" customHeight="1">
      <c r="A8" s="47"/>
      <c r="B8" s="69">
        <v>2022</v>
      </c>
      <c r="C8" s="70"/>
      <c r="D8" s="71" t="s">
        <v>53</v>
      </c>
      <c r="E8" s="72"/>
      <c r="F8" s="72"/>
      <c r="G8" s="72"/>
      <c r="H8" s="72"/>
      <c r="I8" s="73"/>
      <c r="J8" s="47"/>
    </row>
    <row r="9" spans="1:10" ht="33.75" customHeight="1">
      <c r="A9" s="47"/>
      <c r="B9" s="59">
        <v>2021</v>
      </c>
      <c r="C9" s="60"/>
      <c r="D9" s="61" t="s">
        <v>50</v>
      </c>
      <c r="E9" s="62"/>
      <c r="F9" s="62"/>
      <c r="G9" s="62"/>
      <c r="H9" s="62"/>
      <c r="I9" s="63"/>
      <c r="J9" s="47"/>
    </row>
    <row r="10" spans="1:10" ht="33" customHeight="1">
      <c r="A10" s="47"/>
      <c r="B10" s="69">
        <v>2020</v>
      </c>
      <c r="C10" s="70"/>
      <c r="D10" s="71" t="s">
        <v>34</v>
      </c>
      <c r="E10" s="72"/>
      <c r="F10" s="72"/>
      <c r="G10" s="72"/>
      <c r="H10" s="72"/>
      <c r="I10" s="73"/>
      <c r="J10" s="47"/>
    </row>
    <row r="11" spans="1:10" ht="33.75" customHeight="1">
      <c r="A11" s="47"/>
      <c r="B11" s="59">
        <v>2019</v>
      </c>
      <c r="C11" s="60"/>
      <c r="D11" s="61" t="s">
        <v>40</v>
      </c>
      <c r="E11" s="62"/>
      <c r="F11" s="62"/>
      <c r="G11" s="62"/>
      <c r="H11" s="62"/>
      <c r="I11" s="63"/>
      <c r="J11" s="47"/>
    </row>
    <row r="12" spans="1:10" ht="34.5" customHeight="1">
      <c r="A12" s="47"/>
      <c r="B12" s="69">
        <v>2018</v>
      </c>
      <c r="C12" s="70"/>
      <c r="D12" s="71" t="s">
        <v>41</v>
      </c>
      <c r="E12" s="72"/>
      <c r="F12" s="72"/>
      <c r="G12" s="72"/>
      <c r="H12" s="72"/>
      <c r="I12" s="73"/>
      <c r="J12" s="47"/>
    </row>
    <row r="13" spans="1:10" ht="33" customHeight="1">
      <c r="A13" s="47"/>
      <c r="B13" s="59">
        <v>2017</v>
      </c>
      <c r="C13" s="60"/>
      <c r="D13" s="61" t="s">
        <v>42</v>
      </c>
      <c r="E13" s="62"/>
      <c r="F13" s="62"/>
      <c r="G13" s="62"/>
      <c r="H13" s="62"/>
      <c r="I13" s="63"/>
      <c r="J13" s="47"/>
    </row>
    <row r="14" spans="1:10" ht="33" customHeight="1">
      <c r="A14" s="47"/>
      <c r="B14" s="69">
        <v>2016</v>
      </c>
      <c r="C14" s="70"/>
      <c r="D14" s="71" t="s">
        <v>43</v>
      </c>
      <c r="E14" s="72"/>
      <c r="F14" s="72"/>
      <c r="G14" s="72"/>
      <c r="H14" s="72"/>
      <c r="I14" s="73"/>
      <c r="J14" s="47"/>
    </row>
    <row r="15" spans="1:10" ht="33" customHeight="1">
      <c r="A15" s="47"/>
      <c r="B15" s="59">
        <v>2015</v>
      </c>
      <c r="C15" s="75"/>
      <c r="D15" s="61" t="s">
        <v>48</v>
      </c>
      <c r="E15" s="62"/>
      <c r="F15" s="62"/>
      <c r="G15" s="62"/>
      <c r="H15" s="62"/>
      <c r="I15" s="62"/>
      <c r="J15" s="48"/>
    </row>
    <row r="16" spans="1:10" ht="32.25" customHeight="1">
      <c r="A16" s="47"/>
      <c r="B16" s="76">
        <v>2014</v>
      </c>
      <c r="C16" s="77"/>
      <c r="D16" s="78" t="s">
        <v>49</v>
      </c>
      <c r="E16" s="79"/>
      <c r="F16" s="79"/>
      <c r="G16" s="79"/>
      <c r="H16" s="79"/>
      <c r="I16" s="80"/>
      <c r="J16" s="47"/>
    </row>
    <row r="17" spans="1:10" ht="33" customHeight="1">
      <c r="A17" s="47"/>
      <c r="B17" s="47"/>
      <c r="C17" s="47"/>
      <c r="D17" s="74"/>
      <c r="E17" s="74"/>
      <c r="F17" s="74"/>
      <c r="G17" s="74"/>
      <c r="H17" s="74"/>
      <c r="I17" s="74"/>
      <c r="J17" s="47"/>
    </row>
  </sheetData>
  <mergeCells count="23">
    <mergeCell ref="D17:I17"/>
    <mergeCell ref="B15:C15"/>
    <mergeCell ref="D15:I15"/>
    <mergeCell ref="B16:C16"/>
    <mergeCell ref="D16:I16"/>
    <mergeCell ref="B12:C12"/>
    <mergeCell ref="D12:I12"/>
    <mergeCell ref="B13:C13"/>
    <mergeCell ref="D13:I13"/>
    <mergeCell ref="B14:C14"/>
    <mergeCell ref="D14:I14"/>
    <mergeCell ref="B11:C11"/>
    <mergeCell ref="D11:I11"/>
    <mergeCell ref="B9:C9"/>
    <mergeCell ref="D9:I9"/>
    <mergeCell ref="B2:I3"/>
    <mergeCell ref="B4:I5"/>
    <mergeCell ref="B6:C7"/>
    <mergeCell ref="D6:I7"/>
    <mergeCell ref="B10:C10"/>
    <mergeCell ref="D10:I10"/>
    <mergeCell ref="B8:C8"/>
    <mergeCell ref="D8:I8"/>
  </mergeCells>
  <hyperlinks>
    <hyperlink ref="D10:I10" location="'01.03.2020'!A1" display="Tab75_i28_lm21: Befristet beschäftigte pädagogisch Tätige* in Kindertageseinrichtungen (mit Horten und Hortgruppen) nach Qualifikationsniveau in den Bundesländern am 01.03.2020 (Anzahl; Anteil in %)" xr:uid="{34940D3E-54E9-46BA-AAA6-C23F50FABBAA}"/>
    <hyperlink ref="D11:I11" location="'01.03.2019'!A1" display="Tab75_i28_lm20: Befristet beschäftigte pädagogisch Tätige* in Kindertageseinrichtungen (mit Horten und Hortgruppen) nach Qualifikationsniveau in den Bundesländern am 01.03.2019 (Anzahl; Anteil in %)" xr:uid="{99CFB1A5-F632-424D-A504-E709637133F7}"/>
    <hyperlink ref="D12:I12" location="'01.03.2018'!A1" display="Tab75_i28_lm19: Befristet beschäftigte pädagogisch Tätige* in Kindertageseinrichtungen (mit Horten und Hortgruppen) nach Qualifikationsniveau in den Bundesländern am 01.03.2018 (Anzahl, Anteil in %)" xr:uid="{8E532C4A-1790-4A33-B5C4-5FA4604ED1A1}"/>
    <hyperlink ref="D13:I13" location="'01.03.2017'!A1" display="Tab75_i28_lm18: Befristet beschäftigte pädagogisch Tätige* in Kindertageseinrichtungen (mit Horten und Hortgruppen) nach Qualifikationsniveau in den Bundesländern am 01.03.2017 (Anzahl, Anteil in %)" xr:uid="{8E3C057B-2CD1-4C92-9403-11BCDFCCDFE8}"/>
    <hyperlink ref="D14:I14" location="'01.03.2016'!A1" display="Tab75_i28_lm17: Befristet beschäftigte pädagogisch Tätige* in Kindertageseinrichtungen (mit Horten und Hortgruppen) nach Qualifikationsniveau in den Bundesländern am 01.03.2016 (Anzahl, Anteil in %)" xr:uid="{D5DF3BC8-C09D-4609-9BD4-8E261B078A1D}"/>
    <hyperlink ref="D15:I15" location="'01.03.2015'!A1" display="Tab.75_LM16: Befristet beschäftigte pädagogisch Tätige* in Kindertageseinrichtungen nach Qualifikationsniveau in den Bundesländern am 01.03.2015 (Anzahl, Anteil in %)" xr:uid="{646DE072-92D0-47E6-989F-C76E46A46930}"/>
    <hyperlink ref="D16:I16" location="'01.03.2014'!A1" display="Tab.75_LR15: Befristet beschäftigte pädagogisch Tätige* in Kindertageseinrichtungen nach Qualifikationsniveau in den Bundesländern am 01.03.2014 (Anzahl, Anteil in %)" xr:uid="{13E0B4DA-3C14-4803-B1A4-A9CA44FC694E}"/>
    <hyperlink ref="D9:I9" location="'01.03.2021'!A1" display="Tab75_i28_lm22: Befristet beschäftigte pädagogisch Tätige* in Kindertageseinrichtungen (mit Horten und Hortgruppen) nach Qualifikationsniveau in den Bundesländern am 01.03.2021** (Anzahl; Anteil in %)" xr:uid="{D2458123-8DB2-4F5A-84B2-F50243181482}"/>
    <hyperlink ref="D8" location="'01.03.2022'!A1" display="Tab75_i28_lm23: Befristet beschäftigte pädagogisch Tätige* in Kindertageseinrichtungen (mit Horten und Hortgruppen) nach Qualifikationsniveau in den Bundesländern am 01.03.2022 (Anzahl; Anteil in %)" xr:uid="{2996F971-80AB-461F-A989-D1ABD890D0DA}"/>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O22" sqref="O22"/>
    </sheetView>
  </sheetViews>
  <sheetFormatPr baseColWidth="10"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AB94D-FC3B-4C08-B2D7-484F7C8FD3E3}">
  <sheetPr>
    <tabColor rgb="FF002060"/>
  </sheetPr>
  <dimension ref="B2:Q27"/>
  <sheetViews>
    <sheetView workbookViewId="0">
      <selection activeCell="B2" sqref="B2:Q2"/>
    </sheetView>
  </sheetViews>
  <sheetFormatPr baseColWidth="10" defaultColWidth="9.125" defaultRowHeight="15.75"/>
  <cols>
    <col min="2" max="2" width="24.875" customWidth="1"/>
    <col min="3" max="17" width="12.625" customWidth="1"/>
  </cols>
  <sheetData>
    <row r="2" spans="2:17" ht="15.75" customHeight="1">
      <c r="B2" s="88" t="s">
        <v>53</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30</v>
      </c>
      <c r="D5" s="83" t="s">
        <v>23</v>
      </c>
      <c r="E5" s="84"/>
      <c r="F5" s="14" t="s">
        <v>30</v>
      </c>
      <c r="G5" s="83" t="s">
        <v>23</v>
      </c>
      <c r="H5" s="84"/>
      <c r="I5" s="14" t="s">
        <v>30</v>
      </c>
      <c r="J5" s="83" t="s">
        <v>23</v>
      </c>
      <c r="K5" s="84"/>
      <c r="L5" s="14" t="s">
        <v>30</v>
      </c>
      <c r="M5" s="83" t="s">
        <v>23</v>
      </c>
      <c r="N5" s="84"/>
      <c r="O5" s="13" t="s">
        <v>30</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99632</v>
      </c>
      <c r="D7" s="17">
        <v>12306</v>
      </c>
      <c r="E7" s="103">
        <f>D7/C7*100</f>
        <v>12.351453348321824</v>
      </c>
      <c r="F7" s="19">
        <v>5132</v>
      </c>
      <c r="G7" s="17">
        <v>583</v>
      </c>
      <c r="H7" s="103">
        <f>G7/F7*100</f>
        <v>11.360093530787218</v>
      </c>
      <c r="I7" s="19">
        <v>69249</v>
      </c>
      <c r="J7" s="17">
        <v>6521</v>
      </c>
      <c r="K7" s="104">
        <f>J7/I7*100</f>
        <v>9.416742480035813</v>
      </c>
      <c r="L7" s="21">
        <v>8634</v>
      </c>
      <c r="M7" s="22">
        <v>888</v>
      </c>
      <c r="N7" s="105">
        <f>M7/L7*100</f>
        <v>10.284920083391244</v>
      </c>
      <c r="O7" s="21">
        <v>16617</v>
      </c>
      <c r="P7" s="24">
        <v>4314</v>
      </c>
      <c r="Q7" s="106">
        <f>P7/O7*100</f>
        <v>25.961364867304564</v>
      </c>
    </row>
    <row r="8" spans="2:17">
      <c r="B8" s="4" t="s">
        <v>2</v>
      </c>
      <c r="C8" s="26">
        <v>103838</v>
      </c>
      <c r="D8" s="6">
        <v>13784</v>
      </c>
      <c r="E8" s="107">
        <f>D8/C8*100</f>
        <v>13.274523777422523</v>
      </c>
      <c r="F8" s="7">
        <v>4634</v>
      </c>
      <c r="G8" s="6">
        <v>455</v>
      </c>
      <c r="H8" s="108">
        <f>G8/F8*100</f>
        <v>9.8187311178247736</v>
      </c>
      <c r="I8" s="29">
        <v>54818</v>
      </c>
      <c r="J8" s="6">
        <v>5991</v>
      </c>
      <c r="K8" s="107">
        <f>J8/I8*100</f>
        <v>10.928891969790945</v>
      </c>
      <c r="L8" s="8">
        <v>40102</v>
      </c>
      <c r="M8" s="30">
        <v>6121</v>
      </c>
      <c r="N8" s="109">
        <f t="shared" ref="N8:N25" si="0">M8/L8*100</f>
        <v>15.263577876415141</v>
      </c>
      <c r="O8" s="8">
        <v>4284</v>
      </c>
      <c r="P8" s="6">
        <v>1217</v>
      </c>
      <c r="Q8" s="109">
        <f t="shared" ref="Q8:Q25" si="1">P8/O8*100</f>
        <v>28.408029878618112</v>
      </c>
    </row>
    <row r="9" spans="2:17">
      <c r="B9" s="15" t="s">
        <v>3</v>
      </c>
      <c r="C9" s="16">
        <v>34392</v>
      </c>
      <c r="D9" s="24">
        <v>5970</v>
      </c>
      <c r="E9" s="110">
        <f t="shared" ref="E9:E25" si="2">D9/C9*100</f>
        <v>17.358688066992322</v>
      </c>
      <c r="F9" s="33">
        <v>2135</v>
      </c>
      <c r="G9" s="24">
        <v>161</v>
      </c>
      <c r="H9" s="103">
        <f t="shared" ref="H9:H25" si="3">G9/F9*100</f>
        <v>7.5409836065573774</v>
      </c>
      <c r="I9" s="19">
        <v>24418</v>
      </c>
      <c r="J9" s="24">
        <v>1489</v>
      </c>
      <c r="K9" s="110">
        <f t="shared" ref="K9:K25" si="4">J9/I9*100</f>
        <v>6.0979605209271845</v>
      </c>
      <c r="L9" s="34">
        <v>1020</v>
      </c>
      <c r="M9" s="22">
        <v>406</v>
      </c>
      <c r="N9" s="104">
        <f t="shared" si="0"/>
        <v>39.803921568627452</v>
      </c>
      <c r="O9" s="34">
        <v>6819</v>
      </c>
      <c r="P9" s="24">
        <v>3914</v>
      </c>
      <c r="Q9" s="104">
        <f t="shared" si="1"/>
        <v>57.398445519870947</v>
      </c>
    </row>
    <row r="10" spans="2:17">
      <c r="B10" s="4" t="s">
        <v>4</v>
      </c>
      <c r="C10" s="26">
        <v>23372</v>
      </c>
      <c r="D10" s="6">
        <v>2022</v>
      </c>
      <c r="E10" s="107">
        <f t="shared" si="2"/>
        <v>8.6513777169262376</v>
      </c>
      <c r="F10" s="7">
        <v>712</v>
      </c>
      <c r="G10" s="6">
        <v>42</v>
      </c>
      <c r="H10" s="108">
        <f t="shared" si="3"/>
        <v>5.8988764044943816</v>
      </c>
      <c r="I10" s="29">
        <v>20948</v>
      </c>
      <c r="J10" s="6">
        <v>1176</v>
      </c>
      <c r="K10" s="107">
        <f t="shared" si="4"/>
        <v>5.6139010884093947</v>
      </c>
      <c r="L10" s="8">
        <v>147</v>
      </c>
      <c r="M10" s="30">
        <v>50</v>
      </c>
      <c r="N10" s="109">
        <f t="shared" si="0"/>
        <v>34.013605442176868</v>
      </c>
      <c r="O10" s="8">
        <v>1565</v>
      </c>
      <c r="P10" s="6">
        <v>754</v>
      </c>
      <c r="Q10" s="109">
        <f t="shared" si="1"/>
        <v>48.178913738019169</v>
      </c>
    </row>
    <row r="11" spans="2:17">
      <c r="B11" s="15" t="s">
        <v>5</v>
      </c>
      <c r="C11" s="16">
        <v>5674</v>
      </c>
      <c r="D11" s="24">
        <v>482</v>
      </c>
      <c r="E11" s="110">
        <f t="shared" si="2"/>
        <v>8.494888967218893</v>
      </c>
      <c r="F11" s="33">
        <v>337</v>
      </c>
      <c r="G11" s="24">
        <v>21</v>
      </c>
      <c r="H11" s="103">
        <f t="shared" si="3"/>
        <v>6.2314540059347179</v>
      </c>
      <c r="I11" s="19">
        <v>3965</v>
      </c>
      <c r="J11" s="24">
        <v>118</v>
      </c>
      <c r="K11" s="110">
        <f t="shared" si="4"/>
        <v>2.9760403530895334</v>
      </c>
      <c r="L11" s="34">
        <v>838</v>
      </c>
      <c r="M11" s="22">
        <v>78</v>
      </c>
      <c r="N11" s="104">
        <f t="shared" si="0"/>
        <v>9.3078758949880669</v>
      </c>
      <c r="O11" s="34">
        <v>534</v>
      </c>
      <c r="P11" s="24">
        <v>265</v>
      </c>
      <c r="Q11" s="104">
        <f t="shared" si="1"/>
        <v>49.625468164794007</v>
      </c>
    </row>
    <row r="12" spans="2:17">
      <c r="B12" s="4" t="s">
        <v>6</v>
      </c>
      <c r="C12" s="26">
        <v>17512</v>
      </c>
      <c r="D12" s="6">
        <v>1973</v>
      </c>
      <c r="E12" s="107">
        <f t="shared" si="2"/>
        <v>11.266560073092737</v>
      </c>
      <c r="F12" s="7">
        <v>1472</v>
      </c>
      <c r="G12" s="6">
        <v>100</v>
      </c>
      <c r="H12" s="108">
        <f t="shared" si="3"/>
        <v>6.7934782608695645</v>
      </c>
      <c r="I12" s="29">
        <v>10252</v>
      </c>
      <c r="J12" s="6">
        <v>691</v>
      </c>
      <c r="K12" s="107">
        <f t="shared" si="4"/>
        <v>6.7401482637534134</v>
      </c>
      <c r="L12" s="8">
        <v>3591</v>
      </c>
      <c r="M12" s="30">
        <v>379</v>
      </c>
      <c r="N12" s="109">
        <f t="shared" si="0"/>
        <v>10.554163185742132</v>
      </c>
      <c r="O12" s="8">
        <v>2197</v>
      </c>
      <c r="P12" s="6">
        <v>803</v>
      </c>
      <c r="Q12" s="109">
        <f t="shared" si="1"/>
        <v>36.549840691852523</v>
      </c>
    </row>
    <row r="13" spans="2:17">
      <c r="B13" s="15" t="s">
        <v>7</v>
      </c>
      <c r="C13" s="16">
        <v>52382</v>
      </c>
      <c r="D13" s="24">
        <v>8243</v>
      </c>
      <c r="E13" s="110">
        <f t="shared" si="2"/>
        <v>15.73632163720362</v>
      </c>
      <c r="F13" s="33">
        <v>5253</v>
      </c>
      <c r="G13" s="24">
        <v>610</v>
      </c>
      <c r="H13" s="103">
        <f t="shared" si="3"/>
        <v>11.612411955073291</v>
      </c>
      <c r="I13" s="19">
        <v>38240</v>
      </c>
      <c r="J13" s="24">
        <v>3383</v>
      </c>
      <c r="K13" s="110">
        <f t="shared" si="4"/>
        <v>8.8467573221757334</v>
      </c>
      <c r="L13" s="34">
        <v>1988</v>
      </c>
      <c r="M13" s="22">
        <v>451</v>
      </c>
      <c r="N13" s="104">
        <f t="shared" si="0"/>
        <v>22.686116700201207</v>
      </c>
      <c r="O13" s="34">
        <v>6901</v>
      </c>
      <c r="P13" s="24">
        <v>3799</v>
      </c>
      <c r="Q13" s="104">
        <f t="shared" si="1"/>
        <v>55.049992754673241</v>
      </c>
    </row>
    <row r="14" spans="2:17">
      <c r="B14" s="4" t="s">
        <v>8</v>
      </c>
      <c r="C14" s="26">
        <v>13089</v>
      </c>
      <c r="D14" s="6">
        <v>781</v>
      </c>
      <c r="E14" s="107">
        <f t="shared" si="2"/>
        <v>5.9668423867369551</v>
      </c>
      <c r="F14" s="7">
        <v>627</v>
      </c>
      <c r="G14" s="6">
        <v>21</v>
      </c>
      <c r="H14" s="108">
        <f t="shared" si="3"/>
        <v>3.3492822966507179</v>
      </c>
      <c r="I14" s="29">
        <v>11575</v>
      </c>
      <c r="J14" s="6">
        <v>526</v>
      </c>
      <c r="K14" s="107">
        <f t="shared" si="4"/>
        <v>4.5442764578833694</v>
      </c>
      <c r="L14" s="8">
        <v>507</v>
      </c>
      <c r="M14" s="30">
        <v>111</v>
      </c>
      <c r="N14" s="109">
        <f t="shared" si="0"/>
        <v>21.893491124260358</v>
      </c>
      <c r="O14" s="8">
        <v>380</v>
      </c>
      <c r="P14" s="6">
        <v>123</v>
      </c>
      <c r="Q14" s="109">
        <f t="shared" si="1"/>
        <v>32.368421052631582</v>
      </c>
    </row>
    <row r="15" spans="2:17">
      <c r="B15" s="15" t="s">
        <v>9</v>
      </c>
      <c r="C15" s="16">
        <v>65583</v>
      </c>
      <c r="D15" s="24">
        <v>6585</v>
      </c>
      <c r="E15" s="110">
        <f t="shared" si="2"/>
        <v>10.040711769818399</v>
      </c>
      <c r="F15" s="33">
        <v>2605</v>
      </c>
      <c r="G15" s="24">
        <v>248</v>
      </c>
      <c r="H15" s="103">
        <f t="shared" si="3"/>
        <v>9.5201535508637232</v>
      </c>
      <c r="I15" s="19">
        <v>45586</v>
      </c>
      <c r="J15" s="24">
        <v>3153</v>
      </c>
      <c r="K15" s="110">
        <f t="shared" si="4"/>
        <v>6.9165972008950112</v>
      </c>
      <c r="L15" s="34">
        <v>14041</v>
      </c>
      <c r="M15" s="22">
        <v>2014</v>
      </c>
      <c r="N15" s="104">
        <f>M15/L15*100</f>
        <v>14.343707713125845</v>
      </c>
      <c r="O15" s="34">
        <v>3351</v>
      </c>
      <c r="P15" s="24">
        <v>1170</v>
      </c>
      <c r="Q15" s="104">
        <f>P15/O15*100</f>
        <v>34.914950760966875</v>
      </c>
    </row>
    <row r="16" spans="2:17">
      <c r="B16" s="4" t="s">
        <v>10</v>
      </c>
      <c r="C16" s="26">
        <v>123005</v>
      </c>
      <c r="D16" s="6">
        <v>17525</v>
      </c>
      <c r="E16" s="107">
        <f t="shared" si="2"/>
        <v>14.247388317548069</v>
      </c>
      <c r="F16" s="7">
        <v>7280</v>
      </c>
      <c r="G16" s="6">
        <v>1106</v>
      </c>
      <c r="H16" s="108">
        <f t="shared" si="3"/>
        <v>15.192307692307692</v>
      </c>
      <c r="I16" s="29">
        <v>93810</v>
      </c>
      <c r="J16" s="6">
        <v>10505</v>
      </c>
      <c r="K16" s="107">
        <f t="shared" si="4"/>
        <v>11.198166506769001</v>
      </c>
      <c r="L16" s="8">
        <v>13902</v>
      </c>
      <c r="M16" s="30">
        <v>2466</v>
      </c>
      <c r="N16" s="109">
        <f t="shared" si="0"/>
        <v>17.738454898575746</v>
      </c>
      <c r="O16" s="8">
        <v>8013</v>
      </c>
      <c r="P16" s="6">
        <v>3448</v>
      </c>
      <c r="Q16" s="109">
        <f t="shared" si="1"/>
        <v>43.030076126294773</v>
      </c>
    </row>
    <row r="17" spans="2:17">
      <c r="B17" s="15" t="s">
        <v>11</v>
      </c>
      <c r="C17" s="16">
        <v>32126</v>
      </c>
      <c r="D17" s="24">
        <v>4948</v>
      </c>
      <c r="E17" s="110">
        <f t="shared" si="2"/>
        <v>15.401855195169023</v>
      </c>
      <c r="F17" s="33">
        <v>1623</v>
      </c>
      <c r="G17" s="24">
        <v>250</v>
      </c>
      <c r="H17" s="103">
        <f t="shared" si="3"/>
        <v>15.403573629081945</v>
      </c>
      <c r="I17" s="19">
        <v>25643</v>
      </c>
      <c r="J17" s="24">
        <v>2841</v>
      </c>
      <c r="K17" s="110">
        <f t="shared" si="4"/>
        <v>11.079046913387669</v>
      </c>
      <c r="L17" s="34">
        <v>2599</v>
      </c>
      <c r="M17" s="22">
        <v>544</v>
      </c>
      <c r="N17" s="104">
        <f t="shared" si="0"/>
        <v>20.931127356675646</v>
      </c>
      <c r="O17" s="34">
        <v>2261</v>
      </c>
      <c r="P17" s="24">
        <v>1313</v>
      </c>
      <c r="Q17" s="104">
        <f t="shared" si="1"/>
        <v>58.071649712516582</v>
      </c>
    </row>
    <row r="18" spans="2:17">
      <c r="B18" s="4" t="s">
        <v>12</v>
      </c>
      <c r="C18" s="26">
        <v>6619</v>
      </c>
      <c r="D18" s="6">
        <v>854</v>
      </c>
      <c r="E18" s="107">
        <f t="shared" si="2"/>
        <v>12.902251095331621</v>
      </c>
      <c r="F18" s="7">
        <v>294</v>
      </c>
      <c r="G18" s="6">
        <v>36</v>
      </c>
      <c r="H18" s="108">
        <f t="shared" si="3"/>
        <v>12.244897959183673</v>
      </c>
      <c r="I18" s="29">
        <v>4935</v>
      </c>
      <c r="J18" s="6">
        <v>527</v>
      </c>
      <c r="K18" s="107">
        <f t="shared" si="4"/>
        <v>10.678824721377913</v>
      </c>
      <c r="L18" s="8">
        <v>1177</v>
      </c>
      <c r="M18" s="30">
        <v>202</v>
      </c>
      <c r="N18" s="109">
        <f t="shared" si="0"/>
        <v>17.162276975361088</v>
      </c>
      <c r="O18" s="8">
        <v>213</v>
      </c>
      <c r="P18" s="6">
        <v>89</v>
      </c>
      <c r="Q18" s="109">
        <f t="shared" si="1"/>
        <v>41.784037558685441</v>
      </c>
    </row>
    <row r="19" spans="2:17">
      <c r="B19" s="15" t="s">
        <v>13</v>
      </c>
      <c r="C19" s="16">
        <v>37802</v>
      </c>
      <c r="D19" s="24">
        <v>3494</v>
      </c>
      <c r="E19" s="110">
        <f t="shared" si="2"/>
        <v>9.2428972012062847</v>
      </c>
      <c r="F19" s="33">
        <v>4401</v>
      </c>
      <c r="G19" s="24">
        <v>319</v>
      </c>
      <c r="H19" s="103">
        <f t="shared" si="3"/>
        <v>7.2483526471256523</v>
      </c>
      <c r="I19" s="19">
        <v>30783</v>
      </c>
      <c r="J19" s="24">
        <v>2025</v>
      </c>
      <c r="K19" s="110">
        <f t="shared" si="4"/>
        <v>6.5783062079719334</v>
      </c>
      <c r="L19" s="34">
        <v>664</v>
      </c>
      <c r="M19" s="22">
        <v>224</v>
      </c>
      <c r="N19" s="104">
        <f t="shared" si="0"/>
        <v>33.734939759036145</v>
      </c>
      <c r="O19" s="34">
        <v>1954</v>
      </c>
      <c r="P19" s="24">
        <v>926</v>
      </c>
      <c r="Q19" s="104">
        <f t="shared" si="1"/>
        <v>47.389969293756394</v>
      </c>
    </row>
    <row r="20" spans="2:17">
      <c r="B20" s="4" t="s">
        <v>14</v>
      </c>
      <c r="C20" s="26">
        <v>18725</v>
      </c>
      <c r="D20" s="6">
        <v>1533</v>
      </c>
      <c r="E20" s="107">
        <f t="shared" si="2"/>
        <v>8.1869158878504678</v>
      </c>
      <c r="F20" s="7">
        <v>981</v>
      </c>
      <c r="G20" s="6">
        <v>57</v>
      </c>
      <c r="H20" s="108">
        <f t="shared" si="3"/>
        <v>5.81039755351682</v>
      </c>
      <c r="I20" s="29">
        <v>16206</v>
      </c>
      <c r="J20" s="6">
        <v>979</v>
      </c>
      <c r="K20" s="107">
        <f t="shared" si="4"/>
        <v>6.0409724793286435</v>
      </c>
      <c r="L20" s="8">
        <v>819</v>
      </c>
      <c r="M20" s="30">
        <v>267</v>
      </c>
      <c r="N20" s="109">
        <f t="shared" si="0"/>
        <v>32.600732600732599</v>
      </c>
      <c r="O20" s="8">
        <v>719</v>
      </c>
      <c r="P20" s="6">
        <v>230</v>
      </c>
      <c r="Q20" s="109">
        <f t="shared" si="1"/>
        <v>31.988873435326841</v>
      </c>
    </row>
    <row r="21" spans="2:17">
      <c r="B21" s="35" t="s">
        <v>15</v>
      </c>
      <c r="C21" s="36">
        <v>23031</v>
      </c>
      <c r="D21" s="37">
        <v>2294</v>
      </c>
      <c r="E21" s="110">
        <f t="shared" si="2"/>
        <v>9.960488037862012</v>
      </c>
      <c r="F21" s="38">
        <v>1169</v>
      </c>
      <c r="G21" s="37">
        <v>143</v>
      </c>
      <c r="H21" s="103">
        <f t="shared" si="3"/>
        <v>12.23267750213858</v>
      </c>
      <c r="I21" s="39">
        <v>14862</v>
      </c>
      <c r="J21" s="37">
        <v>1203</v>
      </c>
      <c r="K21" s="110">
        <f t="shared" si="4"/>
        <v>8.0944691158659676</v>
      </c>
      <c r="L21" s="40">
        <v>5701</v>
      </c>
      <c r="M21" s="41">
        <v>620</v>
      </c>
      <c r="N21" s="104">
        <f t="shared" si="0"/>
        <v>10.875285037712681</v>
      </c>
      <c r="O21" s="40">
        <v>1299</v>
      </c>
      <c r="P21" s="24">
        <v>328</v>
      </c>
      <c r="Q21" s="104">
        <f t="shared" si="1"/>
        <v>25.250192455735181</v>
      </c>
    </row>
    <row r="22" spans="2:17" ht="16.5" customHeight="1">
      <c r="B22" s="4" t="s">
        <v>16</v>
      </c>
      <c r="C22" s="26">
        <v>15464</v>
      </c>
      <c r="D22" s="6">
        <v>1163</v>
      </c>
      <c r="E22" s="107">
        <f t="shared" si="2"/>
        <v>7.5206932229694781</v>
      </c>
      <c r="F22" s="7">
        <v>1557</v>
      </c>
      <c r="G22" s="6">
        <v>136</v>
      </c>
      <c r="H22" s="108">
        <f t="shared" si="3"/>
        <v>8.7347463070006413</v>
      </c>
      <c r="I22" s="29">
        <v>13470</v>
      </c>
      <c r="J22" s="6">
        <v>835</v>
      </c>
      <c r="K22" s="107">
        <f t="shared" si="4"/>
        <v>6.1989606533036374</v>
      </c>
      <c r="L22" s="8">
        <v>267</v>
      </c>
      <c r="M22" s="30">
        <v>157</v>
      </c>
      <c r="N22" s="109">
        <f t="shared" si="0"/>
        <v>58.801498127340821</v>
      </c>
      <c r="O22" s="8">
        <v>170</v>
      </c>
      <c r="P22" s="6">
        <v>35</v>
      </c>
      <c r="Q22" s="109">
        <f t="shared" si="1"/>
        <v>20.588235294117645</v>
      </c>
    </row>
    <row r="23" spans="2:17">
      <c r="B23" s="1" t="s">
        <v>17</v>
      </c>
      <c r="C23" s="9">
        <f>SUM(C22,C10,C14,C19,C20,C9)</f>
        <v>142844</v>
      </c>
      <c r="D23" s="10">
        <f>SUM(D22,D10,D14,D19,D20,D9)</f>
        <v>14963</v>
      </c>
      <c r="E23" s="111">
        <f t="shared" si="2"/>
        <v>10.475063705860938</v>
      </c>
      <c r="F23" s="9">
        <f t="shared" ref="F23:G23" si="5">SUM(F22,F10,F14,F19,F20,F9)</f>
        <v>10413</v>
      </c>
      <c r="G23" s="10">
        <f t="shared" si="5"/>
        <v>736</v>
      </c>
      <c r="H23" s="111">
        <f t="shared" si="3"/>
        <v>7.0680879669643719</v>
      </c>
      <c r="I23" s="9">
        <f t="shared" ref="I23:J23" si="6">SUM(I22,I10,I14,I19,I20,I9)</f>
        <v>117400</v>
      </c>
      <c r="J23" s="10">
        <f t="shared" si="6"/>
        <v>7030</v>
      </c>
      <c r="K23" s="111">
        <f t="shared" si="4"/>
        <v>5.9880749574105625</v>
      </c>
      <c r="L23" s="9">
        <f t="shared" ref="L23:M23" si="7">SUM(L22,L10,L14,L19,L20,L9)</f>
        <v>3424</v>
      </c>
      <c r="M23" s="10">
        <f t="shared" si="7"/>
        <v>1215</v>
      </c>
      <c r="N23" s="111">
        <f t="shared" si="0"/>
        <v>35.484813084112147</v>
      </c>
      <c r="O23" s="9">
        <f t="shared" ref="O23:P23" si="8">SUM(O22,O10,O14,O19,O20,O9)</f>
        <v>11607</v>
      </c>
      <c r="P23" s="10">
        <f t="shared" si="8"/>
        <v>5982</v>
      </c>
      <c r="Q23" s="111">
        <f t="shared" si="1"/>
        <v>51.537865081416392</v>
      </c>
    </row>
    <row r="24" spans="2:17">
      <c r="B24" s="43" t="s">
        <v>18</v>
      </c>
      <c r="C24" s="44">
        <f>SUM(C7,C8,C11,C12,C13,C15,C16,C17,C18,C21)</f>
        <v>529402</v>
      </c>
      <c r="D24" s="45">
        <f>SUM(D7,D8,D11,D12,D13,D15,D16,D17,D18,D21)</f>
        <v>68994</v>
      </c>
      <c r="E24" s="104">
        <f t="shared" si="2"/>
        <v>13.032440376122493</v>
      </c>
      <c r="F24" s="44">
        <f>SUM(F7,F8,F11,F12,F13,F15,F16,F17,F18,F21)</f>
        <v>29799</v>
      </c>
      <c r="G24" s="45">
        <f>SUM(G7,G8,G11,G12,G13,G15,G16,G17,G18,G21)</f>
        <v>3552</v>
      </c>
      <c r="H24" s="104">
        <f t="shared" si="3"/>
        <v>11.91986308265378</v>
      </c>
      <c r="I24" s="44">
        <f>SUM(I7,I8,I11,I12,I13,I15,I16,I17,I18,I21)</f>
        <v>361360</v>
      </c>
      <c r="J24" s="45">
        <f>SUM(J7,J8,J11,J12,J13,J15,J16,J17,J18,J21)</f>
        <v>34933</v>
      </c>
      <c r="K24" s="104">
        <f t="shared" si="4"/>
        <v>9.6670909895948629</v>
      </c>
      <c r="L24" s="44">
        <f>SUM(L7,L8,L11,L12,L13,L15,L16,L17,L18,L21)</f>
        <v>92573</v>
      </c>
      <c r="M24" s="45">
        <f>SUM(M7,M8,M11,M12,M13,M15,M16,M17,M18,M21)</f>
        <v>13763</v>
      </c>
      <c r="N24" s="104">
        <f t="shared" si="0"/>
        <v>14.867185896535705</v>
      </c>
      <c r="O24" s="44">
        <f>SUM(O7,O8,O11,O12,O13,O15,O16,O17,O18,O21)</f>
        <v>45670</v>
      </c>
      <c r="P24" s="45">
        <f>SUM(P7,P8,P11,P12,P13,P15,P16,P17,P18,P21)</f>
        <v>16746</v>
      </c>
      <c r="Q24" s="104">
        <f t="shared" si="1"/>
        <v>36.667396540398514</v>
      </c>
    </row>
    <row r="25" spans="2:17">
      <c r="B25" s="2" t="s">
        <v>19</v>
      </c>
      <c r="C25" s="11">
        <f>SUM(C7:C22)</f>
        <v>672246</v>
      </c>
      <c r="D25" s="12">
        <f>SUM(D7:D22)</f>
        <v>83957</v>
      </c>
      <c r="E25" s="112">
        <f t="shared" si="2"/>
        <v>12.489029313673864</v>
      </c>
      <c r="F25" s="11">
        <f>SUM(F7:F22)</f>
        <v>40212</v>
      </c>
      <c r="G25" s="12">
        <f>SUM(G7:G22)</f>
        <v>4288</v>
      </c>
      <c r="H25" s="112">
        <f t="shared" si="3"/>
        <v>10.663483537252562</v>
      </c>
      <c r="I25" s="11">
        <f>SUM(I7:I22)</f>
        <v>478760</v>
      </c>
      <c r="J25" s="12">
        <f>SUM(J7:J22)</f>
        <v>41963</v>
      </c>
      <c r="K25" s="112">
        <f t="shared" si="4"/>
        <v>8.7649344139025818</v>
      </c>
      <c r="L25" s="11">
        <f>SUM(L7:L22)</f>
        <v>95997</v>
      </c>
      <c r="M25" s="12">
        <f>SUM(M7:M22)</f>
        <v>14978</v>
      </c>
      <c r="N25" s="112">
        <f t="shared" si="0"/>
        <v>15.602570913674384</v>
      </c>
      <c r="O25" s="11">
        <f>SUM(O7:O22)</f>
        <v>57277</v>
      </c>
      <c r="P25" s="12">
        <f>SUM(P7:P22)</f>
        <v>22728</v>
      </c>
      <c r="Q25" s="112">
        <f t="shared" si="1"/>
        <v>39.680849206487771</v>
      </c>
    </row>
    <row r="26" spans="2:17" ht="28.5" customHeight="1">
      <c r="B26" s="81" t="s">
        <v>35</v>
      </c>
      <c r="C26" s="81"/>
      <c r="D26" s="81"/>
      <c r="E26" s="81"/>
      <c r="F26" s="81"/>
      <c r="G26" s="81"/>
      <c r="H26" s="81"/>
      <c r="I26" s="81"/>
      <c r="J26" s="81"/>
      <c r="K26" s="81"/>
      <c r="L26" s="81"/>
      <c r="M26" s="81"/>
      <c r="N26" s="81"/>
      <c r="O26" s="81"/>
      <c r="P26" s="81"/>
      <c r="Q26" s="81"/>
    </row>
    <row r="27" spans="2:17">
      <c r="B27" s="81" t="s">
        <v>54</v>
      </c>
      <c r="C27" s="81"/>
      <c r="D27" s="81"/>
      <c r="E27" s="81"/>
      <c r="F27" s="81"/>
      <c r="G27" s="81"/>
      <c r="H27" s="81"/>
      <c r="I27" s="81"/>
      <c r="J27" s="81"/>
      <c r="K27" s="81"/>
      <c r="L27" s="81"/>
      <c r="M27" s="81"/>
      <c r="N27" s="81"/>
      <c r="O27" s="81"/>
      <c r="P27" s="81"/>
      <c r="Q27" s="81"/>
    </row>
  </sheetData>
  <mergeCells count="20">
    <mergeCell ref="B26:Q26"/>
    <mergeCell ref="B27:Q27"/>
    <mergeCell ref="J5:K5"/>
    <mergeCell ref="M5:N5"/>
    <mergeCell ref="P5:Q5"/>
    <mergeCell ref="C6:D6"/>
    <mergeCell ref="F6:G6"/>
    <mergeCell ref="I6:J6"/>
    <mergeCell ref="L6:M6"/>
    <mergeCell ref="O6:P6"/>
    <mergeCell ref="B2:Q2"/>
    <mergeCell ref="B3:B6"/>
    <mergeCell ref="C3:Q3"/>
    <mergeCell ref="C4:E4"/>
    <mergeCell ref="F4:H4"/>
    <mergeCell ref="I4:K4"/>
    <mergeCell ref="L4:N4"/>
    <mergeCell ref="O4:Q4"/>
    <mergeCell ref="D5:E5"/>
    <mergeCell ref="G5:H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9224-3BB1-4693-98D4-184BF46CA82B}">
  <dimension ref="B2:Q28"/>
  <sheetViews>
    <sheetView workbookViewId="0">
      <selection activeCell="B2" sqref="B2:Q2"/>
    </sheetView>
  </sheetViews>
  <sheetFormatPr baseColWidth="10" defaultColWidth="9.125" defaultRowHeight="15.75"/>
  <cols>
    <col min="2" max="2" width="24.875" customWidth="1"/>
    <col min="3" max="17" width="12.625" customWidth="1"/>
  </cols>
  <sheetData>
    <row r="2" spans="2:17" ht="15.75" customHeight="1">
      <c r="B2" s="88" t="s">
        <v>50</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30</v>
      </c>
      <c r="D5" s="83" t="s">
        <v>23</v>
      </c>
      <c r="E5" s="84"/>
      <c r="F5" s="14" t="s">
        <v>30</v>
      </c>
      <c r="G5" s="83" t="s">
        <v>23</v>
      </c>
      <c r="H5" s="84"/>
      <c r="I5" s="14" t="s">
        <v>30</v>
      </c>
      <c r="J5" s="83" t="s">
        <v>23</v>
      </c>
      <c r="K5" s="84"/>
      <c r="L5" s="14" t="s">
        <v>30</v>
      </c>
      <c r="M5" s="83" t="s">
        <v>23</v>
      </c>
      <c r="N5" s="84"/>
      <c r="O5" s="13" t="s">
        <v>30</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95473</v>
      </c>
      <c r="D7" s="17">
        <v>12755</v>
      </c>
      <c r="E7" s="49">
        <f>D7/C7*100</f>
        <v>13.359798058089723</v>
      </c>
      <c r="F7" s="19">
        <v>4875</v>
      </c>
      <c r="G7" s="17">
        <v>611</v>
      </c>
      <c r="H7" s="49">
        <f>G7/F7*100</f>
        <v>12.533333333333333</v>
      </c>
      <c r="I7" s="19">
        <v>67817</v>
      </c>
      <c r="J7" s="17">
        <v>7114</v>
      </c>
      <c r="K7" s="50">
        <f>J7/I7*100</f>
        <v>10.489995133963461</v>
      </c>
      <c r="L7" s="21">
        <v>8518</v>
      </c>
      <c r="M7" s="22">
        <v>993</v>
      </c>
      <c r="N7" s="51">
        <f>M7/L7*100</f>
        <v>11.657666118807231</v>
      </c>
      <c r="O7" s="21">
        <v>14263</v>
      </c>
      <c r="P7" s="24">
        <v>4037</v>
      </c>
      <c r="Q7" s="52">
        <f>P7/O7*100</f>
        <v>28.304003365350912</v>
      </c>
    </row>
    <row r="8" spans="2:17">
      <c r="B8" s="4" t="s">
        <v>2</v>
      </c>
      <c r="C8" s="26">
        <v>99732</v>
      </c>
      <c r="D8" s="6">
        <v>14011</v>
      </c>
      <c r="E8" s="53">
        <f t="shared" ref="E8:E25" si="0">D8/C8*100</f>
        <v>14.048650383026512</v>
      </c>
      <c r="F8" s="7">
        <v>4358</v>
      </c>
      <c r="G8" s="6">
        <v>472</v>
      </c>
      <c r="H8" s="54">
        <f t="shared" ref="H8:H25" si="1">G8/F8*100</f>
        <v>10.830656264341441</v>
      </c>
      <c r="I8" s="29">
        <v>52826</v>
      </c>
      <c r="J8" s="6">
        <v>6283</v>
      </c>
      <c r="K8" s="53">
        <f t="shared" ref="K8:K25" si="2">J8/I8*100</f>
        <v>11.893764434180138</v>
      </c>
      <c r="L8" s="8">
        <v>38677</v>
      </c>
      <c r="M8" s="30">
        <v>6324</v>
      </c>
      <c r="N8" s="55">
        <f t="shared" ref="N8:N25" si="3">M8/L8*100</f>
        <v>16.350802802699281</v>
      </c>
      <c r="O8" s="8">
        <v>3871</v>
      </c>
      <c r="P8" s="6">
        <v>932</v>
      </c>
      <c r="Q8" s="55">
        <f t="shared" ref="Q8:Q25" si="4">P8/O8*100</f>
        <v>24.076466029449755</v>
      </c>
    </row>
    <row r="9" spans="2:17">
      <c r="B9" s="15" t="s">
        <v>3</v>
      </c>
      <c r="C9" s="16">
        <v>33809</v>
      </c>
      <c r="D9" s="24">
        <v>5992</v>
      </c>
      <c r="E9" s="56">
        <f t="shared" si="0"/>
        <v>17.723091484515958</v>
      </c>
      <c r="F9" s="33">
        <v>2084</v>
      </c>
      <c r="G9" s="24">
        <v>183</v>
      </c>
      <c r="H9" s="49">
        <f t="shared" si="1"/>
        <v>8.7811900191938577</v>
      </c>
      <c r="I9" s="19">
        <v>24067</v>
      </c>
      <c r="J9" s="24">
        <v>1535</v>
      </c>
      <c r="K9" s="56">
        <f t="shared" si="2"/>
        <v>6.3780280051522835</v>
      </c>
      <c r="L9" s="34">
        <v>909</v>
      </c>
      <c r="M9" s="22">
        <v>369</v>
      </c>
      <c r="N9" s="50">
        <f t="shared" si="3"/>
        <v>40.594059405940598</v>
      </c>
      <c r="O9" s="34">
        <v>6749</v>
      </c>
      <c r="P9" s="24">
        <v>3905</v>
      </c>
      <c r="Q9" s="50">
        <f t="shared" si="4"/>
        <v>57.860423766483926</v>
      </c>
    </row>
    <row r="10" spans="2:17">
      <c r="B10" s="4" t="s">
        <v>4</v>
      </c>
      <c r="C10" s="26">
        <v>22962</v>
      </c>
      <c r="D10" s="6">
        <v>2177</v>
      </c>
      <c r="E10" s="53">
        <f t="shared" si="0"/>
        <v>9.4808814563191355</v>
      </c>
      <c r="F10" s="7">
        <v>671</v>
      </c>
      <c r="G10" s="6">
        <v>53</v>
      </c>
      <c r="H10" s="54">
        <f t="shared" si="1"/>
        <v>7.8986587183308492</v>
      </c>
      <c r="I10" s="29">
        <v>20498</v>
      </c>
      <c r="J10" s="6">
        <v>1259</v>
      </c>
      <c r="K10" s="53">
        <f t="shared" si="2"/>
        <v>6.1420626402575857</v>
      </c>
      <c r="L10" s="8">
        <v>158</v>
      </c>
      <c r="M10" s="30">
        <v>47</v>
      </c>
      <c r="N10" s="55">
        <f t="shared" si="3"/>
        <v>29.746835443037973</v>
      </c>
      <c r="O10" s="8">
        <v>1635</v>
      </c>
      <c r="P10" s="6">
        <v>818</v>
      </c>
      <c r="Q10" s="55">
        <f t="shared" si="4"/>
        <v>50.030581039755347</v>
      </c>
    </row>
    <row r="11" spans="2:17">
      <c r="B11" s="15" t="s">
        <v>5</v>
      </c>
      <c r="C11" s="16">
        <v>5614</v>
      </c>
      <c r="D11" s="24">
        <v>475</v>
      </c>
      <c r="E11" s="56">
        <f t="shared" si="0"/>
        <v>8.4609903811898821</v>
      </c>
      <c r="F11" s="33">
        <v>365</v>
      </c>
      <c r="G11" s="24">
        <v>18</v>
      </c>
      <c r="H11" s="49">
        <f t="shared" si="1"/>
        <v>4.9315068493150687</v>
      </c>
      <c r="I11" s="19">
        <v>3924</v>
      </c>
      <c r="J11" s="24">
        <v>151</v>
      </c>
      <c r="K11" s="56">
        <f t="shared" si="2"/>
        <v>3.8481141692150866</v>
      </c>
      <c r="L11" s="34">
        <v>887</v>
      </c>
      <c r="M11" s="22">
        <v>107</v>
      </c>
      <c r="N11" s="50">
        <f t="shared" si="3"/>
        <v>12.063134160090192</v>
      </c>
      <c r="O11" s="34">
        <v>438</v>
      </c>
      <c r="P11" s="24">
        <v>199</v>
      </c>
      <c r="Q11" s="50">
        <f t="shared" si="4"/>
        <v>45.433789954337897</v>
      </c>
    </row>
    <row r="12" spans="2:17">
      <c r="B12" s="4" t="s">
        <v>6</v>
      </c>
      <c r="C12" s="26">
        <v>17132</v>
      </c>
      <c r="D12" s="6">
        <v>1989</v>
      </c>
      <c r="E12" s="53">
        <f t="shared" si="0"/>
        <v>11.609852906840999</v>
      </c>
      <c r="F12" s="7">
        <v>1440</v>
      </c>
      <c r="G12" s="6">
        <v>99</v>
      </c>
      <c r="H12" s="54">
        <f t="shared" si="1"/>
        <v>6.8750000000000009</v>
      </c>
      <c r="I12" s="29">
        <v>10109</v>
      </c>
      <c r="J12" s="6">
        <v>709</v>
      </c>
      <c r="K12" s="53">
        <f t="shared" si="2"/>
        <v>7.0135522801464036</v>
      </c>
      <c r="L12" s="8">
        <v>3347</v>
      </c>
      <c r="M12" s="30">
        <v>343</v>
      </c>
      <c r="N12" s="55">
        <f t="shared" si="3"/>
        <v>10.247983268598745</v>
      </c>
      <c r="O12" s="8">
        <v>2236</v>
      </c>
      <c r="P12" s="6">
        <v>838</v>
      </c>
      <c r="Q12" s="55">
        <f t="shared" si="4"/>
        <v>37.47763864042934</v>
      </c>
    </row>
    <row r="13" spans="2:17">
      <c r="B13" s="15" t="s">
        <v>7</v>
      </c>
      <c r="C13" s="16">
        <v>50650</v>
      </c>
      <c r="D13" s="24">
        <v>7829</v>
      </c>
      <c r="E13" s="56">
        <f t="shared" si="0"/>
        <v>15.457058242843042</v>
      </c>
      <c r="F13" s="33">
        <v>5159</v>
      </c>
      <c r="G13" s="24">
        <v>642</v>
      </c>
      <c r="H13" s="49">
        <f t="shared" si="1"/>
        <v>12.444272145764684</v>
      </c>
      <c r="I13" s="19">
        <v>37725</v>
      </c>
      <c r="J13" s="24">
        <v>3793</v>
      </c>
      <c r="K13" s="56">
        <f t="shared" si="2"/>
        <v>10.054340622929093</v>
      </c>
      <c r="L13" s="34">
        <v>1832</v>
      </c>
      <c r="M13" s="22">
        <v>423</v>
      </c>
      <c r="N13" s="50">
        <f t="shared" si="3"/>
        <v>23.089519650655021</v>
      </c>
      <c r="O13" s="34">
        <v>5934</v>
      </c>
      <c r="P13" s="24">
        <v>2971</v>
      </c>
      <c r="Q13" s="50">
        <f t="shared" si="4"/>
        <v>50.067408156386925</v>
      </c>
    </row>
    <row r="14" spans="2:17">
      <c r="B14" s="4" t="s">
        <v>8</v>
      </c>
      <c r="C14" s="26">
        <v>12861</v>
      </c>
      <c r="D14" s="6">
        <v>809</v>
      </c>
      <c r="E14" s="53">
        <f t="shared" si="0"/>
        <v>6.2903351216857164</v>
      </c>
      <c r="F14" s="7">
        <v>621</v>
      </c>
      <c r="G14" s="6">
        <v>22</v>
      </c>
      <c r="H14" s="54">
        <f t="shared" si="1"/>
        <v>3.5426731078904989</v>
      </c>
      <c r="I14" s="29">
        <v>11287</v>
      </c>
      <c r="J14" s="6">
        <v>513</v>
      </c>
      <c r="K14" s="53">
        <f t="shared" si="2"/>
        <v>4.5450518295384077</v>
      </c>
      <c r="L14" s="8">
        <v>479</v>
      </c>
      <c r="M14" s="30">
        <v>118</v>
      </c>
      <c r="N14" s="55">
        <f t="shared" si="3"/>
        <v>24.63465553235908</v>
      </c>
      <c r="O14" s="8">
        <v>474</v>
      </c>
      <c r="P14" s="6">
        <v>156</v>
      </c>
      <c r="Q14" s="55">
        <f t="shared" si="4"/>
        <v>32.911392405063289</v>
      </c>
    </row>
    <row r="15" spans="2:17">
      <c r="B15" s="15" t="s">
        <v>9</v>
      </c>
      <c r="C15" s="16">
        <v>62875</v>
      </c>
      <c r="D15" s="24">
        <v>6783</v>
      </c>
      <c r="E15" s="56">
        <f t="shared" si="0"/>
        <v>10.788071570576541</v>
      </c>
      <c r="F15" s="33">
        <v>2519</v>
      </c>
      <c r="G15" s="24">
        <v>253</v>
      </c>
      <c r="H15" s="49">
        <f t="shared" si="1"/>
        <v>10.043668122270741</v>
      </c>
      <c r="I15" s="19">
        <v>44338</v>
      </c>
      <c r="J15" s="24">
        <v>3440</v>
      </c>
      <c r="K15" s="56">
        <f t="shared" si="2"/>
        <v>7.7585818034191885</v>
      </c>
      <c r="L15" s="34">
        <v>12883</v>
      </c>
      <c r="M15" s="22">
        <v>1957</v>
      </c>
      <c r="N15" s="50">
        <f t="shared" si="3"/>
        <v>15.190561204688349</v>
      </c>
      <c r="O15" s="34">
        <v>3135</v>
      </c>
      <c r="P15" s="24">
        <v>1133</v>
      </c>
      <c r="Q15" s="50">
        <f t="shared" si="4"/>
        <v>36.140350877192986</v>
      </c>
    </row>
    <row r="16" spans="2:17">
      <c r="B16" s="4" t="s">
        <v>10</v>
      </c>
      <c r="C16" s="26">
        <v>119488</v>
      </c>
      <c r="D16" s="6">
        <v>18127</v>
      </c>
      <c r="E16" s="53">
        <f t="shared" si="0"/>
        <v>15.170561060524907</v>
      </c>
      <c r="F16" s="7">
        <v>7090</v>
      </c>
      <c r="G16" s="6">
        <v>1252</v>
      </c>
      <c r="H16" s="54">
        <f t="shared" si="1"/>
        <v>17.658674188998589</v>
      </c>
      <c r="I16" s="29">
        <v>92096</v>
      </c>
      <c r="J16" s="6">
        <v>11511</v>
      </c>
      <c r="K16" s="53">
        <f t="shared" si="2"/>
        <v>12.498914176511466</v>
      </c>
      <c r="L16" s="8">
        <v>13193</v>
      </c>
      <c r="M16" s="30">
        <v>2427</v>
      </c>
      <c r="N16" s="55">
        <f t="shared" si="3"/>
        <v>18.396119154096869</v>
      </c>
      <c r="O16" s="8">
        <v>7109</v>
      </c>
      <c r="P16" s="6">
        <v>2937</v>
      </c>
      <c r="Q16" s="55">
        <f t="shared" si="4"/>
        <v>41.313827542551692</v>
      </c>
    </row>
    <row r="17" spans="2:17">
      <c r="B17" s="15" t="s">
        <v>11</v>
      </c>
      <c r="C17" s="16">
        <v>31066</v>
      </c>
      <c r="D17" s="24">
        <v>5218</v>
      </c>
      <c r="E17" s="56">
        <f t="shared" si="0"/>
        <v>16.796497778922294</v>
      </c>
      <c r="F17" s="33">
        <v>1462</v>
      </c>
      <c r="G17" s="24">
        <v>262</v>
      </c>
      <c r="H17" s="49">
        <f t="shared" si="1"/>
        <v>17.920656634746923</v>
      </c>
      <c r="I17" s="19">
        <v>25071</v>
      </c>
      <c r="J17" s="24">
        <v>3365</v>
      </c>
      <c r="K17" s="56">
        <f t="shared" si="2"/>
        <v>13.421881855530293</v>
      </c>
      <c r="L17" s="34">
        <v>2630</v>
      </c>
      <c r="M17" s="22">
        <v>528</v>
      </c>
      <c r="N17" s="50">
        <f t="shared" si="3"/>
        <v>20.076045627376427</v>
      </c>
      <c r="O17" s="34">
        <v>1903</v>
      </c>
      <c r="P17" s="24">
        <v>1063</v>
      </c>
      <c r="Q17" s="50">
        <f t="shared" si="4"/>
        <v>55.859169732002101</v>
      </c>
    </row>
    <row r="18" spans="2:17">
      <c r="B18" s="4" t="s">
        <v>12</v>
      </c>
      <c r="C18" s="26">
        <v>6523</v>
      </c>
      <c r="D18" s="6">
        <v>863</v>
      </c>
      <c r="E18" s="53">
        <f t="shared" si="0"/>
        <v>13.230108845623178</v>
      </c>
      <c r="F18" s="7">
        <v>268</v>
      </c>
      <c r="G18" s="6">
        <v>34</v>
      </c>
      <c r="H18" s="54">
        <f t="shared" si="1"/>
        <v>12.686567164179104</v>
      </c>
      <c r="I18" s="29">
        <v>4842</v>
      </c>
      <c r="J18" s="6">
        <v>498</v>
      </c>
      <c r="K18" s="53">
        <f t="shared" si="2"/>
        <v>10.285006195786865</v>
      </c>
      <c r="L18" s="8">
        <v>1164</v>
      </c>
      <c r="M18" s="30">
        <v>209</v>
      </c>
      <c r="N18" s="55">
        <f t="shared" si="3"/>
        <v>17.9553264604811</v>
      </c>
      <c r="O18" s="8">
        <v>249</v>
      </c>
      <c r="P18" s="6">
        <v>122</v>
      </c>
      <c r="Q18" s="55">
        <f t="shared" si="4"/>
        <v>48.99598393574297</v>
      </c>
    </row>
    <row r="19" spans="2:17">
      <c r="B19" s="15" t="s">
        <v>13</v>
      </c>
      <c r="C19" s="16">
        <v>37447</v>
      </c>
      <c r="D19" s="24">
        <v>3288</v>
      </c>
      <c r="E19" s="56">
        <f t="shared" si="0"/>
        <v>8.7804096456324938</v>
      </c>
      <c r="F19" s="33">
        <v>4255</v>
      </c>
      <c r="G19" s="24">
        <v>316</v>
      </c>
      <c r="H19" s="49">
        <f t="shared" si="1"/>
        <v>7.4265569917743832</v>
      </c>
      <c r="I19" s="19">
        <v>30652</v>
      </c>
      <c r="J19" s="24">
        <v>1962</v>
      </c>
      <c r="K19" s="56">
        <f t="shared" si="2"/>
        <v>6.4008873809213105</v>
      </c>
      <c r="L19" s="34">
        <v>595</v>
      </c>
      <c r="M19" s="22">
        <v>193</v>
      </c>
      <c r="N19" s="50">
        <f t="shared" si="3"/>
        <v>32.436974789915965</v>
      </c>
      <c r="O19" s="34">
        <v>1945</v>
      </c>
      <c r="P19" s="24">
        <v>817</v>
      </c>
      <c r="Q19" s="50">
        <f t="shared" si="4"/>
        <v>42.005141388174806</v>
      </c>
    </row>
    <row r="20" spans="2:17">
      <c r="B20" s="4" t="s">
        <v>14</v>
      </c>
      <c r="C20" s="26">
        <v>18555</v>
      </c>
      <c r="D20" s="6">
        <v>1444</v>
      </c>
      <c r="E20" s="53">
        <f t="shared" si="0"/>
        <v>7.7822689302074908</v>
      </c>
      <c r="F20" s="7">
        <v>924</v>
      </c>
      <c r="G20" s="6">
        <v>61</v>
      </c>
      <c r="H20" s="54">
        <f t="shared" si="1"/>
        <v>6.6017316017316015</v>
      </c>
      <c r="I20" s="29">
        <v>16123</v>
      </c>
      <c r="J20" s="6">
        <v>833</v>
      </c>
      <c r="K20" s="53">
        <f t="shared" si="2"/>
        <v>5.1665322830738702</v>
      </c>
      <c r="L20" s="8">
        <v>829</v>
      </c>
      <c r="M20" s="30">
        <v>300</v>
      </c>
      <c r="N20" s="55">
        <f t="shared" si="3"/>
        <v>36.188178528347407</v>
      </c>
      <c r="O20" s="8">
        <v>679</v>
      </c>
      <c r="P20" s="6">
        <v>250</v>
      </c>
      <c r="Q20" s="55">
        <f t="shared" si="4"/>
        <v>36.818851251840947</v>
      </c>
    </row>
    <row r="21" spans="2:17">
      <c r="B21" s="35" t="s">
        <v>15</v>
      </c>
      <c r="C21" s="36">
        <v>21866</v>
      </c>
      <c r="D21" s="37">
        <v>2101</v>
      </c>
      <c r="E21" s="56">
        <f t="shared" si="0"/>
        <v>9.6085246501417725</v>
      </c>
      <c r="F21" s="38">
        <v>1121</v>
      </c>
      <c r="G21" s="37">
        <v>113</v>
      </c>
      <c r="H21" s="49">
        <f t="shared" si="1"/>
        <v>10.08028545941124</v>
      </c>
      <c r="I21" s="39">
        <v>14160</v>
      </c>
      <c r="J21" s="37">
        <v>1147</v>
      </c>
      <c r="K21" s="56">
        <f t="shared" si="2"/>
        <v>8.1002824858757059</v>
      </c>
      <c r="L21" s="40">
        <v>5431</v>
      </c>
      <c r="M21" s="41">
        <v>560</v>
      </c>
      <c r="N21" s="50">
        <f t="shared" si="3"/>
        <v>10.311176578898912</v>
      </c>
      <c r="O21" s="40">
        <v>1154</v>
      </c>
      <c r="P21" s="24">
        <v>281</v>
      </c>
      <c r="Q21" s="50">
        <f t="shared" si="4"/>
        <v>24.350086655112651</v>
      </c>
    </row>
    <row r="22" spans="2:17" ht="16.5" customHeight="1">
      <c r="B22" s="4" t="s">
        <v>16</v>
      </c>
      <c r="C22" s="26">
        <v>15370</v>
      </c>
      <c r="D22" s="6">
        <v>1208</v>
      </c>
      <c r="E22" s="53">
        <f t="shared" si="0"/>
        <v>7.8594664931685099</v>
      </c>
      <c r="F22" s="7">
        <v>1452</v>
      </c>
      <c r="G22" s="6">
        <v>132</v>
      </c>
      <c r="H22" s="54">
        <f t="shared" si="1"/>
        <v>9.0909090909090917</v>
      </c>
      <c r="I22" s="29">
        <v>13563</v>
      </c>
      <c r="J22" s="6">
        <v>943</v>
      </c>
      <c r="K22" s="53">
        <f t="shared" si="2"/>
        <v>6.9527390695273903</v>
      </c>
      <c r="L22" s="8">
        <v>169</v>
      </c>
      <c r="M22" s="30">
        <v>78</v>
      </c>
      <c r="N22" s="55">
        <f t="shared" si="3"/>
        <v>46.153846153846153</v>
      </c>
      <c r="O22" s="8">
        <v>186</v>
      </c>
      <c r="P22" s="6">
        <v>55</v>
      </c>
      <c r="Q22" s="55">
        <f t="shared" si="4"/>
        <v>29.56989247311828</v>
      </c>
    </row>
    <row r="23" spans="2:17">
      <c r="B23" s="1" t="s">
        <v>17</v>
      </c>
      <c r="C23" s="9">
        <f>SUM(C22,C10,C14,C19,C20,C9)</f>
        <v>141004</v>
      </c>
      <c r="D23" s="10">
        <f>SUM(D22,D10,D14,D19,D20,D9)</f>
        <v>14918</v>
      </c>
      <c r="E23" s="57">
        <f t="shared" si="0"/>
        <v>10.579841706618252</v>
      </c>
      <c r="F23" s="9">
        <f t="shared" ref="F23:G23" si="5">SUM(F22,F10,F14,F19,F20,F9)</f>
        <v>10007</v>
      </c>
      <c r="G23" s="10">
        <f t="shared" si="5"/>
        <v>767</v>
      </c>
      <c r="H23" s="57">
        <f t="shared" si="1"/>
        <v>7.664634755671031</v>
      </c>
      <c r="I23" s="9">
        <f t="shared" ref="I23:J23" si="6">SUM(I22,I10,I14,I19,I20,I9)</f>
        <v>116190</v>
      </c>
      <c r="J23" s="10">
        <f t="shared" si="6"/>
        <v>7045</v>
      </c>
      <c r="K23" s="57">
        <f t="shared" si="2"/>
        <v>6.0633445219037778</v>
      </c>
      <c r="L23" s="9">
        <f t="shared" ref="L23:M23" si="7">SUM(L22,L10,L14,L19,L20,L9)</f>
        <v>3139</v>
      </c>
      <c r="M23" s="10">
        <f t="shared" si="7"/>
        <v>1105</v>
      </c>
      <c r="N23" s="57">
        <f t="shared" si="3"/>
        <v>35.202293724115961</v>
      </c>
      <c r="O23" s="9">
        <f t="shared" ref="O23:P23" si="8">SUM(O22,O10,O14,O19,O20,O9)</f>
        <v>11668</v>
      </c>
      <c r="P23" s="10">
        <f t="shared" si="8"/>
        <v>6001</v>
      </c>
      <c r="Q23" s="57">
        <f t="shared" si="4"/>
        <v>51.431264998285911</v>
      </c>
    </row>
    <row r="24" spans="2:17">
      <c r="B24" s="43" t="s">
        <v>18</v>
      </c>
      <c r="C24" s="44">
        <f>SUM(C7,C8,C11,C12,C13,C15,C16,C17,C18,C21)</f>
        <v>510419</v>
      </c>
      <c r="D24" s="45">
        <f>SUM(D7,D8,D11,D12,D13,D15,D16,D17,D18,D21)</f>
        <v>70151</v>
      </c>
      <c r="E24" s="50">
        <f t="shared" si="0"/>
        <v>13.743806558925117</v>
      </c>
      <c r="F24" s="44">
        <f>SUM(F7,F8,F11,F12,F13,F15,F16,F17,F18,F21)</f>
        <v>28657</v>
      </c>
      <c r="G24" s="45">
        <f>SUM(G7,G8,G11,G12,G13,G15,G16,G17,G18,G21)</f>
        <v>3756</v>
      </c>
      <c r="H24" s="50">
        <f t="shared" si="1"/>
        <v>13.106745297832989</v>
      </c>
      <c r="I24" s="44">
        <f>SUM(I7,I8,I11,I12,I13,I15,I16,I17,I18,I21)</f>
        <v>352908</v>
      </c>
      <c r="J24" s="45">
        <f>SUM(J7,J8,J11,J12,J13,J15,J16,J17,J18,J21)</f>
        <v>38011</v>
      </c>
      <c r="K24" s="50">
        <f t="shared" si="2"/>
        <v>10.770795788137418</v>
      </c>
      <c r="L24" s="44">
        <f>SUM(L7,L8,L11,L12,L13,L15,L16,L17,L18,L21)</f>
        <v>88562</v>
      </c>
      <c r="M24" s="45">
        <f>SUM(M7,M8,M11,M12,M13,M15,M16,M17,M18,M21)</f>
        <v>13871</v>
      </c>
      <c r="N24" s="50">
        <f t="shared" si="3"/>
        <v>15.662473747205347</v>
      </c>
      <c r="O24" s="44">
        <f>SUM(O7,O8,O11,O12,O13,O15,O16,O17,O18,O21)</f>
        <v>40292</v>
      </c>
      <c r="P24" s="45">
        <f>SUM(P7,P8,P11,P12,P13,P15,P16,P17,P18,P21)</f>
        <v>14513</v>
      </c>
      <c r="Q24" s="50">
        <f t="shared" si="4"/>
        <v>36.019557232204903</v>
      </c>
    </row>
    <row r="25" spans="2:17">
      <c r="B25" s="2" t="s">
        <v>19</v>
      </c>
      <c r="C25" s="11">
        <f>SUM(C7:C22)</f>
        <v>651423</v>
      </c>
      <c r="D25" s="12">
        <f>SUM(D7:D22)</f>
        <v>85069</v>
      </c>
      <c r="E25" s="58">
        <f t="shared" si="0"/>
        <v>13.058949407681339</v>
      </c>
      <c r="F25" s="11">
        <f>SUM(F7:F22)</f>
        <v>38664</v>
      </c>
      <c r="G25" s="12">
        <f>SUM(G7:G22)</f>
        <v>4523</v>
      </c>
      <c r="H25" s="58">
        <f t="shared" si="1"/>
        <v>11.698220566935651</v>
      </c>
      <c r="I25" s="11">
        <f>SUM(I7:I22)</f>
        <v>469098</v>
      </c>
      <c r="J25" s="12">
        <f>SUM(J7:J22)</f>
        <v>45056</v>
      </c>
      <c r="K25" s="58">
        <f t="shared" si="2"/>
        <v>9.6048160512302339</v>
      </c>
      <c r="L25" s="11">
        <f>SUM(L7:L22)</f>
        <v>91701</v>
      </c>
      <c r="M25" s="12">
        <f>SUM(M7:M22)</f>
        <v>14976</v>
      </c>
      <c r="N25" s="58">
        <f t="shared" si="3"/>
        <v>16.331337717145942</v>
      </c>
      <c r="O25" s="11">
        <f>SUM(O7:O22)</f>
        <v>51960</v>
      </c>
      <c r="P25" s="12">
        <f>SUM(P7:P22)</f>
        <v>20514</v>
      </c>
      <c r="Q25" s="58">
        <f t="shared" si="4"/>
        <v>39.480369515011546</v>
      </c>
    </row>
    <row r="26" spans="2:17" ht="28.5" customHeight="1">
      <c r="B26" s="81" t="s">
        <v>35</v>
      </c>
      <c r="C26" s="81"/>
      <c r="D26" s="81"/>
      <c r="E26" s="81"/>
      <c r="F26" s="81"/>
      <c r="G26" s="81"/>
      <c r="H26" s="81"/>
      <c r="I26" s="81"/>
      <c r="J26" s="81"/>
      <c r="K26" s="81"/>
      <c r="L26" s="81"/>
      <c r="M26" s="81"/>
      <c r="N26" s="81"/>
      <c r="O26" s="81"/>
      <c r="P26" s="81"/>
      <c r="Q26" s="81"/>
    </row>
    <row r="27" spans="2:17" ht="48" customHeight="1">
      <c r="B27" s="82" t="s">
        <v>51</v>
      </c>
      <c r="C27" s="82"/>
      <c r="D27" s="82"/>
      <c r="E27" s="82"/>
      <c r="F27" s="82"/>
      <c r="G27" s="82"/>
      <c r="H27" s="82"/>
      <c r="I27" s="82"/>
      <c r="J27" s="82"/>
      <c r="K27" s="82"/>
      <c r="L27" s="82"/>
      <c r="M27" s="82"/>
      <c r="N27" s="82"/>
      <c r="O27" s="82"/>
      <c r="P27" s="82"/>
      <c r="Q27" s="82"/>
    </row>
    <row r="28" spans="2:17">
      <c r="B28" s="81" t="s">
        <v>52</v>
      </c>
      <c r="C28" s="81"/>
      <c r="D28" s="81"/>
      <c r="E28" s="81"/>
      <c r="F28" s="81"/>
      <c r="G28" s="81"/>
      <c r="H28" s="81"/>
      <c r="I28" s="81"/>
      <c r="J28" s="81"/>
      <c r="K28" s="81"/>
      <c r="L28" s="81"/>
      <c r="M28" s="81"/>
      <c r="N28" s="81"/>
      <c r="O28" s="81"/>
      <c r="P28" s="81"/>
      <c r="Q28" s="81"/>
    </row>
  </sheetData>
  <mergeCells count="21">
    <mergeCell ref="B2:Q2"/>
    <mergeCell ref="B3:B6"/>
    <mergeCell ref="C3:Q3"/>
    <mergeCell ref="C4:E4"/>
    <mergeCell ref="F4:H4"/>
    <mergeCell ref="I4:K4"/>
    <mergeCell ref="L4:N4"/>
    <mergeCell ref="O4:Q4"/>
    <mergeCell ref="D5:E5"/>
    <mergeCell ref="G5:H5"/>
    <mergeCell ref="B26:Q26"/>
    <mergeCell ref="B27:Q27"/>
    <mergeCell ref="B28:Q28"/>
    <mergeCell ref="J5:K5"/>
    <mergeCell ref="M5:N5"/>
    <mergeCell ref="P5:Q5"/>
    <mergeCell ref="C6:D6"/>
    <mergeCell ref="F6:G6"/>
    <mergeCell ref="I6:J6"/>
    <mergeCell ref="L6:M6"/>
    <mergeCell ref="O6: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3DB8-A84F-4187-AC0D-CB11940EA42B}">
  <dimension ref="B2:Q28"/>
  <sheetViews>
    <sheetView workbookViewId="0">
      <selection activeCell="B2" sqref="B2:Q2"/>
    </sheetView>
  </sheetViews>
  <sheetFormatPr baseColWidth="10" defaultColWidth="9.25" defaultRowHeight="15.75"/>
  <cols>
    <col min="2" max="2" width="24.875" customWidth="1"/>
    <col min="3" max="17" width="12.625" customWidth="1"/>
  </cols>
  <sheetData>
    <row r="2" spans="2:17" ht="15.75" customHeight="1">
      <c r="B2" s="88" t="s">
        <v>34</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30</v>
      </c>
      <c r="D5" s="83" t="s">
        <v>23</v>
      </c>
      <c r="E5" s="84"/>
      <c r="F5" s="14" t="s">
        <v>30</v>
      </c>
      <c r="G5" s="83" t="s">
        <v>23</v>
      </c>
      <c r="H5" s="84"/>
      <c r="I5" s="14" t="s">
        <v>30</v>
      </c>
      <c r="J5" s="83" t="s">
        <v>23</v>
      </c>
      <c r="K5" s="84"/>
      <c r="L5" s="14" t="s">
        <v>30</v>
      </c>
      <c r="M5" s="83" t="s">
        <v>23</v>
      </c>
      <c r="N5" s="84"/>
      <c r="O5" s="13" t="s">
        <v>30</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92763</v>
      </c>
      <c r="D7" s="17">
        <v>12578</v>
      </c>
      <c r="E7" s="18">
        <f>D7/C7*100</f>
        <v>13.559285490982395</v>
      </c>
      <c r="F7" s="19">
        <v>4795</v>
      </c>
      <c r="G7" s="17">
        <v>672</v>
      </c>
      <c r="H7" s="18">
        <f>G7/F7*100</f>
        <v>14.014598540145986</v>
      </c>
      <c r="I7" s="19">
        <v>66699</v>
      </c>
      <c r="J7" s="17">
        <v>7344</v>
      </c>
      <c r="K7" s="20">
        <f>J7/I7*100</f>
        <v>11.010659829982458</v>
      </c>
      <c r="L7" s="21">
        <v>8515</v>
      </c>
      <c r="M7" s="22">
        <v>1021</v>
      </c>
      <c r="N7" s="23">
        <f>M7/L7*100</f>
        <v>11.990604815032297</v>
      </c>
      <c r="O7" s="21">
        <v>12754</v>
      </c>
      <c r="P7" s="24">
        <v>3541</v>
      </c>
      <c r="Q7" s="25">
        <f>P7/O7*100</f>
        <v>27.763838795671948</v>
      </c>
    </row>
    <row r="8" spans="2:17">
      <c r="B8" s="4" t="s">
        <v>2</v>
      </c>
      <c r="C8" s="26">
        <v>96429</v>
      </c>
      <c r="D8" s="6">
        <v>14799</v>
      </c>
      <c r="E8" s="27">
        <f t="shared" ref="E8:E25" si="0">D8/C8*100</f>
        <v>15.347042902031546</v>
      </c>
      <c r="F8" s="7">
        <v>4224</v>
      </c>
      <c r="G8" s="6">
        <v>497</v>
      </c>
      <c r="H8" s="28">
        <f t="shared" ref="H8:H25" si="1">G8/F8*100</f>
        <v>11.766098484848484</v>
      </c>
      <c r="I8" s="29">
        <v>51209</v>
      </c>
      <c r="J8" s="6">
        <v>6705</v>
      </c>
      <c r="K8" s="27">
        <f t="shared" ref="K8:K25" si="2">J8/I8*100</f>
        <v>13.093401550508698</v>
      </c>
      <c r="L8" s="8">
        <v>37744</v>
      </c>
      <c r="M8" s="30">
        <v>6711</v>
      </c>
      <c r="N8" s="31">
        <f t="shared" ref="N8:N25" si="3">M8/L8*100</f>
        <v>17.780309453158118</v>
      </c>
      <c r="O8" s="8">
        <v>3252</v>
      </c>
      <c r="P8" s="6">
        <v>886</v>
      </c>
      <c r="Q8" s="31">
        <f t="shared" ref="Q8:Q25" si="4">P8/O8*100</f>
        <v>27.244772447724475</v>
      </c>
    </row>
    <row r="9" spans="2:17">
      <c r="B9" s="15" t="s">
        <v>3</v>
      </c>
      <c r="C9" s="16">
        <v>32923</v>
      </c>
      <c r="D9" s="24">
        <v>6041</v>
      </c>
      <c r="E9" s="32">
        <f t="shared" si="0"/>
        <v>18.348874646903383</v>
      </c>
      <c r="F9" s="33">
        <v>1959</v>
      </c>
      <c r="G9" s="24">
        <v>205</v>
      </c>
      <c r="H9" s="18">
        <f t="shared" si="1"/>
        <v>10.464522715671261</v>
      </c>
      <c r="I9" s="19">
        <v>23739</v>
      </c>
      <c r="J9" s="24">
        <v>1643</v>
      </c>
      <c r="K9" s="32">
        <f t="shared" si="2"/>
        <v>6.921100299085893</v>
      </c>
      <c r="L9" s="34">
        <v>926</v>
      </c>
      <c r="M9" s="22">
        <v>405</v>
      </c>
      <c r="N9" s="20">
        <f t="shared" si="3"/>
        <v>43.736501079913609</v>
      </c>
      <c r="O9" s="34">
        <v>6299</v>
      </c>
      <c r="P9" s="24">
        <v>3788</v>
      </c>
      <c r="Q9" s="20">
        <f t="shared" si="4"/>
        <v>60.136529607874266</v>
      </c>
    </row>
    <row r="10" spans="2:17">
      <c r="B10" s="4" t="s">
        <v>4</v>
      </c>
      <c r="C10" s="26">
        <v>22359</v>
      </c>
      <c r="D10" s="6">
        <v>2307</v>
      </c>
      <c r="E10" s="27">
        <f t="shared" si="0"/>
        <v>10.317992754595465</v>
      </c>
      <c r="F10" s="7">
        <v>680</v>
      </c>
      <c r="G10" s="6">
        <v>53</v>
      </c>
      <c r="H10" s="28">
        <f t="shared" si="1"/>
        <v>7.7941176470588234</v>
      </c>
      <c r="I10" s="29">
        <v>19981</v>
      </c>
      <c r="J10" s="6">
        <v>1427</v>
      </c>
      <c r="K10" s="27">
        <f t="shared" si="2"/>
        <v>7.1417846954606876</v>
      </c>
      <c r="L10" s="8">
        <v>145</v>
      </c>
      <c r="M10" s="30">
        <v>46</v>
      </c>
      <c r="N10" s="31">
        <f t="shared" si="3"/>
        <v>31.724137931034484</v>
      </c>
      <c r="O10" s="8">
        <v>1553</v>
      </c>
      <c r="P10" s="6">
        <v>781</v>
      </c>
      <c r="Q10" s="31">
        <f t="shared" si="4"/>
        <v>50.289761751448815</v>
      </c>
    </row>
    <row r="11" spans="2:17">
      <c r="B11" s="15" t="s">
        <v>5</v>
      </c>
      <c r="C11" s="16">
        <v>5537</v>
      </c>
      <c r="D11" s="24">
        <v>535</v>
      </c>
      <c r="E11" s="32">
        <f t="shared" si="0"/>
        <v>9.6622719884413932</v>
      </c>
      <c r="F11" s="33">
        <v>408</v>
      </c>
      <c r="G11" s="24">
        <v>23</v>
      </c>
      <c r="H11" s="18">
        <f t="shared" si="1"/>
        <v>5.6372549019607847</v>
      </c>
      <c r="I11" s="19">
        <v>3908</v>
      </c>
      <c r="J11" s="24">
        <v>215</v>
      </c>
      <c r="K11" s="32">
        <f t="shared" si="2"/>
        <v>5.5015353121801436</v>
      </c>
      <c r="L11" s="34">
        <v>809</v>
      </c>
      <c r="M11" s="22">
        <v>105</v>
      </c>
      <c r="N11" s="20">
        <f t="shared" si="3"/>
        <v>12.978986402966624</v>
      </c>
      <c r="O11" s="34">
        <v>412</v>
      </c>
      <c r="P11" s="24">
        <v>192</v>
      </c>
      <c r="Q11" s="20">
        <f t="shared" si="4"/>
        <v>46.601941747572816</v>
      </c>
    </row>
    <row r="12" spans="2:17">
      <c r="B12" s="4" t="s">
        <v>6</v>
      </c>
      <c r="C12" s="26">
        <v>16743</v>
      </c>
      <c r="D12" s="6">
        <v>2077</v>
      </c>
      <c r="E12" s="27">
        <f t="shared" si="0"/>
        <v>12.405184256107029</v>
      </c>
      <c r="F12" s="7">
        <v>1387</v>
      </c>
      <c r="G12" s="6">
        <v>99</v>
      </c>
      <c r="H12" s="28">
        <f t="shared" si="1"/>
        <v>7.1377072819033884</v>
      </c>
      <c r="I12" s="29">
        <v>9892</v>
      </c>
      <c r="J12" s="6">
        <v>756</v>
      </c>
      <c r="K12" s="27">
        <f t="shared" si="2"/>
        <v>7.642539425798625</v>
      </c>
      <c r="L12" s="8">
        <v>3288</v>
      </c>
      <c r="M12" s="30">
        <v>392</v>
      </c>
      <c r="N12" s="31">
        <f t="shared" si="3"/>
        <v>11.922141119221411</v>
      </c>
      <c r="O12" s="8">
        <v>2176</v>
      </c>
      <c r="P12" s="6">
        <v>830</v>
      </c>
      <c r="Q12" s="31">
        <f t="shared" si="4"/>
        <v>38.143382352941174</v>
      </c>
    </row>
    <row r="13" spans="2:17">
      <c r="B13" s="15" t="s">
        <v>7</v>
      </c>
      <c r="C13" s="16">
        <v>48731</v>
      </c>
      <c r="D13" s="24">
        <v>7309</v>
      </c>
      <c r="E13" s="32">
        <f t="shared" si="0"/>
        <v>14.998666146805933</v>
      </c>
      <c r="F13" s="33">
        <v>5493</v>
      </c>
      <c r="G13" s="24">
        <v>602</v>
      </c>
      <c r="H13" s="18">
        <f t="shared" si="1"/>
        <v>10.959402876388131</v>
      </c>
      <c r="I13" s="19">
        <v>36003</v>
      </c>
      <c r="J13" s="24">
        <v>4004</v>
      </c>
      <c r="K13" s="32">
        <f t="shared" si="2"/>
        <v>11.121295447601588</v>
      </c>
      <c r="L13" s="34">
        <v>1784</v>
      </c>
      <c r="M13" s="22">
        <v>356</v>
      </c>
      <c r="N13" s="20">
        <f t="shared" si="3"/>
        <v>19.955156950672645</v>
      </c>
      <c r="O13" s="34">
        <v>5451</v>
      </c>
      <c r="P13" s="24">
        <v>2347</v>
      </c>
      <c r="Q13" s="20">
        <f t="shared" si="4"/>
        <v>43.056319941295172</v>
      </c>
    </row>
    <row r="14" spans="2:17">
      <c r="B14" s="4" t="s">
        <v>8</v>
      </c>
      <c r="C14" s="26">
        <v>12620</v>
      </c>
      <c r="D14" s="6">
        <v>740</v>
      </c>
      <c r="E14" s="27">
        <f t="shared" si="0"/>
        <v>5.8637083993660859</v>
      </c>
      <c r="F14" s="7">
        <v>578</v>
      </c>
      <c r="G14" s="6">
        <v>36</v>
      </c>
      <c r="H14" s="28">
        <f t="shared" si="1"/>
        <v>6.2283737024221448</v>
      </c>
      <c r="I14" s="29">
        <v>11155</v>
      </c>
      <c r="J14" s="6">
        <v>459</v>
      </c>
      <c r="K14" s="27">
        <f t="shared" si="2"/>
        <v>4.1147467503361721</v>
      </c>
      <c r="L14" s="8">
        <v>431</v>
      </c>
      <c r="M14" s="30">
        <v>100</v>
      </c>
      <c r="N14" s="31">
        <f t="shared" si="3"/>
        <v>23.201856148491878</v>
      </c>
      <c r="O14" s="8">
        <v>456</v>
      </c>
      <c r="P14" s="6">
        <v>145</v>
      </c>
      <c r="Q14" s="31">
        <f t="shared" si="4"/>
        <v>31.798245614035086</v>
      </c>
    </row>
    <row r="15" spans="2:17">
      <c r="B15" s="15" t="s">
        <v>9</v>
      </c>
      <c r="C15" s="16">
        <v>59954</v>
      </c>
      <c r="D15" s="24">
        <v>6631</v>
      </c>
      <c r="E15" s="32">
        <f t="shared" si="0"/>
        <v>11.060146112019215</v>
      </c>
      <c r="F15" s="33">
        <v>2504</v>
      </c>
      <c r="G15" s="24">
        <v>288</v>
      </c>
      <c r="H15" s="18">
        <f t="shared" si="1"/>
        <v>11.501597444089457</v>
      </c>
      <c r="I15" s="19">
        <v>42792</v>
      </c>
      <c r="J15" s="24">
        <v>3607</v>
      </c>
      <c r="K15" s="32">
        <f t="shared" si="2"/>
        <v>8.4291456346980755</v>
      </c>
      <c r="L15" s="34">
        <v>11787</v>
      </c>
      <c r="M15" s="22">
        <v>1801</v>
      </c>
      <c r="N15" s="20">
        <f t="shared" si="3"/>
        <v>15.279545261729025</v>
      </c>
      <c r="O15" s="34">
        <v>2871</v>
      </c>
      <c r="P15" s="24">
        <v>935</v>
      </c>
      <c r="Q15" s="20">
        <f t="shared" si="4"/>
        <v>32.567049808429118</v>
      </c>
    </row>
    <row r="16" spans="2:17">
      <c r="B16" s="4" t="s">
        <v>38</v>
      </c>
      <c r="C16" s="26">
        <v>115472</v>
      </c>
      <c r="D16" s="6">
        <v>18587</v>
      </c>
      <c r="E16" s="27">
        <f t="shared" si="0"/>
        <v>16.096542884855204</v>
      </c>
      <c r="F16" s="7">
        <v>6491</v>
      </c>
      <c r="G16" s="6">
        <v>1209</v>
      </c>
      <c r="H16" s="28">
        <f t="shared" si="1"/>
        <v>18.62578955476814</v>
      </c>
      <c r="I16" s="29">
        <v>89752</v>
      </c>
      <c r="J16" s="6">
        <v>12617</v>
      </c>
      <c r="K16" s="27">
        <f t="shared" si="2"/>
        <v>14.057625456814332</v>
      </c>
      <c r="L16" s="8">
        <v>12254</v>
      </c>
      <c r="M16" s="30">
        <v>2327</v>
      </c>
      <c r="N16" s="31">
        <f t="shared" si="3"/>
        <v>18.98971764321854</v>
      </c>
      <c r="O16" s="8">
        <v>6975</v>
      </c>
      <c r="P16" s="6">
        <v>2434</v>
      </c>
      <c r="Q16" s="31">
        <f t="shared" si="4"/>
        <v>34.896057347670251</v>
      </c>
    </row>
    <row r="17" spans="2:17">
      <c r="B17" s="15" t="s">
        <v>11</v>
      </c>
      <c r="C17" s="16">
        <v>30441</v>
      </c>
      <c r="D17" s="24">
        <v>4808</v>
      </c>
      <c r="E17" s="32">
        <f t="shared" si="0"/>
        <v>15.794487697513224</v>
      </c>
      <c r="F17" s="33">
        <v>1437</v>
      </c>
      <c r="G17" s="24">
        <v>248</v>
      </c>
      <c r="H17" s="18">
        <f t="shared" si="1"/>
        <v>17.258176757132915</v>
      </c>
      <c r="I17" s="19">
        <v>24624</v>
      </c>
      <c r="J17" s="24">
        <v>3195</v>
      </c>
      <c r="K17" s="32">
        <f t="shared" si="2"/>
        <v>12.975146198830409</v>
      </c>
      <c r="L17" s="34">
        <v>2610</v>
      </c>
      <c r="M17" s="22">
        <v>452</v>
      </c>
      <c r="N17" s="20">
        <f t="shared" si="3"/>
        <v>17.31800766283525</v>
      </c>
      <c r="O17" s="34">
        <v>1770</v>
      </c>
      <c r="P17" s="24">
        <v>913</v>
      </c>
      <c r="Q17" s="20">
        <f t="shared" si="4"/>
        <v>51.581920903954803</v>
      </c>
    </row>
    <row r="18" spans="2:17">
      <c r="B18" s="4" t="s">
        <v>12</v>
      </c>
      <c r="C18" s="26">
        <v>6325</v>
      </c>
      <c r="D18" s="6">
        <v>768</v>
      </c>
      <c r="E18" s="27">
        <f t="shared" si="0"/>
        <v>12.142292490118576</v>
      </c>
      <c r="F18" s="7">
        <v>238</v>
      </c>
      <c r="G18" s="6">
        <v>21</v>
      </c>
      <c r="H18" s="28">
        <f t="shared" si="1"/>
        <v>8.8235294117647065</v>
      </c>
      <c r="I18" s="29">
        <v>4725</v>
      </c>
      <c r="J18" s="6">
        <v>465</v>
      </c>
      <c r="K18" s="27">
        <f t="shared" si="2"/>
        <v>9.8412698412698418</v>
      </c>
      <c r="L18" s="8">
        <v>1129</v>
      </c>
      <c r="M18" s="30">
        <v>183</v>
      </c>
      <c r="N18" s="31">
        <f t="shared" si="3"/>
        <v>16.209034543844108</v>
      </c>
      <c r="O18" s="8">
        <v>233</v>
      </c>
      <c r="P18" s="6">
        <v>99</v>
      </c>
      <c r="Q18" s="31">
        <f t="shared" si="4"/>
        <v>42.489270386266092</v>
      </c>
    </row>
    <row r="19" spans="2:17">
      <c r="B19" s="15" t="s">
        <v>13</v>
      </c>
      <c r="C19" s="16">
        <v>36857</v>
      </c>
      <c r="D19" s="24">
        <v>3440</v>
      </c>
      <c r="E19" s="32">
        <f t="shared" si="0"/>
        <v>9.3333695091841449</v>
      </c>
      <c r="F19" s="33">
        <v>4035</v>
      </c>
      <c r="G19" s="24">
        <v>323</v>
      </c>
      <c r="H19" s="18">
        <f t="shared" si="1"/>
        <v>8.0049566294919448</v>
      </c>
      <c r="I19" s="19">
        <v>30437</v>
      </c>
      <c r="J19" s="24">
        <v>2025</v>
      </c>
      <c r="K19" s="32">
        <f t="shared" si="2"/>
        <v>6.6530867036830168</v>
      </c>
      <c r="L19" s="34">
        <v>611</v>
      </c>
      <c r="M19" s="22">
        <v>246</v>
      </c>
      <c r="N19" s="20">
        <f t="shared" si="3"/>
        <v>40.261865793780686</v>
      </c>
      <c r="O19" s="34">
        <v>1774</v>
      </c>
      <c r="P19" s="24">
        <v>846</v>
      </c>
      <c r="Q19" s="20">
        <f t="shared" si="4"/>
        <v>47.688838782412631</v>
      </c>
    </row>
    <row r="20" spans="2:17">
      <c r="B20" s="4" t="s">
        <v>14</v>
      </c>
      <c r="C20" s="26">
        <v>18474</v>
      </c>
      <c r="D20" s="6">
        <v>1551</v>
      </c>
      <c r="E20" s="27">
        <f t="shared" si="0"/>
        <v>8.3955829814874949</v>
      </c>
      <c r="F20" s="7">
        <v>896</v>
      </c>
      <c r="G20" s="6">
        <v>71</v>
      </c>
      <c r="H20" s="28">
        <f t="shared" si="1"/>
        <v>7.9241071428571423</v>
      </c>
      <c r="I20" s="29">
        <v>16198</v>
      </c>
      <c r="J20" s="6">
        <v>986</v>
      </c>
      <c r="K20" s="27">
        <f t="shared" si="2"/>
        <v>6.0871712557105813</v>
      </c>
      <c r="L20" s="8">
        <v>780</v>
      </c>
      <c r="M20" s="30">
        <v>286</v>
      </c>
      <c r="N20" s="31">
        <f t="shared" si="3"/>
        <v>36.666666666666664</v>
      </c>
      <c r="O20" s="8">
        <v>600</v>
      </c>
      <c r="P20" s="6">
        <v>208</v>
      </c>
      <c r="Q20" s="31">
        <f t="shared" si="4"/>
        <v>34.666666666666671</v>
      </c>
    </row>
    <row r="21" spans="2:17">
      <c r="B21" s="35" t="s">
        <v>15</v>
      </c>
      <c r="C21" s="36">
        <v>20850</v>
      </c>
      <c r="D21" s="37">
        <v>2122</v>
      </c>
      <c r="E21" s="32">
        <f t="shared" si="0"/>
        <v>10.177458033573142</v>
      </c>
      <c r="F21" s="38">
        <v>1125</v>
      </c>
      <c r="G21" s="37">
        <v>117</v>
      </c>
      <c r="H21" s="18">
        <f t="shared" si="1"/>
        <v>10.4</v>
      </c>
      <c r="I21" s="39">
        <v>13434</v>
      </c>
      <c r="J21" s="37">
        <v>1153</v>
      </c>
      <c r="K21" s="32">
        <f t="shared" si="2"/>
        <v>8.5827006103915444</v>
      </c>
      <c r="L21" s="40">
        <v>5197</v>
      </c>
      <c r="M21" s="41">
        <v>606</v>
      </c>
      <c r="N21" s="20">
        <f t="shared" si="3"/>
        <v>11.660573407735232</v>
      </c>
      <c r="O21" s="40">
        <v>1094</v>
      </c>
      <c r="P21" s="24">
        <v>246</v>
      </c>
      <c r="Q21" s="20">
        <f t="shared" si="4"/>
        <v>22.486288848263253</v>
      </c>
    </row>
    <row r="22" spans="2:17" ht="16.5" customHeight="1">
      <c r="B22" s="4" t="s">
        <v>16</v>
      </c>
      <c r="C22" s="26">
        <v>15161</v>
      </c>
      <c r="D22" s="6">
        <v>1281</v>
      </c>
      <c r="E22" s="27">
        <f t="shared" si="0"/>
        <v>8.4493107314820914</v>
      </c>
      <c r="F22" s="7">
        <v>1395</v>
      </c>
      <c r="G22" s="6">
        <v>139</v>
      </c>
      <c r="H22" s="28">
        <f t="shared" si="1"/>
        <v>9.9641577060931894</v>
      </c>
      <c r="I22" s="29">
        <v>13549</v>
      </c>
      <c r="J22" s="6">
        <v>1103</v>
      </c>
      <c r="K22" s="27">
        <f t="shared" si="2"/>
        <v>8.1408222009004358</v>
      </c>
      <c r="L22" s="8">
        <v>59</v>
      </c>
      <c r="M22" s="30">
        <v>12</v>
      </c>
      <c r="N22" s="31">
        <f t="shared" si="3"/>
        <v>20.33898305084746</v>
      </c>
      <c r="O22" s="8">
        <v>158</v>
      </c>
      <c r="P22" s="6">
        <v>27</v>
      </c>
      <c r="Q22" s="31">
        <f t="shared" si="4"/>
        <v>17.088607594936708</v>
      </c>
    </row>
    <row r="23" spans="2:17">
      <c r="B23" s="1" t="s">
        <v>17</v>
      </c>
      <c r="C23" s="9">
        <f>SUM(C22,C10,C14,C19,C20,C9)</f>
        <v>138394</v>
      </c>
      <c r="D23" s="10">
        <f>SUM(D22,D10,D14,D19,D20,D9)</f>
        <v>15360</v>
      </c>
      <c r="E23" s="42">
        <f t="shared" si="0"/>
        <v>11.098747055508188</v>
      </c>
      <c r="F23" s="9">
        <f t="shared" ref="F23:G23" si="5">SUM(F22,F10,F14,F19,F20,F9)</f>
        <v>9543</v>
      </c>
      <c r="G23" s="10">
        <f t="shared" si="5"/>
        <v>827</v>
      </c>
      <c r="H23" s="42">
        <f t="shared" si="1"/>
        <v>8.6660379335638691</v>
      </c>
      <c r="I23" s="9">
        <f t="shared" ref="I23:J23" si="6">SUM(I22,I10,I14,I19,I20,I9)</f>
        <v>115059</v>
      </c>
      <c r="J23" s="10">
        <f t="shared" si="6"/>
        <v>7643</v>
      </c>
      <c r="K23" s="42">
        <f t="shared" si="2"/>
        <v>6.642678973396257</v>
      </c>
      <c r="L23" s="9">
        <f t="shared" ref="L23:M23" si="7">SUM(L22,L10,L14,L19,L20,L9)</f>
        <v>2952</v>
      </c>
      <c r="M23" s="10">
        <f t="shared" si="7"/>
        <v>1095</v>
      </c>
      <c r="N23" s="42">
        <f t="shared" si="3"/>
        <v>37.09349593495935</v>
      </c>
      <c r="O23" s="9">
        <f t="shared" ref="O23:P23" si="8">SUM(O22,O10,O14,O19,O20,O9)</f>
        <v>10840</v>
      </c>
      <c r="P23" s="10">
        <f t="shared" si="8"/>
        <v>5795</v>
      </c>
      <c r="Q23" s="42">
        <f t="shared" si="4"/>
        <v>53.459409594095945</v>
      </c>
    </row>
    <row r="24" spans="2:17">
      <c r="B24" s="43" t="s">
        <v>18</v>
      </c>
      <c r="C24" s="44">
        <f>SUM(C7,C8,C11,C12,C13,C15,C16,C17,C18,C21)</f>
        <v>493245</v>
      </c>
      <c r="D24" s="45">
        <f>SUM(D7,D8,D11,D12,D13,D15,D16,D17,D18,D21)</f>
        <v>70214</v>
      </c>
      <c r="E24" s="20">
        <f t="shared" si="0"/>
        <v>14.235116422873014</v>
      </c>
      <c r="F24" s="44">
        <f>SUM(F7,F8,F11,F12,F13,F15,F16,F17,F18,F21)</f>
        <v>28102</v>
      </c>
      <c r="G24" s="45">
        <f>SUM(G7,G8,G11,G12,G13,G15,G16,G17,G18,G21)</f>
        <v>3776</v>
      </c>
      <c r="H24" s="20">
        <f t="shared" si="1"/>
        <v>13.436766066472137</v>
      </c>
      <c r="I24" s="44">
        <f>SUM(I7,I8,I11,I12,I13,I15,I16,I17,I18,I21)</f>
        <v>343038</v>
      </c>
      <c r="J24" s="45">
        <f>SUM(J7,J8,J11,J12,J13,J15,J16,J17,J18,J21)</f>
        <v>40061</v>
      </c>
      <c r="K24" s="20">
        <f t="shared" si="2"/>
        <v>11.678298031121917</v>
      </c>
      <c r="L24" s="44">
        <f>SUM(L7,L8,L11,L12,L13,L15,L16,L17,L18,L21)</f>
        <v>85117</v>
      </c>
      <c r="M24" s="45">
        <f>SUM(M7,M8,M11,M12,M13,M15,M16,M17,M18,M21)</f>
        <v>13954</v>
      </c>
      <c r="N24" s="20">
        <f t="shared" si="3"/>
        <v>16.393904860368668</v>
      </c>
      <c r="O24" s="44">
        <f>SUM(O7,O8,O11,O12,O13,O15,O16,O17,O18,O21)</f>
        <v>36988</v>
      </c>
      <c r="P24" s="45">
        <f>SUM(P7,P8,P11,P12,P13,P15,P16,P17,P18,P21)</f>
        <v>12423</v>
      </c>
      <c r="Q24" s="20">
        <f t="shared" si="4"/>
        <v>33.586568616848709</v>
      </c>
    </row>
    <row r="25" spans="2:17">
      <c r="B25" s="2" t="s">
        <v>19</v>
      </c>
      <c r="C25" s="11">
        <f>SUM(C7:C22)</f>
        <v>631639</v>
      </c>
      <c r="D25" s="12">
        <f>SUM(D7:D22)</f>
        <v>85574</v>
      </c>
      <c r="E25" s="46">
        <f t="shared" si="0"/>
        <v>13.547928484466601</v>
      </c>
      <c r="F25" s="11">
        <f>SUM(F7:F22)</f>
        <v>37645</v>
      </c>
      <c r="G25" s="12">
        <f>SUM(G7:G22)</f>
        <v>4603</v>
      </c>
      <c r="H25" s="46">
        <f t="shared" si="1"/>
        <v>12.227387435250366</v>
      </c>
      <c r="I25" s="11">
        <f>SUM(I7:I22)</f>
        <v>458097</v>
      </c>
      <c r="J25" s="12">
        <f>SUM(J7:J22)</f>
        <v>47704</v>
      </c>
      <c r="K25" s="46">
        <f t="shared" si="2"/>
        <v>10.413515041574165</v>
      </c>
      <c r="L25" s="11">
        <f>SUM(L7:L22)</f>
        <v>88069</v>
      </c>
      <c r="M25" s="12">
        <f>SUM(M7:M22)</f>
        <v>15049</v>
      </c>
      <c r="N25" s="46">
        <f t="shared" si="3"/>
        <v>17.087738023595136</v>
      </c>
      <c r="O25" s="11">
        <f>SUM(O7:O22)</f>
        <v>47828</v>
      </c>
      <c r="P25" s="12">
        <f>SUM(P7:P22)</f>
        <v>18218</v>
      </c>
      <c r="Q25" s="46">
        <f t="shared" si="4"/>
        <v>38.090658191854146</v>
      </c>
    </row>
    <row r="26" spans="2:17" ht="47.25" customHeight="1">
      <c r="B26" s="81" t="s">
        <v>35</v>
      </c>
      <c r="C26" s="81"/>
      <c r="D26" s="81"/>
      <c r="E26" s="81"/>
      <c r="F26" s="81"/>
      <c r="G26" s="81"/>
      <c r="H26" s="81"/>
      <c r="I26" s="81"/>
      <c r="J26" s="81"/>
      <c r="K26" s="81"/>
      <c r="L26" s="81"/>
      <c r="M26" s="81"/>
      <c r="N26" s="81"/>
      <c r="O26" s="81"/>
      <c r="P26" s="81"/>
      <c r="Q26" s="81"/>
    </row>
    <row r="27" spans="2:17" ht="35.25" customHeight="1">
      <c r="B27" s="82" t="s">
        <v>39</v>
      </c>
      <c r="C27" s="82"/>
      <c r="D27" s="82"/>
      <c r="E27" s="82"/>
      <c r="F27" s="82"/>
      <c r="G27" s="82"/>
      <c r="H27" s="82"/>
      <c r="I27" s="82"/>
      <c r="J27" s="82"/>
      <c r="K27" s="82"/>
      <c r="L27" s="82"/>
      <c r="M27" s="82"/>
      <c r="N27" s="82"/>
      <c r="O27" s="82"/>
      <c r="P27" s="82"/>
      <c r="Q27" s="82"/>
    </row>
    <row r="28" spans="2:17">
      <c r="B28" s="81" t="s">
        <v>36</v>
      </c>
      <c r="C28" s="81"/>
      <c r="D28" s="81"/>
      <c r="E28" s="81"/>
      <c r="F28" s="81"/>
      <c r="G28" s="81"/>
      <c r="H28" s="81"/>
      <c r="I28" s="81"/>
      <c r="J28" s="81"/>
      <c r="K28" s="81"/>
      <c r="L28" s="81"/>
      <c r="M28" s="81"/>
      <c r="N28" s="81"/>
      <c r="O28" s="81"/>
      <c r="P28" s="81"/>
      <c r="Q28" s="81"/>
    </row>
  </sheetData>
  <mergeCells count="21">
    <mergeCell ref="B26:Q26"/>
    <mergeCell ref="B28:Q28"/>
    <mergeCell ref="J5:K5"/>
    <mergeCell ref="M5:N5"/>
    <mergeCell ref="P5:Q5"/>
    <mergeCell ref="C6:D6"/>
    <mergeCell ref="F6:G6"/>
    <mergeCell ref="I6:J6"/>
    <mergeCell ref="L6:M6"/>
    <mergeCell ref="O6:P6"/>
    <mergeCell ref="B27:Q27"/>
    <mergeCell ref="B2:Q2"/>
    <mergeCell ref="B3:B6"/>
    <mergeCell ref="C3:Q3"/>
    <mergeCell ref="C4:E4"/>
    <mergeCell ref="F4:H4"/>
    <mergeCell ref="I4:K4"/>
    <mergeCell ref="L4:N4"/>
    <mergeCell ref="O4:Q4"/>
    <mergeCell ref="D5:E5"/>
    <mergeCell ref="G5:H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27"/>
  <sheetViews>
    <sheetView workbookViewId="0">
      <selection activeCell="B2" sqref="B2:Q2"/>
    </sheetView>
  </sheetViews>
  <sheetFormatPr baseColWidth="10" defaultColWidth="9.25" defaultRowHeight="15.75"/>
  <cols>
    <col min="2" max="2" width="24.875" customWidth="1"/>
    <col min="3" max="17" width="12.625" customWidth="1"/>
  </cols>
  <sheetData>
    <row r="2" spans="2:17" ht="15.75" customHeight="1">
      <c r="B2" s="88" t="s">
        <v>40</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30</v>
      </c>
      <c r="D5" s="83" t="s">
        <v>23</v>
      </c>
      <c r="E5" s="84"/>
      <c r="F5" s="14" t="s">
        <v>30</v>
      </c>
      <c r="G5" s="83" t="s">
        <v>23</v>
      </c>
      <c r="H5" s="84"/>
      <c r="I5" s="14" t="s">
        <v>30</v>
      </c>
      <c r="J5" s="83" t="s">
        <v>23</v>
      </c>
      <c r="K5" s="84"/>
      <c r="L5" s="14" t="s">
        <v>30</v>
      </c>
      <c r="M5" s="83" t="s">
        <v>23</v>
      </c>
      <c r="N5" s="84"/>
      <c r="O5" s="13" t="s">
        <v>30</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88938</v>
      </c>
      <c r="D7" s="17">
        <v>12735</v>
      </c>
      <c r="E7" s="18">
        <v>14.318963772515685</v>
      </c>
      <c r="F7" s="19">
        <v>4609</v>
      </c>
      <c r="G7" s="17">
        <v>667</v>
      </c>
      <c r="H7" s="18">
        <v>14.471685832067694</v>
      </c>
      <c r="I7" s="19">
        <v>64178</v>
      </c>
      <c r="J7" s="17">
        <v>7514</v>
      </c>
      <c r="K7" s="20">
        <v>11.70806195269407</v>
      </c>
      <c r="L7" s="21">
        <v>8340</v>
      </c>
      <c r="M7" s="22">
        <v>1095</v>
      </c>
      <c r="N7" s="23">
        <v>13.129496402877697</v>
      </c>
      <c r="O7" s="21">
        <v>11811</v>
      </c>
      <c r="P7" s="24">
        <v>3459</v>
      </c>
      <c r="Q7" s="25">
        <v>29.286258572517141</v>
      </c>
    </row>
    <row r="8" spans="2:17">
      <c r="B8" s="4" t="s">
        <v>2</v>
      </c>
      <c r="C8" s="26">
        <v>91779</v>
      </c>
      <c r="D8" s="6">
        <v>15300</v>
      </c>
      <c r="E8" s="27">
        <v>16.67048017520348</v>
      </c>
      <c r="F8" s="7">
        <v>4061</v>
      </c>
      <c r="G8" s="6">
        <v>511</v>
      </c>
      <c r="H8" s="28">
        <v>12.58310760896331</v>
      </c>
      <c r="I8" s="29">
        <v>49010</v>
      </c>
      <c r="J8" s="6">
        <v>7025</v>
      </c>
      <c r="K8" s="27">
        <v>14.333809426647623</v>
      </c>
      <c r="L8" s="8">
        <v>35784</v>
      </c>
      <c r="M8" s="30">
        <v>7018</v>
      </c>
      <c r="N8" s="31">
        <v>19.612117147328416</v>
      </c>
      <c r="O8" s="8">
        <v>2924</v>
      </c>
      <c r="P8" s="6">
        <v>746</v>
      </c>
      <c r="Q8" s="31">
        <v>25.51299589603283</v>
      </c>
    </row>
    <row r="9" spans="2:17">
      <c r="B9" s="15" t="s">
        <v>3</v>
      </c>
      <c r="C9" s="16">
        <v>31407</v>
      </c>
      <c r="D9" s="24">
        <v>5578</v>
      </c>
      <c r="E9" s="32">
        <v>17.760371891616519</v>
      </c>
      <c r="F9" s="33">
        <v>1835</v>
      </c>
      <c r="G9" s="24">
        <v>195</v>
      </c>
      <c r="H9" s="18">
        <v>10.626702997275205</v>
      </c>
      <c r="I9" s="19">
        <v>23050</v>
      </c>
      <c r="J9" s="24">
        <v>1615</v>
      </c>
      <c r="K9" s="32">
        <v>7.0065075921908884</v>
      </c>
      <c r="L9" s="34">
        <v>826</v>
      </c>
      <c r="M9" s="22">
        <v>424</v>
      </c>
      <c r="N9" s="20">
        <v>51.331719128329297</v>
      </c>
      <c r="O9" s="34">
        <v>5696</v>
      </c>
      <c r="P9" s="24">
        <v>3344</v>
      </c>
      <c r="Q9" s="20">
        <v>58.707865168539328</v>
      </c>
    </row>
    <row r="10" spans="2:17">
      <c r="B10" s="4" t="s">
        <v>4</v>
      </c>
      <c r="C10" s="26">
        <v>21214</v>
      </c>
      <c r="D10" s="6">
        <v>2230</v>
      </c>
      <c r="E10" s="27">
        <v>10.511926086546621</v>
      </c>
      <c r="F10" s="7">
        <v>651</v>
      </c>
      <c r="G10" s="6">
        <v>51</v>
      </c>
      <c r="H10" s="28">
        <v>7.8341013824884786</v>
      </c>
      <c r="I10" s="29">
        <v>19130</v>
      </c>
      <c r="J10" s="6">
        <v>1501</v>
      </c>
      <c r="K10" s="27">
        <v>7.8463146889702031</v>
      </c>
      <c r="L10" s="8">
        <v>133</v>
      </c>
      <c r="M10" s="30">
        <v>54</v>
      </c>
      <c r="N10" s="31">
        <v>40.601503759398497</v>
      </c>
      <c r="O10" s="8">
        <v>1300</v>
      </c>
      <c r="P10" s="6">
        <v>624</v>
      </c>
      <c r="Q10" s="31">
        <v>48</v>
      </c>
    </row>
    <row r="11" spans="2:17">
      <c r="B11" s="15" t="s">
        <v>5</v>
      </c>
      <c r="C11" s="16">
        <v>5193</v>
      </c>
      <c r="D11" s="24">
        <v>534</v>
      </c>
      <c r="E11" s="32">
        <v>10.283073367995378</v>
      </c>
      <c r="F11" s="33">
        <v>393</v>
      </c>
      <c r="G11" s="24">
        <v>29</v>
      </c>
      <c r="H11" s="18">
        <v>7.3791348600508897</v>
      </c>
      <c r="I11" s="19">
        <v>3733</v>
      </c>
      <c r="J11" s="24">
        <v>243</v>
      </c>
      <c r="K11" s="32">
        <v>6.5095097776587201</v>
      </c>
      <c r="L11" s="34">
        <v>730</v>
      </c>
      <c r="M11" s="22">
        <v>114</v>
      </c>
      <c r="N11" s="20">
        <v>15.616438356164384</v>
      </c>
      <c r="O11" s="34">
        <v>337</v>
      </c>
      <c r="P11" s="24">
        <v>148</v>
      </c>
      <c r="Q11" s="20">
        <v>43.916913946587535</v>
      </c>
    </row>
    <row r="12" spans="2:17">
      <c r="B12" s="4" t="s">
        <v>6</v>
      </c>
      <c r="C12" s="26">
        <v>15767</v>
      </c>
      <c r="D12" s="6">
        <v>1957</v>
      </c>
      <c r="E12" s="27">
        <v>12.411999746305575</v>
      </c>
      <c r="F12" s="7">
        <v>1308</v>
      </c>
      <c r="G12" s="6">
        <v>97</v>
      </c>
      <c r="H12" s="28">
        <v>7.4159021406727827</v>
      </c>
      <c r="I12" s="29">
        <v>9505</v>
      </c>
      <c r="J12" s="6">
        <v>805</v>
      </c>
      <c r="K12" s="27">
        <v>8.4692267227774849</v>
      </c>
      <c r="L12" s="8">
        <v>3169</v>
      </c>
      <c r="M12" s="30">
        <v>366</v>
      </c>
      <c r="N12" s="31">
        <v>11.549384663931841</v>
      </c>
      <c r="O12" s="8">
        <v>1785</v>
      </c>
      <c r="P12" s="6">
        <v>689</v>
      </c>
      <c r="Q12" s="31">
        <v>38.599439775910369</v>
      </c>
    </row>
    <row r="13" spans="2:17">
      <c r="B13" s="15" t="s">
        <v>7</v>
      </c>
      <c r="C13" s="16">
        <v>47127</v>
      </c>
      <c r="D13" s="24">
        <v>7151</v>
      </c>
      <c r="E13" s="32">
        <v>15.173891824219663</v>
      </c>
      <c r="F13" s="33">
        <v>5369</v>
      </c>
      <c r="G13" s="24">
        <v>596</v>
      </c>
      <c r="H13" s="18">
        <v>11.100763643136524</v>
      </c>
      <c r="I13" s="19">
        <v>34950</v>
      </c>
      <c r="J13" s="24">
        <v>4195</v>
      </c>
      <c r="K13" s="32">
        <v>12.002861230329041</v>
      </c>
      <c r="L13" s="34">
        <v>1831</v>
      </c>
      <c r="M13" s="22">
        <v>333</v>
      </c>
      <c r="N13" s="20">
        <v>18.186783178590936</v>
      </c>
      <c r="O13" s="34">
        <v>4977</v>
      </c>
      <c r="P13" s="24">
        <v>2027</v>
      </c>
      <c r="Q13" s="20">
        <v>40.727345790636932</v>
      </c>
    </row>
    <row r="14" spans="2:17">
      <c r="B14" s="4" t="s">
        <v>8</v>
      </c>
      <c r="C14" s="26">
        <v>12281</v>
      </c>
      <c r="D14" s="6">
        <v>730</v>
      </c>
      <c r="E14" s="27">
        <v>5.9441413565670551</v>
      </c>
      <c r="F14" s="7">
        <v>549</v>
      </c>
      <c r="G14" s="6">
        <v>32</v>
      </c>
      <c r="H14" s="28">
        <v>5.8287795992714022</v>
      </c>
      <c r="I14" s="29">
        <v>10974</v>
      </c>
      <c r="J14" s="6">
        <v>483</v>
      </c>
      <c r="K14" s="27">
        <v>4.4013121924548937</v>
      </c>
      <c r="L14" s="8">
        <v>365</v>
      </c>
      <c r="M14" s="30">
        <v>85</v>
      </c>
      <c r="N14" s="31">
        <v>23.287671232876711</v>
      </c>
      <c r="O14" s="8">
        <v>393</v>
      </c>
      <c r="P14" s="6">
        <v>130</v>
      </c>
      <c r="Q14" s="31">
        <v>33.078880407124686</v>
      </c>
    </row>
    <row r="15" spans="2:17">
      <c r="B15" s="15" t="s">
        <v>9</v>
      </c>
      <c r="C15" s="16">
        <v>56513</v>
      </c>
      <c r="D15" s="24">
        <v>6709</v>
      </c>
      <c r="E15" s="32">
        <v>11.871604763505742</v>
      </c>
      <c r="F15" s="33">
        <v>2331</v>
      </c>
      <c r="G15" s="24">
        <v>284</v>
      </c>
      <c r="H15" s="18">
        <v>12.183612183612183</v>
      </c>
      <c r="I15" s="19">
        <v>40938</v>
      </c>
      <c r="J15" s="24">
        <v>3870</v>
      </c>
      <c r="K15" s="32">
        <v>9.4533196541110946</v>
      </c>
      <c r="L15" s="34">
        <v>10617</v>
      </c>
      <c r="M15" s="22">
        <v>1717</v>
      </c>
      <c r="N15" s="20">
        <v>16.172176697748895</v>
      </c>
      <c r="O15" s="34">
        <v>2627</v>
      </c>
      <c r="P15" s="24">
        <v>838</v>
      </c>
      <c r="Q15" s="20">
        <v>31.899505138941759</v>
      </c>
    </row>
    <row r="16" spans="2:17">
      <c r="B16" s="4" t="s">
        <v>10</v>
      </c>
      <c r="C16" s="26">
        <v>111387</v>
      </c>
      <c r="D16" s="6">
        <v>19953</v>
      </c>
      <c r="E16" s="27">
        <v>17.91322147108729</v>
      </c>
      <c r="F16" s="7">
        <v>6113</v>
      </c>
      <c r="G16" s="6">
        <v>1284</v>
      </c>
      <c r="H16" s="28">
        <v>21.004416816620317</v>
      </c>
      <c r="I16" s="29">
        <v>87239</v>
      </c>
      <c r="J16" s="6">
        <v>14204</v>
      </c>
      <c r="K16" s="27">
        <v>16.281708868739901</v>
      </c>
      <c r="L16" s="8">
        <v>11653</v>
      </c>
      <c r="M16" s="30">
        <v>2289</v>
      </c>
      <c r="N16" s="31">
        <v>19.643010383592209</v>
      </c>
      <c r="O16" s="8">
        <v>6382</v>
      </c>
      <c r="P16" s="6">
        <v>2176</v>
      </c>
      <c r="Q16" s="31">
        <v>34.09589470385459</v>
      </c>
    </row>
    <row r="17" spans="2:17">
      <c r="B17" s="15" t="s">
        <v>11</v>
      </c>
      <c r="C17" s="16">
        <v>29591</v>
      </c>
      <c r="D17" s="24">
        <v>4638</v>
      </c>
      <c r="E17" s="32">
        <v>15.673684566253252</v>
      </c>
      <c r="F17" s="33">
        <v>1426</v>
      </c>
      <c r="G17" s="24">
        <v>257</v>
      </c>
      <c r="H17" s="18">
        <v>18.022440392706873</v>
      </c>
      <c r="I17" s="19">
        <v>23915</v>
      </c>
      <c r="J17" s="24">
        <v>3178</v>
      </c>
      <c r="K17" s="32">
        <v>13.288730922015471</v>
      </c>
      <c r="L17" s="34">
        <v>2627</v>
      </c>
      <c r="M17" s="22">
        <v>453</v>
      </c>
      <c r="N17" s="20">
        <v>17.244004567948227</v>
      </c>
      <c r="O17" s="34">
        <v>1623</v>
      </c>
      <c r="P17" s="24">
        <v>750</v>
      </c>
      <c r="Q17" s="20">
        <v>46.210720887245841</v>
      </c>
    </row>
    <row r="18" spans="2:17">
      <c r="B18" s="4" t="s">
        <v>12</v>
      </c>
      <c r="C18" s="26">
        <v>5987</v>
      </c>
      <c r="D18" s="6">
        <v>678</v>
      </c>
      <c r="E18" s="27">
        <v>11.324536495740771</v>
      </c>
      <c r="F18" s="7">
        <v>181</v>
      </c>
      <c r="G18" s="6">
        <v>14</v>
      </c>
      <c r="H18" s="28">
        <v>7.7348066298342539</v>
      </c>
      <c r="I18" s="29">
        <v>4510</v>
      </c>
      <c r="J18" s="6">
        <v>434</v>
      </c>
      <c r="K18" s="27">
        <v>9.623059866962306</v>
      </c>
      <c r="L18" s="8">
        <v>1108</v>
      </c>
      <c r="M18" s="30">
        <v>167</v>
      </c>
      <c r="N18" s="31">
        <v>15.072202166064983</v>
      </c>
      <c r="O18" s="8">
        <v>188</v>
      </c>
      <c r="P18" s="6">
        <v>63</v>
      </c>
      <c r="Q18" s="31">
        <v>33.51063829787234</v>
      </c>
    </row>
    <row r="19" spans="2:17">
      <c r="B19" s="15" t="s">
        <v>13</v>
      </c>
      <c r="C19" s="16">
        <v>35087</v>
      </c>
      <c r="D19" s="24">
        <v>3393</v>
      </c>
      <c r="E19" s="32">
        <v>9.670248240088922</v>
      </c>
      <c r="F19" s="33">
        <v>3759</v>
      </c>
      <c r="G19" s="24">
        <v>331</v>
      </c>
      <c r="H19" s="18">
        <v>8.8055333865389738</v>
      </c>
      <c r="I19" s="19">
        <v>29555</v>
      </c>
      <c r="J19" s="24">
        <v>2264</v>
      </c>
      <c r="K19" s="32">
        <v>7.6602943664354592</v>
      </c>
      <c r="L19" s="34">
        <v>401</v>
      </c>
      <c r="M19" s="22">
        <v>174</v>
      </c>
      <c r="N19" s="20">
        <v>43.391521197007485</v>
      </c>
      <c r="O19" s="34">
        <v>1372</v>
      </c>
      <c r="P19" s="24">
        <v>624</v>
      </c>
      <c r="Q19" s="20">
        <v>45.481049562682216</v>
      </c>
    </row>
    <row r="20" spans="2:17">
      <c r="B20" s="4" t="s">
        <v>14</v>
      </c>
      <c r="C20" s="26">
        <v>18232</v>
      </c>
      <c r="D20" s="6">
        <v>1571</v>
      </c>
      <c r="E20" s="27">
        <v>8.6167178587099595</v>
      </c>
      <c r="F20" s="7">
        <v>839</v>
      </c>
      <c r="G20" s="6">
        <v>52</v>
      </c>
      <c r="H20" s="28">
        <v>6.1978545887961856</v>
      </c>
      <c r="I20" s="29">
        <v>16173</v>
      </c>
      <c r="J20" s="6">
        <v>1024</v>
      </c>
      <c r="K20" s="27">
        <v>6.3315402213565823</v>
      </c>
      <c r="L20" s="8">
        <v>645</v>
      </c>
      <c r="M20" s="30">
        <v>264</v>
      </c>
      <c r="N20" s="31">
        <v>40.930232558139537</v>
      </c>
      <c r="O20" s="8">
        <v>575</v>
      </c>
      <c r="P20" s="6">
        <v>231</v>
      </c>
      <c r="Q20" s="31">
        <v>40.173913043478258</v>
      </c>
    </row>
    <row r="21" spans="2:17">
      <c r="B21" s="35" t="s">
        <v>15</v>
      </c>
      <c r="C21" s="36">
        <v>20095</v>
      </c>
      <c r="D21" s="37">
        <v>2245</v>
      </c>
      <c r="E21" s="32">
        <v>11.171933316745459</v>
      </c>
      <c r="F21" s="38">
        <v>1073</v>
      </c>
      <c r="G21" s="37">
        <v>116</v>
      </c>
      <c r="H21" s="18">
        <v>10.810810810810811</v>
      </c>
      <c r="I21" s="39">
        <v>12932</v>
      </c>
      <c r="J21" s="37">
        <v>1251</v>
      </c>
      <c r="K21" s="32">
        <v>9.6736776987318276</v>
      </c>
      <c r="L21" s="40">
        <v>5124</v>
      </c>
      <c r="M21" s="41">
        <v>652</v>
      </c>
      <c r="N21" s="20">
        <v>12.724434035909447</v>
      </c>
      <c r="O21" s="40">
        <v>966</v>
      </c>
      <c r="P21" s="24">
        <v>226</v>
      </c>
      <c r="Q21" s="20">
        <v>23.395445134575567</v>
      </c>
    </row>
    <row r="22" spans="2:17" ht="16.5" customHeight="1">
      <c r="B22" s="4" t="s">
        <v>16</v>
      </c>
      <c r="C22" s="26">
        <v>15017</v>
      </c>
      <c r="D22" s="6">
        <v>1557</v>
      </c>
      <c r="E22" s="27">
        <v>10.368249317440235</v>
      </c>
      <c r="F22" s="7">
        <v>1321</v>
      </c>
      <c r="G22" s="6">
        <v>171</v>
      </c>
      <c r="H22" s="28">
        <v>12.944738834216501</v>
      </c>
      <c r="I22" s="29">
        <v>13479</v>
      </c>
      <c r="J22" s="6">
        <v>1317</v>
      </c>
      <c r="K22" s="27">
        <v>9.7707545070109063</v>
      </c>
      <c r="L22" s="8">
        <v>65</v>
      </c>
      <c r="M22" s="30">
        <v>29</v>
      </c>
      <c r="N22" s="31">
        <v>44.61538461538462</v>
      </c>
      <c r="O22" s="8">
        <v>152</v>
      </c>
      <c r="P22" s="6">
        <v>40</v>
      </c>
      <c r="Q22" s="31">
        <v>26.315789473684209</v>
      </c>
    </row>
    <row r="23" spans="2:17">
      <c r="B23" s="1" t="s">
        <v>17</v>
      </c>
      <c r="C23" s="9">
        <v>133238</v>
      </c>
      <c r="D23" s="10">
        <v>15059</v>
      </c>
      <c r="E23" s="42">
        <v>11.302331166784251</v>
      </c>
      <c r="F23" s="9">
        <v>8954</v>
      </c>
      <c r="G23" s="10">
        <v>832</v>
      </c>
      <c r="H23" s="42">
        <v>9.2919365646638372</v>
      </c>
      <c r="I23" s="9">
        <v>112361</v>
      </c>
      <c r="J23" s="10">
        <v>8204</v>
      </c>
      <c r="K23" s="42">
        <v>7.3014658110910373</v>
      </c>
      <c r="L23" s="9">
        <v>2435</v>
      </c>
      <c r="M23" s="10">
        <v>1030</v>
      </c>
      <c r="N23" s="42">
        <v>42.299794661190965</v>
      </c>
      <c r="O23" s="9">
        <v>9488</v>
      </c>
      <c r="P23" s="10">
        <v>4993</v>
      </c>
      <c r="Q23" s="42">
        <v>52.62436762225969</v>
      </c>
    </row>
    <row r="24" spans="2:17">
      <c r="B24" s="43" t="s">
        <v>18</v>
      </c>
      <c r="C24" s="44">
        <v>472377</v>
      </c>
      <c r="D24" s="45">
        <v>71900</v>
      </c>
      <c r="E24" s="20">
        <v>15.220893481266023</v>
      </c>
      <c r="F24" s="44">
        <v>26864</v>
      </c>
      <c r="G24" s="45">
        <v>3855</v>
      </c>
      <c r="H24" s="20">
        <v>14.350059559261465</v>
      </c>
      <c r="I24" s="44">
        <v>330910</v>
      </c>
      <c r="J24" s="45">
        <v>42719</v>
      </c>
      <c r="K24" s="20">
        <v>12.90955244628449</v>
      </c>
      <c r="L24" s="44">
        <v>80983</v>
      </c>
      <c r="M24" s="45">
        <v>14204</v>
      </c>
      <c r="N24" s="20">
        <v>17.539483595322476</v>
      </c>
      <c r="O24" s="44">
        <v>33620</v>
      </c>
      <c r="P24" s="45">
        <v>11122</v>
      </c>
      <c r="Q24" s="20">
        <v>33.081499107674006</v>
      </c>
    </row>
    <row r="25" spans="2:17">
      <c r="B25" s="2" t="s">
        <v>19</v>
      </c>
      <c r="C25" s="11">
        <v>605615</v>
      </c>
      <c r="D25" s="12">
        <v>86959</v>
      </c>
      <c r="E25" s="46">
        <v>14.358792302040074</v>
      </c>
      <c r="F25" s="11">
        <v>35818</v>
      </c>
      <c r="G25" s="12">
        <v>4687</v>
      </c>
      <c r="H25" s="46">
        <v>13.085599419286392</v>
      </c>
      <c r="I25" s="11">
        <v>443271</v>
      </c>
      <c r="J25" s="12">
        <v>50923</v>
      </c>
      <c r="K25" s="46">
        <v>11.488006208391706</v>
      </c>
      <c r="L25" s="11">
        <v>83418</v>
      </c>
      <c r="M25" s="12">
        <v>15234</v>
      </c>
      <c r="N25" s="46">
        <v>18.262245558512554</v>
      </c>
      <c r="O25" s="11">
        <v>43108</v>
      </c>
      <c r="P25" s="12">
        <v>16115</v>
      </c>
      <c r="Q25" s="46">
        <v>37.382852370789642</v>
      </c>
    </row>
    <row r="26" spans="2:17" ht="47.25" customHeight="1">
      <c r="B26" s="81" t="s">
        <v>35</v>
      </c>
      <c r="C26" s="81"/>
      <c r="D26" s="81"/>
      <c r="E26" s="81"/>
      <c r="F26" s="81"/>
      <c r="G26" s="81"/>
      <c r="H26" s="81"/>
      <c r="I26" s="81"/>
      <c r="J26" s="81"/>
      <c r="K26" s="81"/>
      <c r="L26" s="81"/>
      <c r="M26" s="81"/>
      <c r="N26" s="81"/>
      <c r="O26" s="81"/>
      <c r="P26" s="81"/>
      <c r="Q26" s="81"/>
    </row>
    <row r="27" spans="2:17">
      <c r="B27" s="81" t="s">
        <v>31</v>
      </c>
      <c r="C27" s="81"/>
      <c r="D27" s="81"/>
      <c r="E27" s="81"/>
      <c r="F27" s="81"/>
      <c r="G27" s="81"/>
      <c r="H27" s="81"/>
      <c r="I27" s="81"/>
      <c r="J27" s="81"/>
      <c r="K27" s="81"/>
      <c r="L27" s="81"/>
      <c r="M27" s="81"/>
      <c r="N27" s="81"/>
      <c r="O27" s="81"/>
      <c r="P27" s="81"/>
      <c r="Q27" s="81"/>
    </row>
  </sheetData>
  <mergeCells count="20">
    <mergeCell ref="B2:Q2"/>
    <mergeCell ref="F6:G6"/>
    <mergeCell ref="I6:J6"/>
    <mergeCell ref="L6:M6"/>
    <mergeCell ref="O6:P6"/>
    <mergeCell ref="B3:B6"/>
    <mergeCell ref="D5:E5"/>
    <mergeCell ref="G5:H5"/>
    <mergeCell ref="J5:K5"/>
    <mergeCell ref="M5:N5"/>
    <mergeCell ref="C3:Q3"/>
    <mergeCell ref="C4:E4"/>
    <mergeCell ref="F4:H4"/>
    <mergeCell ref="I4:K4"/>
    <mergeCell ref="L4:N4"/>
    <mergeCell ref="O4:Q4"/>
    <mergeCell ref="B27:Q27"/>
    <mergeCell ref="B26:Q26"/>
    <mergeCell ref="P5:Q5"/>
    <mergeCell ref="C6:D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27"/>
  <sheetViews>
    <sheetView zoomScale="90" zoomScaleNormal="90" workbookViewId="0">
      <selection activeCell="B2" sqref="B2:Q2"/>
    </sheetView>
  </sheetViews>
  <sheetFormatPr baseColWidth="10" defaultColWidth="9.25" defaultRowHeight="15.75"/>
  <cols>
    <col min="2" max="2" width="24.875" customWidth="1"/>
    <col min="3" max="17" width="12.625" customWidth="1"/>
  </cols>
  <sheetData>
    <row r="2" spans="2:17" ht="15.75" customHeight="1">
      <c r="B2" s="88" t="s">
        <v>41</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22</v>
      </c>
      <c r="D5" s="83" t="s">
        <v>23</v>
      </c>
      <c r="E5" s="84"/>
      <c r="F5" s="14" t="s">
        <v>22</v>
      </c>
      <c r="G5" s="83" t="s">
        <v>23</v>
      </c>
      <c r="H5" s="84"/>
      <c r="I5" s="14" t="s">
        <v>22</v>
      </c>
      <c r="J5" s="83" t="s">
        <v>23</v>
      </c>
      <c r="K5" s="84"/>
      <c r="L5" s="14" t="s">
        <v>22</v>
      </c>
      <c r="M5" s="83" t="s">
        <v>23</v>
      </c>
      <c r="N5" s="84"/>
      <c r="O5" s="13" t="s">
        <v>22</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87869</v>
      </c>
      <c r="D7" s="17">
        <v>12048</v>
      </c>
      <c r="E7" s="18">
        <v>13.711320260842847</v>
      </c>
      <c r="F7" s="19">
        <v>4463</v>
      </c>
      <c r="G7" s="17">
        <v>654</v>
      </c>
      <c r="H7" s="18">
        <v>14.653820300246471</v>
      </c>
      <c r="I7" s="19">
        <v>64951</v>
      </c>
      <c r="J7" s="17">
        <v>7344</v>
      </c>
      <c r="K7" s="20">
        <v>11.306985265815769</v>
      </c>
      <c r="L7" s="21">
        <v>8416</v>
      </c>
      <c r="M7" s="22">
        <v>1069</v>
      </c>
      <c r="N7" s="23">
        <v>12.701996197718632</v>
      </c>
      <c r="O7" s="21">
        <v>10039</v>
      </c>
      <c r="P7" s="24">
        <v>2981</v>
      </c>
      <c r="Q7" s="25">
        <v>29.694192648670185</v>
      </c>
    </row>
    <row r="8" spans="2:17">
      <c r="B8" s="4" t="s">
        <v>2</v>
      </c>
      <c r="C8" s="26">
        <v>87899</v>
      </c>
      <c r="D8" s="6">
        <v>15820</v>
      </c>
      <c r="E8" s="27">
        <v>17.99792944174564</v>
      </c>
      <c r="F8" s="7">
        <v>3832</v>
      </c>
      <c r="G8" s="6">
        <v>526</v>
      </c>
      <c r="H8" s="28">
        <v>13.726513569937371</v>
      </c>
      <c r="I8" s="29">
        <v>47057</v>
      </c>
      <c r="J8" s="6">
        <v>7365</v>
      </c>
      <c r="K8" s="27">
        <v>15.651231485220052</v>
      </c>
      <c r="L8" s="8">
        <v>34455</v>
      </c>
      <c r="M8" s="30">
        <v>7346</v>
      </c>
      <c r="N8" s="31">
        <v>21.320563053257874</v>
      </c>
      <c r="O8" s="8">
        <v>2555</v>
      </c>
      <c r="P8" s="6">
        <v>583</v>
      </c>
      <c r="Q8" s="31">
        <v>22.818003913894323</v>
      </c>
    </row>
    <row r="9" spans="2:17">
      <c r="B9" s="15" t="s">
        <v>3</v>
      </c>
      <c r="C9" s="16">
        <v>29340</v>
      </c>
      <c r="D9" s="24">
        <v>5258</v>
      </c>
      <c r="E9" s="32">
        <v>17.920927062031357</v>
      </c>
      <c r="F9" s="33">
        <v>2140</v>
      </c>
      <c r="G9" s="24">
        <v>261</v>
      </c>
      <c r="H9" s="18">
        <v>12.196261682242991</v>
      </c>
      <c r="I9" s="19">
        <v>22037</v>
      </c>
      <c r="J9" s="24">
        <v>1967</v>
      </c>
      <c r="K9" s="32">
        <v>8.9258973544493365</v>
      </c>
      <c r="L9" s="34">
        <v>574</v>
      </c>
      <c r="M9" s="22">
        <v>295</v>
      </c>
      <c r="N9" s="20">
        <v>51.393728222996515</v>
      </c>
      <c r="O9" s="34">
        <v>4589</v>
      </c>
      <c r="P9" s="24">
        <v>2735</v>
      </c>
      <c r="Q9" s="20">
        <v>59.599041185443447</v>
      </c>
    </row>
    <row r="10" spans="2:17">
      <c r="B10" s="4" t="s">
        <v>4</v>
      </c>
      <c r="C10" s="26">
        <v>20438</v>
      </c>
      <c r="D10" s="6">
        <v>2471</v>
      </c>
      <c r="E10" s="27">
        <v>12.090224092376944</v>
      </c>
      <c r="F10" s="7">
        <v>597</v>
      </c>
      <c r="G10" s="6">
        <v>60</v>
      </c>
      <c r="H10" s="28">
        <v>10.050251256281408</v>
      </c>
      <c r="I10" s="29">
        <v>18535</v>
      </c>
      <c r="J10" s="6">
        <v>1772</v>
      </c>
      <c r="K10" s="27">
        <v>9.5602913407067707</v>
      </c>
      <c r="L10" s="8">
        <v>127</v>
      </c>
      <c r="M10" s="30">
        <v>42</v>
      </c>
      <c r="N10" s="31">
        <v>33.070866141732289</v>
      </c>
      <c r="O10" s="8">
        <v>1179</v>
      </c>
      <c r="P10" s="6">
        <v>597</v>
      </c>
      <c r="Q10" s="31">
        <v>50.636132315521628</v>
      </c>
    </row>
    <row r="11" spans="2:17">
      <c r="B11" s="15" t="s">
        <v>5</v>
      </c>
      <c r="C11" s="16">
        <v>4667</v>
      </c>
      <c r="D11" s="24">
        <v>591</v>
      </c>
      <c r="E11" s="32">
        <v>12.663381187058068</v>
      </c>
      <c r="F11" s="33">
        <v>380</v>
      </c>
      <c r="G11" s="24">
        <v>29</v>
      </c>
      <c r="H11" s="18">
        <v>7.6315789473684212</v>
      </c>
      <c r="I11" s="19">
        <v>3438</v>
      </c>
      <c r="J11" s="24">
        <v>354</v>
      </c>
      <c r="K11" s="32">
        <v>10.296684118673648</v>
      </c>
      <c r="L11" s="34">
        <v>599</v>
      </c>
      <c r="M11" s="22">
        <v>128</v>
      </c>
      <c r="N11" s="20">
        <v>21.368948247078464</v>
      </c>
      <c r="O11" s="34">
        <v>250</v>
      </c>
      <c r="P11" s="24">
        <v>80</v>
      </c>
      <c r="Q11" s="20">
        <v>32</v>
      </c>
    </row>
    <row r="12" spans="2:17">
      <c r="B12" s="4" t="s">
        <v>6</v>
      </c>
      <c r="C12" s="26">
        <v>14434</v>
      </c>
      <c r="D12" s="6">
        <v>1862</v>
      </c>
      <c r="E12" s="27">
        <v>12.900096993210475</v>
      </c>
      <c r="F12" s="7">
        <v>1299</v>
      </c>
      <c r="G12" s="6">
        <v>108</v>
      </c>
      <c r="H12" s="28">
        <v>8.3140877598152425</v>
      </c>
      <c r="I12" s="29">
        <v>8817</v>
      </c>
      <c r="J12" s="6">
        <v>844</v>
      </c>
      <c r="K12" s="27">
        <v>9.5724169218555062</v>
      </c>
      <c r="L12" s="8">
        <v>2971</v>
      </c>
      <c r="M12" s="30">
        <v>399</v>
      </c>
      <c r="N12" s="31">
        <v>13.429821608885897</v>
      </c>
      <c r="O12" s="8">
        <v>1347</v>
      </c>
      <c r="P12" s="6">
        <v>511</v>
      </c>
      <c r="Q12" s="31">
        <v>37.936154417223463</v>
      </c>
    </row>
    <row r="13" spans="2:17">
      <c r="B13" s="15" t="s">
        <v>7</v>
      </c>
      <c r="C13" s="16">
        <v>45480</v>
      </c>
      <c r="D13" s="24">
        <v>6996</v>
      </c>
      <c r="E13" s="32">
        <v>15.382585751978892</v>
      </c>
      <c r="F13" s="33">
        <v>4733</v>
      </c>
      <c r="G13" s="24">
        <v>631</v>
      </c>
      <c r="H13" s="18">
        <v>13.331924783435452</v>
      </c>
      <c r="I13" s="19">
        <v>34373</v>
      </c>
      <c r="J13" s="24">
        <v>4328</v>
      </c>
      <c r="K13" s="32">
        <v>12.591278037994938</v>
      </c>
      <c r="L13" s="34">
        <v>1788</v>
      </c>
      <c r="M13" s="22">
        <v>292</v>
      </c>
      <c r="N13" s="20">
        <v>16.331096196868007</v>
      </c>
      <c r="O13" s="34">
        <v>4586</v>
      </c>
      <c r="P13" s="24">
        <v>1745</v>
      </c>
      <c r="Q13" s="20">
        <v>38.050588748364589</v>
      </c>
    </row>
    <row r="14" spans="2:17">
      <c r="B14" s="4" t="s">
        <v>8</v>
      </c>
      <c r="C14" s="26">
        <v>12116</v>
      </c>
      <c r="D14" s="6">
        <v>814</v>
      </c>
      <c r="E14" s="27">
        <v>6.7183889072301088</v>
      </c>
      <c r="F14" s="7">
        <v>465</v>
      </c>
      <c r="G14" s="6">
        <v>35</v>
      </c>
      <c r="H14" s="28">
        <v>7.5268817204301079</v>
      </c>
      <c r="I14" s="29">
        <v>11021</v>
      </c>
      <c r="J14" s="6">
        <v>564</v>
      </c>
      <c r="K14" s="27">
        <v>5.1175029489157069</v>
      </c>
      <c r="L14" s="8">
        <v>289</v>
      </c>
      <c r="M14" s="30">
        <v>102</v>
      </c>
      <c r="N14" s="31">
        <v>35.294117647058826</v>
      </c>
      <c r="O14" s="8">
        <v>341</v>
      </c>
      <c r="P14" s="6">
        <v>113</v>
      </c>
      <c r="Q14" s="31">
        <v>33.137829912023456</v>
      </c>
    </row>
    <row r="15" spans="2:17">
      <c r="B15" s="15" t="s">
        <v>9</v>
      </c>
      <c r="C15" s="16">
        <v>53754</v>
      </c>
      <c r="D15" s="24">
        <v>6590</v>
      </c>
      <c r="E15" s="32">
        <v>12.259552777467723</v>
      </c>
      <c r="F15" s="33">
        <v>2213</v>
      </c>
      <c r="G15" s="24">
        <v>284</v>
      </c>
      <c r="H15" s="18">
        <v>12.833258020786262</v>
      </c>
      <c r="I15" s="19">
        <v>39307</v>
      </c>
      <c r="J15" s="24">
        <v>3925</v>
      </c>
      <c r="K15" s="32">
        <v>9.985498766123083</v>
      </c>
      <c r="L15" s="34">
        <v>9862</v>
      </c>
      <c r="M15" s="22">
        <v>1697</v>
      </c>
      <c r="N15" s="20">
        <v>17.207462989251674</v>
      </c>
      <c r="O15" s="34">
        <v>2372</v>
      </c>
      <c r="P15" s="24">
        <v>684</v>
      </c>
      <c r="Q15" s="20">
        <v>28.836424957841484</v>
      </c>
    </row>
    <row r="16" spans="2:17">
      <c r="B16" s="4" t="s">
        <v>10</v>
      </c>
      <c r="C16" s="26">
        <v>106701</v>
      </c>
      <c r="D16" s="6">
        <v>20264</v>
      </c>
      <c r="E16" s="27">
        <v>18.991387147261975</v>
      </c>
      <c r="F16" s="7">
        <v>5589</v>
      </c>
      <c r="G16" s="6">
        <v>1262</v>
      </c>
      <c r="H16" s="28">
        <v>22.580067990696008</v>
      </c>
      <c r="I16" s="29">
        <v>84003</v>
      </c>
      <c r="J16" s="6">
        <v>14751</v>
      </c>
      <c r="K16" s="27">
        <v>17.560087139745008</v>
      </c>
      <c r="L16" s="8">
        <v>11084</v>
      </c>
      <c r="M16" s="30">
        <v>2238</v>
      </c>
      <c r="N16" s="31">
        <v>20.191266690725371</v>
      </c>
      <c r="O16" s="8">
        <v>6025</v>
      </c>
      <c r="P16" s="6">
        <v>2013</v>
      </c>
      <c r="Q16" s="31">
        <v>33.410788381742741</v>
      </c>
    </row>
    <row r="17" spans="2:17">
      <c r="B17" s="15" t="s">
        <v>11</v>
      </c>
      <c r="C17" s="16">
        <v>28721</v>
      </c>
      <c r="D17" s="24">
        <v>4440</v>
      </c>
      <c r="E17" s="32">
        <v>15.459071759339857</v>
      </c>
      <c r="F17" s="33">
        <v>1332</v>
      </c>
      <c r="G17" s="24">
        <v>239</v>
      </c>
      <c r="H17" s="18">
        <v>17.942942942942945</v>
      </c>
      <c r="I17" s="19">
        <v>23124</v>
      </c>
      <c r="J17" s="24">
        <v>3043</v>
      </c>
      <c r="K17" s="32">
        <v>13.159487977858502</v>
      </c>
      <c r="L17" s="34">
        <v>2694</v>
      </c>
      <c r="M17" s="22">
        <v>425</v>
      </c>
      <c r="N17" s="20">
        <v>15.775798069784708</v>
      </c>
      <c r="O17" s="34">
        <v>1571</v>
      </c>
      <c r="P17" s="24">
        <v>733</v>
      </c>
      <c r="Q17" s="20">
        <v>46.658179503500961</v>
      </c>
    </row>
    <row r="18" spans="2:17">
      <c r="B18" s="4" t="s">
        <v>12</v>
      </c>
      <c r="C18" s="26">
        <v>5967</v>
      </c>
      <c r="D18" s="6">
        <v>713</v>
      </c>
      <c r="E18" s="27">
        <v>11.949053125523713</v>
      </c>
      <c r="F18" s="7">
        <v>182</v>
      </c>
      <c r="G18" s="6">
        <v>15</v>
      </c>
      <c r="H18" s="28">
        <v>8.2417582417582409</v>
      </c>
      <c r="I18" s="29">
        <v>4447</v>
      </c>
      <c r="J18" s="6">
        <v>469</v>
      </c>
      <c r="K18" s="27">
        <v>10.546435799415336</v>
      </c>
      <c r="L18" s="8">
        <v>1123</v>
      </c>
      <c r="M18" s="30">
        <v>160</v>
      </c>
      <c r="N18" s="31">
        <v>14.247551202137132</v>
      </c>
      <c r="O18" s="8">
        <v>215</v>
      </c>
      <c r="P18" s="6">
        <v>69</v>
      </c>
      <c r="Q18" s="31">
        <v>32.093023255813954</v>
      </c>
    </row>
    <row r="19" spans="2:17">
      <c r="B19" s="15" t="s">
        <v>13</v>
      </c>
      <c r="C19" s="16">
        <v>33615</v>
      </c>
      <c r="D19" s="24">
        <v>3426</v>
      </c>
      <c r="E19" s="32">
        <v>10.191878625613565</v>
      </c>
      <c r="F19" s="33">
        <v>3454</v>
      </c>
      <c r="G19" s="24">
        <v>297</v>
      </c>
      <c r="H19" s="18">
        <v>8.598726114649681</v>
      </c>
      <c r="I19" s="19">
        <v>28811</v>
      </c>
      <c r="J19" s="24">
        <v>2529</v>
      </c>
      <c r="K19" s="32">
        <v>8.777897330880565</v>
      </c>
      <c r="L19" s="34">
        <v>264</v>
      </c>
      <c r="M19" s="22">
        <v>125</v>
      </c>
      <c r="N19" s="20">
        <v>47.348484848484851</v>
      </c>
      <c r="O19" s="34">
        <v>1086</v>
      </c>
      <c r="P19" s="24">
        <v>475</v>
      </c>
      <c r="Q19" s="20">
        <v>43.738489871086557</v>
      </c>
    </row>
    <row r="20" spans="2:17">
      <c r="B20" s="4" t="s">
        <v>14</v>
      </c>
      <c r="C20" s="26">
        <v>17886</v>
      </c>
      <c r="D20" s="6">
        <v>1754</v>
      </c>
      <c r="E20" s="27">
        <v>9.8065526109806544</v>
      </c>
      <c r="F20" s="7">
        <v>793</v>
      </c>
      <c r="G20" s="6">
        <v>66</v>
      </c>
      <c r="H20" s="28">
        <v>8.3228247162673394</v>
      </c>
      <c r="I20" s="29">
        <v>15958</v>
      </c>
      <c r="J20" s="6">
        <v>1175</v>
      </c>
      <c r="K20" s="27">
        <v>7.3630780799598945</v>
      </c>
      <c r="L20" s="8">
        <v>627</v>
      </c>
      <c r="M20" s="30">
        <v>268</v>
      </c>
      <c r="N20" s="31">
        <v>42.743221690590111</v>
      </c>
      <c r="O20" s="8">
        <v>508</v>
      </c>
      <c r="P20" s="6">
        <v>245</v>
      </c>
      <c r="Q20" s="31">
        <v>48.228346456692911</v>
      </c>
    </row>
    <row r="21" spans="2:17">
      <c r="B21" s="35" t="s">
        <v>15</v>
      </c>
      <c r="C21" s="36">
        <v>19227</v>
      </c>
      <c r="D21" s="37">
        <v>2306</v>
      </c>
      <c r="E21" s="32">
        <v>11.993550735944245</v>
      </c>
      <c r="F21" s="38">
        <v>1106</v>
      </c>
      <c r="G21" s="37">
        <v>102</v>
      </c>
      <c r="H21" s="18">
        <v>9.2224231464737798</v>
      </c>
      <c r="I21" s="39">
        <v>12371</v>
      </c>
      <c r="J21" s="37">
        <v>1311</v>
      </c>
      <c r="K21" s="32">
        <v>10.597364804785386</v>
      </c>
      <c r="L21" s="40">
        <v>4866</v>
      </c>
      <c r="M21" s="41">
        <v>713</v>
      </c>
      <c r="N21" s="20">
        <v>14.652692149609535</v>
      </c>
      <c r="O21" s="40">
        <v>884</v>
      </c>
      <c r="P21" s="24">
        <v>180</v>
      </c>
      <c r="Q21" s="20">
        <v>20.361990950226243</v>
      </c>
    </row>
    <row r="22" spans="2:17" ht="16.5" customHeight="1">
      <c r="B22" s="4" t="s">
        <v>16</v>
      </c>
      <c r="C22" s="26">
        <v>14731</v>
      </c>
      <c r="D22" s="6">
        <v>1584</v>
      </c>
      <c r="E22" s="27">
        <v>10.75283415925599</v>
      </c>
      <c r="F22" s="7">
        <v>1142</v>
      </c>
      <c r="G22" s="6">
        <v>151</v>
      </c>
      <c r="H22" s="28">
        <v>13.222416812609458</v>
      </c>
      <c r="I22" s="29">
        <v>13412</v>
      </c>
      <c r="J22" s="6">
        <v>1387</v>
      </c>
      <c r="K22" s="27">
        <v>10.341485237101104</v>
      </c>
      <c r="L22" s="8">
        <v>28</v>
      </c>
      <c r="M22" s="30">
        <v>15</v>
      </c>
      <c r="N22" s="31">
        <v>53.571428571428569</v>
      </c>
      <c r="O22" s="8">
        <v>149</v>
      </c>
      <c r="P22" s="6">
        <v>31</v>
      </c>
      <c r="Q22" s="31">
        <v>20.80536912751678</v>
      </c>
    </row>
    <row r="23" spans="2:17">
      <c r="B23" s="1" t="s">
        <v>17</v>
      </c>
      <c r="C23" s="9">
        <v>128126</v>
      </c>
      <c r="D23" s="10">
        <v>15307</v>
      </c>
      <c r="E23" s="42">
        <v>11.946833585689088</v>
      </c>
      <c r="F23" s="9">
        <v>8591</v>
      </c>
      <c r="G23" s="10">
        <v>870</v>
      </c>
      <c r="H23" s="42">
        <v>10.126876964264929</v>
      </c>
      <c r="I23" s="9">
        <v>109774</v>
      </c>
      <c r="J23" s="10">
        <v>9394</v>
      </c>
      <c r="K23" s="42">
        <v>8.5575819410789435</v>
      </c>
      <c r="L23" s="9">
        <v>1909</v>
      </c>
      <c r="M23" s="10">
        <v>847</v>
      </c>
      <c r="N23" s="42">
        <v>44.368779465688839</v>
      </c>
      <c r="O23" s="9">
        <v>7852</v>
      </c>
      <c r="P23" s="10">
        <v>4196</v>
      </c>
      <c r="Q23" s="42">
        <v>53.438614365766682</v>
      </c>
    </row>
    <row r="24" spans="2:17">
      <c r="B24" s="43" t="s">
        <v>18</v>
      </c>
      <c r="C24" s="44">
        <v>454719</v>
      </c>
      <c r="D24" s="45">
        <v>71630</v>
      </c>
      <c r="E24" s="20">
        <v>15.752585662793944</v>
      </c>
      <c r="F24" s="44">
        <v>25129</v>
      </c>
      <c r="G24" s="45">
        <v>3850</v>
      </c>
      <c r="H24" s="20">
        <v>15.320943929324685</v>
      </c>
      <c r="I24" s="44">
        <v>321888</v>
      </c>
      <c r="J24" s="45">
        <v>43734</v>
      </c>
      <c r="K24" s="20">
        <v>13.586713390993141</v>
      </c>
      <c r="L24" s="44">
        <v>77858</v>
      </c>
      <c r="M24" s="45">
        <v>14467</v>
      </c>
      <c r="N24" s="20">
        <v>18.581263325541368</v>
      </c>
      <c r="O24" s="44">
        <v>29844</v>
      </c>
      <c r="P24" s="45">
        <v>9579</v>
      </c>
      <c r="Q24" s="20">
        <v>32.096903900281468</v>
      </c>
    </row>
    <row r="25" spans="2:17">
      <c r="B25" s="2" t="s">
        <v>19</v>
      </c>
      <c r="C25" s="11">
        <v>582845</v>
      </c>
      <c r="D25" s="12">
        <v>86937</v>
      </c>
      <c r="E25" s="46">
        <v>14.91597251413326</v>
      </c>
      <c r="F25" s="11">
        <v>33720</v>
      </c>
      <c r="G25" s="12">
        <v>4720</v>
      </c>
      <c r="H25" s="46">
        <v>13.997627520759192</v>
      </c>
      <c r="I25" s="11">
        <v>431662</v>
      </c>
      <c r="J25" s="12">
        <v>53128</v>
      </c>
      <c r="K25" s="46">
        <v>12.307777844702567</v>
      </c>
      <c r="L25" s="11">
        <v>79767</v>
      </c>
      <c r="M25" s="12">
        <v>15314</v>
      </c>
      <c r="N25" s="46">
        <v>19.198415384808253</v>
      </c>
      <c r="O25" s="11">
        <v>37696</v>
      </c>
      <c r="P25" s="12">
        <v>13775</v>
      </c>
      <c r="Q25" s="46">
        <v>36.542338709677416</v>
      </c>
    </row>
    <row r="26" spans="2:17" ht="47.25" customHeight="1">
      <c r="B26" s="81" t="s">
        <v>37</v>
      </c>
      <c r="C26" s="81"/>
      <c r="D26" s="81"/>
      <c r="E26" s="81"/>
      <c r="F26" s="81"/>
      <c r="G26" s="81"/>
      <c r="H26" s="81"/>
      <c r="I26" s="81"/>
      <c r="J26" s="81"/>
      <c r="K26" s="81"/>
      <c r="L26" s="81"/>
      <c r="M26" s="81"/>
      <c r="N26" s="81"/>
      <c r="O26" s="81"/>
      <c r="P26" s="81"/>
      <c r="Q26" s="81"/>
    </row>
    <row r="27" spans="2:17">
      <c r="B27" s="81" t="s">
        <v>28</v>
      </c>
      <c r="C27" s="81"/>
      <c r="D27" s="81"/>
      <c r="E27" s="81"/>
      <c r="F27" s="81"/>
      <c r="G27" s="81"/>
      <c r="H27" s="81"/>
      <c r="I27" s="81"/>
      <c r="J27" s="81"/>
      <c r="K27" s="81"/>
      <c r="L27" s="81"/>
      <c r="M27" s="81"/>
      <c r="N27" s="81"/>
      <c r="O27" s="81"/>
      <c r="P27" s="81"/>
      <c r="Q27" s="81"/>
    </row>
  </sheetData>
  <mergeCells count="20">
    <mergeCell ref="B2:Q2"/>
    <mergeCell ref="B27:Q27"/>
    <mergeCell ref="B26:Q26"/>
    <mergeCell ref="D5:E5"/>
    <mergeCell ref="G5:H5"/>
    <mergeCell ref="J5:K5"/>
    <mergeCell ref="M5:N5"/>
    <mergeCell ref="P5:Q5"/>
    <mergeCell ref="C6:D6"/>
    <mergeCell ref="F6:G6"/>
    <mergeCell ref="I6:J6"/>
    <mergeCell ref="L6:M6"/>
    <mergeCell ref="O6:P6"/>
    <mergeCell ref="B3:B6"/>
    <mergeCell ref="C3:Q3"/>
    <mergeCell ref="C4:E4"/>
    <mergeCell ref="F4:H4"/>
    <mergeCell ref="I4:K4"/>
    <mergeCell ref="L4:N4"/>
    <mergeCell ref="O4:Q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27"/>
  <sheetViews>
    <sheetView topLeftCell="G4" workbookViewId="0">
      <selection activeCell="B2" sqref="B2:Q2"/>
    </sheetView>
  </sheetViews>
  <sheetFormatPr baseColWidth="10" defaultColWidth="9.25" defaultRowHeight="15.75"/>
  <cols>
    <col min="2" max="2" width="24.875" customWidth="1"/>
    <col min="3" max="17" width="12.625" customWidth="1"/>
  </cols>
  <sheetData>
    <row r="2" spans="2:17" ht="15.75" customHeight="1">
      <c r="B2" s="88" t="s">
        <v>42</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22</v>
      </c>
      <c r="D5" s="83" t="s">
        <v>23</v>
      </c>
      <c r="E5" s="84"/>
      <c r="F5" s="14" t="s">
        <v>22</v>
      </c>
      <c r="G5" s="83" t="s">
        <v>23</v>
      </c>
      <c r="H5" s="84"/>
      <c r="I5" s="14" t="s">
        <v>22</v>
      </c>
      <c r="J5" s="83" t="s">
        <v>23</v>
      </c>
      <c r="K5" s="84"/>
      <c r="L5" s="14" t="s">
        <v>22</v>
      </c>
      <c r="M5" s="83" t="s">
        <v>23</v>
      </c>
      <c r="N5" s="84"/>
      <c r="O5" s="13" t="s">
        <v>22</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82208</v>
      </c>
      <c r="D7" s="17">
        <v>11213</v>
      </c>
      <c r="E7" s="18">
        <v>13.639791747761777</v>
      </c>
      <c r="F7" s="19">
        <v>4122</v>
      </c>
      <c r="G7" s="17">
        <v>612</v>
      </c>
      <c r="H7" s="18">
        <v>14.847161572052403</v>
      </c>
      <c r="I7" s="19">
        <v>61272</v>
      </c>
      <c r="J7" s="17">
        <v>7032</v>
      </c>
      <c r="K7" s="20">
        <v>11.476694085389738</v>
      </c>
      <c r="L7" s="21">
        <v>8146</v>
      </c>
      <c r="M7" s="22">
        <v>1055</v>
      </c>
      <c r="N7" s="23">
        <v>12.951141664620671</v>
      </c>
      <c r="O7" s="21">
        <v>8668</v>
      </c>
      <c r="P7" s="24">
        <v>2514</v>
      </c>
      <c r="Q7" s="25">
        <v>29.003230272265807</v>
      </c>
    </row>
    <row r="8" spans="2:17">
      <c r="B8" s="4" t="s">
        <v>2</v>
      </c>
      <c r="C8" s="26">
        <v>84251</v>
      </c>
      <c r="D8" s="6">
        <v>15995</v>
      </c>
      <c r="E8" s="27">
        <v>18.984937864238997</v>
      </c>
      <c r="F8" s="7">
        <v>3454</v>
      </c>
      <c r="G8" s="6">
        <v>497</v>
      </c>
      <c r="H8" s="28">
        <v>14.389114070642734</v>
      </c>
      <c r="I8" s="29">
        <v>45160</v>
      </c>
      <c r="J8" s="6">
        <v>7342</v>
      </c>
      <c r="K8" s="27">
        <v>16.257750221434897</v>
      </c>
      <c r="L8" s="8">
        <v>33109</v>
      </c>
      <c r="M8" s="30">
        <v>7433</v>
      </c>
      <c r="N8" s="31">
        <v>22.450089099640579</v>
      </c>
      <c r="O8" s="8">
        <v>2528</v>
      </c>
      <c r="P8" s="6">
        <v>723</v>
      </c>
      <c r="Q8" s="31">
        <v>28.599683544303801</v>
      </c>
    </row>
    <row r="9" spans="2:17">
      <c r="B9" s="15" t="s">
        <v>3</v>
      </c>
      <c r="C9" s="16">
        <v>27687</v>
      </c>
      <c r="D9" s="24">
        <v>4773</v>
      </c>
      <c r="E9" s="32">
        <v>17.239137501354428</v>
      </c>
      <c r="F9" s="33">
        <v>1928</v>
      </c>
      <c r="G9" s="24">
        <v>287</v>
      </c>
      <c r="H9" s="18">
        <v>14.885892116182573</v>
      </c>
      <c r="I9" s="19">
        <v>21683</v>
      </c>
      <c r="J9" s="24">
        <v>2223</v>
      </c>
      <c r="K9" s="32">
        <v>10.25227136466356</v>
      </c>
      <c r="L9" s="34">
        <v>381</v>
      </c>
      <c r="M9" s="22">
        <v>155</v>
      </c>
      <c r="N9" s="20">
        <v>40.682414698162731</v>
      </c>
      <c r="O9" s="34">
        <v>3695</v>
      </c>
      <c r="P9" s="24">
        <v>2108</v>
      </c>
      <c r="Q9" s="20">
        <v>57.05006765899865</v>
      </c>
    </row>
    <row r="10" spans="2:17">
      <c r="B10" s="4" t="s">
        <v>4</v>
      </c>
      <c r="C10" s="26">
        <v>19327</v>
      </c>
      <c r="D10" s="6">
        <v>2391</v>
      </c>
      <c r="E10" s="27">
        <v>12.371294044600816</v>
      </c>
      <c r="F10" s="7">
        <v>564</v>
      </c>
      <c r="G10" s="6">
        <v>66</v>
      </c>
      <c r="H10" s="28">
        <v>11.702127659574469</v>
      </c>
      <c r="I10" s="29">
        <v>17647</v>
      </c>
      <c r="J10" s="6">
        <v>1803</v>
      </c>
      <c r="K10" s="27">
        <v>10.217034056780189</v>
      </c>
      <c r="L10" s="8">
        <v>134</v>
      </c>
      <c r="M10" s="30">
        <v>35</v>
      </c>
      <c r="N10" s="31">
        <v>26.119402985074625</v>
      </c>
      <c r="O10" s="8">
        <v>982</v>
      </c>
      <c r="P10" s="6">
        <v>487</v>
      </c>
      <c r="Q10" s="31">
        <v>49.592668024439917</v>
      </c>
    </row>
    <row r="11" spans="2:17">
      <c r="B11" s="15" t="s">
        <v>5</v>
      </c>
      <c r="C11" s="16">
        <v>4408</v>
      </c>
      <c r="D11" s="24">
        <v>606</v>
      </c>
      <c r="E11" s="32">
        <v>13.747731397459164</v>
      </c>
      <c r="F11" s="33">
        <v>362</v>
      </c>
      <c r="G11" s="24">
        <v>25</v>
      </c>
      <c r="H11" s="18">
        <v>6.9060773480662991</v>
      </c>
      <c r="I11" s="19">
        <v>3279</v>
      </c>
      <c r="J11" s="24">
        <v>358</v>
      </c>
      <c r="K11" s="32">
        <v>10.917962793534613</v>
      </c>
      <c r="L11" s="34">
        <v>538</v>
      </c>
      <c r="M11" s="22">
        <v>136</v>
      </c>
      <c r="N11" s="20">
        <v>25.278810408921931</v>
      </c>
      <c r="O11" s="34">
        <v>229</v>
      </c>
      <c r="P11" s="24">
        <v>87</v>
      </c>
      <c r="Q11" s="20">
        <v>37.991266375545848</v>
      </c>
    </row>
    <row r="12" spans="2:17">
      <c r="B12" s="4" t="s">
        <v>6</v>
      </c>
      <c r="C12" s="26">
        <v>13127</v>
      </c>
      <c r="D12" s="6">
        <v>1805</v>
      </c>
      <c r="E12" s="27">
        <v>13.750285670754932</v>
      </c>
      <c r="F12" s="7">
        <v>1270</v>
      </c>
      <c r="G12" s="6">
        <v>107</v>
      </c>
      <c r="H12" s="28">
        <v>8.4251968503937018</v>
      </c>
      <c r="I12" s="29">
        <v>7903</v>
      </c>
      <c r="J12" s="6">
        <v>914</v>
      </c>
      <c r="K12" s="27">
        <v>11.565228394280654</v>
      </c>
      <c r="L12" s="8">
        <v>2623</v>
      </c>
      <c r="M12" s="30">
        <v>358</v>
      </c>
      <c r="N12" s="31">
        <v>13.648494090735799</v>
      </c>
      <c r="O12" s="8">
        <v>1331</v>
      </c>
      <c r="P12" s="6">
        <v>426</v>
      </c>
      <c r="Q12" s="31">
        <v>32.006010518407216</v>
      </c>
    </row>
    <row r="13" spans="2:17">
      <c r="B13" s="15" t="s">
        <v>7</v>
      </c>
      <c r="C13" s="16">
        <v>43953</v>
      </c>
      <c r="D13" s="24">
        <v>6935</v>
      </c>
      <c r="E13" s="32">
        <v>15.778217641571679</v>
      </c>
      <c r="F13" s="33">
        <v>4495</v>
      </c>
      <c r="G13" s="24">
        <v>611</v>
      </c>
      <c r="H13" s="18">
        <v>13.592880978865407</v>
      </c>
      <c r="I13" s="19">
        <v>32987</v>
      </c>
      <c r="J13" s="24">
        <v>4187</v>
      </c>
      <c r="K13" s="32">
        <v>12.692879012944495</v>
      </c>
      <c r="L13" s="34">
        <v>1835</v>
      </c>
      <c r="M13" s="22">
        <v>283</v>
      </c>
      <c r="N13" s="20">
        <v>15.422343324250681</v>
      </c>
      <c r="O13" s="34">
        <v>4636</v>
      </c>
      <c r="P13" s="24">
        <v>1854</v>
      </c>
      <c r="Q13" s="20">
        <v>39.991371872303709</v>
      </c>
    </row>
    <row r="14" spans="2:17">
      <c r="B14" s="4" t="s">
        <v>8</v>
      </c>
      <c r="C14" s="26">
        <v>11758</v>
      </c>
      <c r="D14" s="6">
        <v>892</v>
      </c>
      <c r="E14" s="27">
        <v>7.5863242047967336</v>
      </c>
      <c r="F14" s="7">
        <v>453</v>
      </c>
      <c r="G14" s="6">
        <v>44</v>
      </c>
      <c r="H14" s="28">
        <v>9.7130242825607063</v>
      </c>
      <c r="I14" s="29">
        <v>10860</v>
      </c>
      <c r="J14" s="6">
        <v>694</v>
      </c>
      <c r="K14" s="27">
        <v>6.3904235727440151</v>
      </c>
      <c r="L14" s="8">
        <v>199</v>
      </c>
      <c r="M14" s="30">
        <v>83</v>
      </c>
      <c r="N14" s="31">
        <v>41.708542713567837</v>
      </c>
      <c r="O14" s="8">
        <v>246</v>
      </c>
      <c r="P14" s="6">
        <v>71</v>
      </c>
      <c r="Q14" s="31">
        <v>28.86178861788618</v>
      </c>
    </row>
    <row r="15" spans="2:17">
      <c r="B15" s="15" t="s">
        <v>9</v>
      </c>
      <c r="C15" s="16">
        <v>50353</v>
      </c>
      <c r="D15" s="24">
        <v>6295</v>
      </c>
      <c r="E15" s="32">
        <v>12.501737731614798</v>
      </c>
      <c r="F15" s="33">
        <v>2140</v>
      </c>
      <c r="G15" s="24">
        <v>246</v>
      </c>
      <c r="H15" s="18">
        <v>11.495327102803738</v>
      </c>
      <c r="I15" s="19">
        <v>37290</v>
      </c>
      <c r="J15" s="24">
        <v>4143</v>
      </c>
      <c r="K15" s="32">
        <v>11.110217216411906</v>
      </c>
      <c r="L15" s="34">
        <v>8826</v>
      </c>
      <c r="M15" s="22">
        <v>1492</v>
      </c>
      <c r="N15" s="20">
        <v>16.904600045320645</v>
      </c>
      <c r="O15" s="34">
        <v>2097</v>
      </c>
      <c r="P15" s="24">
        <v>414</v>
      </c>
      <c r="Q15" s="20">
        <v>19.742489270386265</v>
      </c>
    </row>
    <row r="16" spans="2:17">
      <c r="B16" s="4" t="s">
        <v>10</v>
      </c>
      <c r="C16" s="26">
        <v>102883</v>
      </c>
      <c r="D16" s="6">
        <v>20110</v>
      </c>
      <c r="E16" s="27">
        <v>19.546475122226216</v>
      </c>
      <c r="F16" s="7">
        <v>5021</v>
      </c>
      <c r="G16" s="6">
        <v>1150</v>
      </c>
      <c r="H16" s="28">
        <v>22.903804023102968</v>
      </c>
      <c r="I16" s="29">
        <v>81304</v>
      </c>
      <c r="J16" s="6">
        <v>15018</v>
      </c>
      <c r="K16" s="27">
        <v>18.471415920495918</v>
      </c>
      <c r="L16" s="8">
        <v>10773</v>
      </c>
      <c r="M16" s="30">
        <v>2174</v>
      </c>
      <c r="N16" s="31">
        <v>20.180079829202636</v>
      </c>
      <c r="O16" s="8">
        <v>5785</v>
      </c>
      <c r="P16" s="6">
        <v>1768</v>
      </c>
      <c r="Q16" s="31">
        <v>30.561797752808989</v>
      </c>
    </row>
    <row r="17" spans="2:17">
      <c r="B17" s="15" t="s">
        <v>11</v>
      </c>
      <c r="C17" s="16">
        <v>27807</v>
      </c>
      <c r="D17" s="24">
        <v>4144</v>
      </c>
      <c r="E17" s="32">
        <v>14.902722336102419</v>
      </c>
      <c r="F17" s="33">
        <v>1265</v>
      </c>
      <c r="G17" s="24">
        <v>206</v>
      </c>
      <c r="H17" s="18">
        <v>16.284584980237156</v>
      </c>
      <c r="I17" s="19">
        <v>22409</v>
      </c>
      <c r="J17" s="24">
        <v>2901</v>
      </c>
      <c r="K17" s="32">
        <v>12.945691463251372</v>
      </c>
      <c r="L17" s="34">
        <v>2705</v>
      </c>
      <c r="M17" s="22">
        <v>410</v>
      </c>
      <c r="N17" s="20">
        <v>15.157116451016636</v>
      </c>
      <c r="O17" s="34">
        <v>1428</v>
      </c>
      <c r="P17" s="24">
        <v>627</v>
      </c>
      <c r="Q17" s="20">
        <v>43.907563025210081</v>
      </c>
    </row>
    <row r="18" spans="2:17">
      <c r="B18" s="4" t="s">
        <v>12</v>
      </c>
      <c r="C18" s="26">
        <v>5818</v>
      </c>
      <c r="D18" s="6">
        <v>698</v>
      </c>
      <c r="E18" s="27">
        <v>11.997249914059815</v>
      </c>
      <c r="F18" s="7">
        <v>160</v>
      </c>
      <c r="G18" s="6">
        <v>15</v>
      </c>
      <c r="H18" s="28">
        <v>9.375</v>
      </c>
      <c r="I18" s="29">
        <v>4307</v>
      </c>
      <c r="J18" s="6">
        <v>425</v>
      </c>
      <c r="K18" s="27">
        <v>9.8676573020664033</v>
      </c>
      <c r="L18" s="8">
        <v>1126</v>
      </c>
      <c r="M18" s="30">
        <v>169</v>
      </c>
      <c r="N18" s="31">
        <v>15.008880994671403</v>
      </c>
      <c r="O18" s="8">
        <v>225</v>
      </c>
      <c r="P18" s="6">
        <v>89</v>
      </c>
      <c r="Q18" s="31">
        <v>39.555555555555557</v>
      </c>
    </row>
    <row r="19" spans="2:17">
      <c r="B19" s="15" t="s">
        <v>13</v>
      </c>
      <c r="C19" s="16">
        <v>32080</v>
      </c>
      <c r="D19" s="24">
        <v>3647</v>
      </c>
      <c r="E19" s="32">
        <v>11.368453865336658</v>
      </c>
      <c r="F19" s="33">
        <v>3205</v>
      </c>
      <c r="G19" s="24">
        <v>349</v>
      </c>
      <c r="H19" s="18">
        <v>10.889235569422777</v>
      </c>
      <c r="I19" s="19">
        <v>27717</v>
      </c>
      <c r="J19" s="24">
        <v>2816</v>
      </c>
      <c r="K19" s="32">
        <v>10.159829707399791</v>
      </c>
      <c r="L19" s="34">
        <v>161</v>
      </c>
      <c r="M19" s="22">
        <v>56</v>
      </c>
      <c r="N19" s="20">
        <v>34.782608695652172</v>
      </c>
      <c r="O19" s="34">
        <v>997</v>
      </c>
      <c r="P19" s="24">
        <v>426</v>
      </c>
      <c r="Q19" s="20">
        <v>42.728184553660981</v>
      </c>
    </row>
    <row r="20" spans="2:17">
      <c r="B20" s="4" t="s">
        <v>14</v>
      </c>
      <c r="C20" s="26">
        <v>17323</v>
      </c>
      <c r="D20" s="6">
        <v>1767</v>
      </c>
      <c r="E20" s="27">
        <v>10.200311724297178</v>
      </c>
      <c r="F20" s="7">
        <v>718</v>
      </c>
      <c r="G20" s="6">
        <v>63</v>
      </c>
      <c r="H20" s="28">
        <v>8.7743732590529238</v>
      </c>
      <c r="I20" s="29">
        <v>15533</v>
      </c>
      <c r="J20" s="6">
        <v>1215</v>
      </c>
      <c r="K20" s="27">
        <v>7.822056267301873</v>
      </c>
      <c r="L20" s="8">
        <v>552</v>
      </c>
      <c r="M20" s="30">
        <v>254</v>
      </c>
      <c r="N20" s="31">
        <v>46.014492753623188</v>
      </c>
      <c r="O20" s="8">
        <v>520</v>
      </c>
      <c r="P20" s="6">
        <v>235</v>
      </c>
      <c r="Q20" s="31">
        <v>45.192307692307693</v>
      </c>
    </row>
    <row r="21" spans="2:17">
      <c r="B21" s="35" t="s">
        <v>15</v>
      </c>
      <c r="C21" s="36">
        <v>18150</v>
      </c>
      <c r="D21" s="37">
        <v>2247</v>
      </c>
      <c r="E21" s="32">
        <v>12.380165289256198</v>
      </c>
      <c r="F21" s="38">
        <v>1012</v>
      </c>
      <c r="G21" s="37">
        <v>94</v>
      </c>
      <c r="H21" s="18">
        <v>9.2885375494071152</v>
      </c>
      <c r="I21" s="39">
        <v>11672</v>
      </c>
      <c r="J21" s="37">
        <v>1279</v>
      </c>
      <c r="K21" s="32">
        <v>10.957847840986977</v>
      </c>
      <c r="L21" s="40">
        <v>4633</v>
      </c>
      <c r="M21" s="41">
        <v>688</v>
      </c>
      <c r="N21" s="20">
        <v>14.849989207856682</v>
      </c>
      <c r="O21" s="40">
        <v>833</v>
      </c>
      <c r="P21" s="24">
        <v>186</v>
      </c>
      <c r="Q21" s="20">
        <v>22.328931572629052</v>
      </c>
    </row>
    <row r="22" spans="2:17" ht="16.5" customHeight="1">
      <c r="B22" s="4" t="s">
        <v>16</v>
      </c>
      <c r="C22" s="26">
        <v>14361</v>
      </c>
      <c r="D22" s="6">
        <v>1564</v>
      </c>
      <c r="E22" s="27">
        <v>10.890606503725367</v>
      </c>
      <c r="F22" s="7">
        <v>1074</v>
      </c>
      <c r="G22" s="6">
        <v>162</v>
      </c>
      <c r="H22" s="28">
        <v>15.083798882681565</v>
      </c>
      <c r="I22" s="29">
        <v>13119</v>
      </c>
      <c r="J22" s="6">
        <v>1365</v>
      </c>
      <c r="K22" s="27">
        <v>10.404756460096044</v>
      </c>
      <c r="L22" s="8">
        <v>31</v>
      </c>
      <c r="M22" s="30">
        <v>8</v>
      </c>
      <c r="N22" s="31">
        <v>25.806451612903224</v>
      </c>
      <c r="O22" s="8">
        <v>137</v>
      </c>
      <c r="P22" s="6">
        <v>29</v>
      </c>
      <c r="Q22" s="31">
        <v>21.167883211678831</v>
      </c>
    </row>
    <row r="23" spans="2:17">
      <c r="B23" s="1" t="s">
        <v>17</v>
      </c>
      <c r="C23" s="9">
        <v>122536</v>
      </c>
      <c r="D23" s="10">
        <v>15034</v>
      </c>
      <c r="E23" s="42">
        <v>12.269047463602533</v>
      </c>
      <c r="F23" s="9">
        <v>7942</v>
      </c>
      <c r="G23" s="10">
        <v>971</v>
      </c>
      <c r="H23" s="42">
        <v>12.226139511458072</v>
      </c>
      <c r="I23" s="9">
        <v>106559</v>
      </c>
      <c r="J23" s="10">
        <v>10116</v>
      </c>
      <c r="K23" s="42">
        <v>9.4933323323229395</v>
      </c>
      <c r="L23" s="9">
        <v>1458</v>
      </c>
      <c r="M23" s="10">
        <v>591</v>
      </c>
      <c r="N23" s="42">
        <v>40.534979423868315</v>
      </c>
      <c r="O23" s="9">
        <v>6577</v>
      </c>
      <c r="P23" s="10">
        <v>3356</v>
      </c>
      <c r="Q23" s="42">
        <v>51.026303785920632</v>
      </c>
    </row>
    <row r="24" spans="2:17">
      <c r="B24" s="43" t="s">
        <v>18</v>
      </c>
      <c r="C24" s="44">
        <v>432958</v>
      </c>
      <c r="D24" s="45">
        <v>70048</v>
      </c>
      <c r="E24" s="20">
        <v>16.178936525020905</v>
      </c>
      <c r="F24" s="44">
        <v>23301</v>
      </c>
      <c r="G24" s="45">
        <v>3563</v>
      </c>
      <c r="H24" s="20">
        <v>15.29118921934681</v>
      </c>
      <c r="I24" s="44">
        <v>307583</v>
      </c>
      <c r="J24" s="45">
        <v>43599</v>
      </c>
      <c r="K24" s="20">
        <v>14.174710565928548</v>
      </c>
      <c r="L24" s="44">
        <v>74314</v>
      </c>
      <c r="M24" s="45">
        <v>14198</v>
      </c>
      <c r="N24" s="20">
        <v>19.105417552547298</v>
      </c>
      <c r="O24" s="44">
        <v>27760</v>
      </c>
      <c r="P24" s="45">
        <v>8688</v>
      </c>
      <c r="Q24" s="20">
        <v>31.296829971181555</v>
      </c>
    </row>
    <row r="25" spans="2:17">
      <c r="B25" s="2" t="s">
        <v>19</v>
      </c>
      <c r="C25" s="11">
        <v>555494</v>
      </c>
      <c r="D25" s="12">
        <v>85082</v>
      </c>
      <c r="E25" s="46">
        <v>15.316457063442629</v>
      </c>
      <c r="F25" s="11">
        <v>31243</v>
      </c>
      <c r="G25" s="12">
        <v>4534</v>
      </c>
      <c r="H25" s="46">
        <v>14.512050699356656</v>
      </c>
      <c r="I25" s="11">
        <v>414142</v>
      </c>
      <c r="J25" s="12">
        <v>53715</v>
      </c>
      <c r="K25" s="46">
        <v>12.97018896900097</v>
      </c>
      <c r="L25" s="11">
        <v>75772</v>
      </c>
      <c r="M25" s="12">
        <v>14789</v>
      </c>
      <c r="N25" s="46">
        <v>19.517763817769097</v>
      </c>
      <c r="O25" s="11">
        <v>34337</v>
      </c>
      <c r="P25" s="12">
        <v>12044</v>
      </c>
      <c r="Q25" s="46">
        <v>35.075865684247312</v>
      </c>
    </row>
    <row r="26" spans="2:17" ht="47.25" customHeight="1">
      <c r="B26" s="81" t="s">
        <v>35</v>
      </c>
      <c r="C26" s="81"/>
      <c r="D26" s="81"/>
      <c r="E26" s="81"/>
      <c r="F26" s="81"/>
      <c r="G26" s="81"/>
      <c r="H26" s="81"/>
      <c r="I26" s="81"/>
      <c r="J26" s="81"/>
      <c r="K26" s="81"/>
      <c r="L26" s="81"/>
      <c r="M26" s="81"/>
      <c r="N26" s="81"/>
      <c r="O26" s="81"/>
      <c r="P26" s="81"/>
      <c r="Q26" s="81"/>
    </row>
    <row r="27" spans="2:17">
      <c r="B27" s="81" t="s">
        <v>32</v>
      </c>
      <c r="C27" s="81"/>
      <c r="D27" s="81"/>
      <c r="E27" s="81"/>
      <c r="F27" s="81"/>
      <c r="G27" s="81"/>
      <c r="H27" s="81"/>
      <c r="I27" s="81"/>
      <c r="J27" s="81"/>
      <c r="K27" s="81"/>
      <c r="L27" s="81"/>
      <c r="M27" s="81"/>
      <c r="N27" s="81"/>
      <c r="O27" s="81"/>
      <c r="P27" s="81"/>
      <c r="Q27" s="81"/>
    </row>
  </sheetData>
  <mergeCells count="20">
    <mergeCell ref="I4:K4"/>
    <mergeCell ref="L4:N4"/>
    <mergeCell ref="O4:Q4"/>
    <mergeCell ref="B2:Q2"/>
    <mergeCell ref="B27:Q27"/>
    <mergeCell ref="B26:Q26"/>
    <mergeCell ref="D5:E5"/>
    <mergeCell ref="G5:H5"/>
    <mergeCell ref="J5:K5"/>
    <mergeCell ref="M5:N5"/>
    <mergeCell ref="P5:Q5"/>
    <mergeCell ref="C6:D6"/>
    <mergeCell ref="F6:G6"/>
    <mergeCell ref="I6:J6"/>
    <mergeCell ref="L6:M6"/>
    <mergeCell ref="O6:P6"/>
    <mergeCell ref="B3:B6"/>
    <mergeCell ref="C3:Q3"/>
    <mergeCell ref="C4:E4"/>
    <mergeCell ref="F4: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27"/>
  <sheetViews>
    <sheetView workbookViewId="0">
      <selection activeCell="B2" sqref="B2:Q2"/>
    </sheetView>
  </sheetViews>
  <sheetFormatPr baseColWidth="10" defaultColWidth="9.25" defaultRowHeight="15.75"/>
  <cols>
    <col min="2" max="2" width="24.875" customWidth="1"/>
    <col min="3" max="17" width="12.625" customWidth="1"/>
  </cols>
  <sheetData>
    <row r="2" spans="2:17" ht="15.75" customHeight="1">
      <c r="B2" s="88" t="s">
        <v>43</v>
      </c>
      <c r="C2" s="88"/>
      <c r="D2" s="88"/>
      <c r="E2" s="88"/>
      <c r="F2" s="88"/>
      <c r="G2" s="88"/>
      <c r="H2" s="88"/>
      <c r="I2" s="88"/>
      <c r="J2" s="88"/>
      <c r="K2" s="88"/>
      <c r="L2" s="88"/>
      <c r="M2" s="88"/>
      <c r="N2" s="88"/>
      <c r="O2" s="88"/>
      <c r="P2" s="88"/>
      <c r="Q2" s="88"/>
    </row>
    <row r="3" spans="2:17">
      <c r="B3" s="89" t="s">
        <v>20</v>
      </c>
      <c r="C3" s="92" t="s">
        <v>29</v>
      </c>
      <c r="D3" s="93"/>
      <c r="E3" s="93"/>
      <c r="F3" s="93"/>
      <c r="G3" s="93"/>
      <c r="H3" s="93"/>
      <c r="I3" s="93"/>
      <c r="J3" s="93"/>
      <c r="K3" s="93"/>
      <c r="L3" s="93"/>
      <c r="M3" s="93"/>
      <c r="N3" s="93"/>
      <c r="O3" s="93"/>
      <c r="P3" s="93"/>
      <c r="Q3" s="94"/>
    </row>
    <row r="4" spans="2:17" ht="30" customHeight="1">
      <c r="B4" s="90"/>
      <c r="C4" s="95" t="s">
        <v>22</v>
      </c>
      <c r="D4" s="95"/>
      <c r="E4" s="96"/>
      <c r="F4" s="97" t="s">
        <v>24</v>
      </c>
      <c r="G4" s="98"/>
      <c r="H4" s="99"/>
      <c r="I4" s="100" t="s">
        <v>25</v>
      </c>
      <c r="J4" s="101"/>
      <c r="K4" s="102"/>
      <c r="L4" s="100" t="s">
        <v>26</v>
      </c>
      <c r="M4" s="101"/>
      <c r="N4" s="102"/>
      <c r="O4" s="101" t="s">
        <v>27</v>
      </c>
      <c r="P4" s="101"/>
      <c r="Q4" s="102"/>
    </row>
    <row r="5" spans="2:17" ht="28.5" customHeight="1">
      <c r="B5" s="90"/>
      <c r="C5" s="13" t="s">
        <v>22</v>
      </c>
      <c r="D5" s="83" t="s">
        <v>23</v>
      </c>
      <c r="E5" s="84"/>
      <c r="F5" s="14" t="s">
        <v>22</v>
      </c>
      <c r="G5" s="83" t="s">
        <v>23</v>
      </c>
      <c r="H5" s="84"/>
      <c r="I5" s="14" t="s">
        <v>22</v>
      </c>
      <c r="J5" s="83" t="s">
        <v>23</v>
      </c>
      <c r="K5" s="84"/>
      <c r="L5" s="14" t="s">
        <v>22</v>
      </c>
      <c r="M5" s="83" t="s">
        <v>23</v>
      </c>
      <c r="N5" s="84"/>
      <c r="O5" s="13" t="s">
        <v>22</v>
      </c>
      <c r="P5" s="83" t="s">
        <v>23</v>
      </c>
      <c r="Q5" s="84"/>
    </row>
    <row r="6" spans="2:17">
      <c r="B6" s="91"/>
      <c r="C6" s="85" t="s">
        <v>0</v>
      </c>
      <c r="D6" s="86"/>
      <c r="E6" s="5" t="s">
        <v>21</v>
      </c>
      <c r="F6" s="87" t="s">
        <v>0</v>
      </c>
      <c r="G6" s="86"/>
      <c r="H6" s="3" t="s">
        <v>21</v>
      </c>
      <c r="I6" s="87" t="s">
        <v>0</v>
      </c>
      <c r="J6" s="86"/>
      <c r="K6" s="3" t="s">
        <v>21</v>
      </c>
      <c r="L6" s="87" t="s">
        <v>0</v>
      </c>
      <c r="M6" s="86"/>
      <c r="N6" s="3" t="s">
        <v>21</v>
      </c>
      <c r="O6" s="87" t="s">
        <v>0</v>
      </c>
      <c r="P6" s="86"/>
      <c r="Q6" s="5" t="s">
        <v>21</v>
      </c>
    </row>
    <row r="7" spans="2:17">
      <c r="B7" s="15" t="s">
        <v>1</v>
      </c>
      <c r="C7" s="16">
        <v>78503</v>
      </c>
      <c r="D7" s="17">
        <v>12235</v>
      </c>
      <c r="E7" s="18">
        <v>15.585391641083779</v>
      </c>
      <c r="F7" s="19">
        <v>3852</v>
      </c>
      <c r="G7" s="17">
        <v>651</v>
      </c>
      <c r="H7" s="18">
        <v>16.900311526479751</v>
      </c>
      <c r="I7" s="19">
        <v>57365</v>
      </c>
      <c r="J7" s="17">
        <v>7053</v>
      </c>
      <c r="K7" s="20">
        <v>12.294953368778872</v>
      </c>
      <c r="L7" s="21">
        <v>7826</v>
      </c>
      <c r="M7" s="22">
        <v>1060</v>
      </c>
      <c r="N7" s="23">
        <v>13.544594939943778</v>
      </c>
      <c r="O7" s="21">
        <v>9460</v>
      </c>
      <c r="P7" s="24">
        <v>3471</v>
      </c>
      <c r="Q7" s="25">
        <v>36.691331923890061</v>
      </c>
    </row>
    <row r="8" spans="2:17">
      <c r="B8" s="4" t="s">
        <v>2</v>
      </c>
      <c r="C8" s="26">
        <v>80255</v>
      </c>
      <c r="D8" s="6">
        <v>15142</v>
      </c>
      <c r="E8" s="27">
        <v>18.867360289078562</v>
      </c>
      <c r="F8" s="7">
        <v>3311</v>
      </c>
      <c r="G8" s="6">
        <v>513</v>
      </c>
      <c r="H8" s="28">
        <v>15.49380851706433</v>
      </c>
      <c r="I8" s="29">
        <v>43173</v>
      </c>
      <c r="J8" s="6">
        <v>7090</v>
      </c>
      <c r="K8" s="27">
        <v>16.422300975146502</v>
      </c>
      <c r="L8" s="8">
        <v>31682</v>
      </c>
      <c r="M8" s="30">
        <v>6985</v>
      </c>
      <c r="N8" s="31">
        <v>22.047219241209522</v>
      </c>
      <c r="O8" s="8">
        <v>2089</v>
      </c>
      <c r="P8" s="6">
        <v>554</v>
      </c>
      <c r="Q8" s="31">
        <v>26.519865964576351</v>
      </c>
    </row>
    <row r="9" spans="2:17">
      <c r="B9" s="15" t="s">
        <v>3</v>
      </c>
      <c r="C9" s="16">
        <v>26231</v>
      </c>
      <c r="D9" s="24">
        <v>4583</v>
      </c>
      <c r="E9" s="32">
        <v>17.471693797415274</v>
      </c>
      <c r="F9" s="33">
        <v>1550</v>
      </c>
      <c r="G9" s="24">
        <v>285</v>
      </c>
      <c r="H9" s="18">
        <v>18.387096774193548</v>
      </c>
      <c r="I9" s="19">
        <v>21263</v>
      </c>
      <c r="J9" s="24">
        <v>2524</v>
      </c>
      <c r="K9" s="32">
        <v>11.870385176127545</v>
      </c>
      <c r="L9" s="34">
        <v>308</v>
      </c>
      <c r="M9" s="22">
        <v>112</v>
      </c>
      <c r="N9" s="20">
        <v>36.363636363636367</v>
      </c>
      <c r="O9" s="34">
        <v>3110</v>
      </c>
      <c r="P9" s="24">
        <v>1662</v>
      </c>
      <c r="Q9" s="20">
        <v>53.440514469453369</v>
      </c>
    </row>
    <row r="10" spans="2:17">
      <c r="B10" s="4" t="s">
        <v>4</v>
      </c>
      <c r="C10" s="26">
        <v>18384</v>
      </c>
      <c r="D10" s="6">
        <v>2038</v>
      </c>
      <c r="E10" s="27">
        <v>11.085726718885988</v>
      </c>
      <c r="F10" s="7">
        <v>512</v>
      </c>
      <c r="G10" s="6">
        <v>61</v>
      </c>
      <c r="H10" s="28">
        <v>11.9140625</v>
      </c>
      <c r="I10" s="29">
        <v>16985</v>
      </c>
      <c r="J10" s="6">
        <v>1601</v>
      </c>
      <c r="K10" s="27">
        <v>9.4259640859581975</v>
      </c>
      <c r="L10" s="8">
        <v>84</v>
      </c>
      <c r="M10" s="30">
        <v>28</v>
      </c>
      <c r="N10" s="31">
        <v>33.333333333333329</v>
      </c>
      <c r="O10" s="8">
        <v>803</v>
      </c>
      <c r="P10" s="6">
        <v>348</v>
      </c>
      <c r="Q10" s="31">
        <v>43.337484433374847</v>
      </c>
    </row>
    <row r="11" spans="2:17">
      <c r="B11" s="15" t="s">
        <v>5</v>
      </c>
      <c r="C11" s="16">
        <v>4310</v>
      </c>
      <c r="D11" s="24">
        <v>630</v>
      </c>
      <c r="E11" s="32">
        <v>14.617169373549885</v>
      </c>
      <c r="F11" s="33">
        <v>392</v>
      </c>
      <c r="G11" s="24">
        <v>34</v>
      </c>
      <c r="H11" s="18">
        <v>8.6734693877551017</v>
      </c>
      <c r="I11" s="19">
        <v>3154</v>
      </c>
      <c r="J11" s="24">
        <v>374</v>
      </c>
      <c r="K11" s="32">
        <v>11.857958148383005</v>
      </c>
      <c r="L11" s="34">
        <v>528</v>
      </c>
      <c r="M11" s="22">
        <v>127</v>
      </c>
      <c r="N11" s="20">
        <v>24.053030303030305</v>
      </c>
      <c r="O11" s="34">
        <v>236</v>
      </c>
      <c r="P11" s="24">
        <v>95</v>
      </c>
      <c r="Q11" s="20">
        <v>40.254237288135592</v>
      </c>
    </row>
    <row r="12" spans="2:17">
      <c r="B12" s="4" t="s">
        <v>6</v>
      </c>
      <c r="C12" s="26">
        <v>12542</v>
      </c>
      <c r="D12" s="6">
        <v>1775</v>
      </c>
      <c r="E12" s="27">
        <v>14.152447775474405</v>
      </c>
      <c r="F12" s="7">
        <v>1080</v>
      </c>
      <c r="G12" s="6">
        <v>98</v>
      </c>
      <c r="H12" s="28">
        <v>9.0740740740740744</v>
      </c>
      <c r="I12" s="29">
        <v>7682</v>
      </c>
      <c r="J12" s="6">
        <v>895</v>
      </c>
      <c r="K12" s="27">
        <v>11.650611819838584</v>
      </c>
      <c r="L12" s="8">
        <v>2542</v>
      </c>
      <c r="M12" s="30">
        <v>330</v>
      </c>
      <c r="N12" s="31">
        <v>12.981904012588513</v>
      </c>
      <c r="O12" s="8">
        <v>1238</v>
      </c>
      <c r="P12" s="6">
        <v>452</v>
      </c>
      <c r="Q12" s="31">
        <v>36.51050080775444</v>
      </c>
    </row>
    <row r="13" spans="2:17">
      <c r="B13" s="15" t="s">
        <v>7</v>
      </c>
      <c r="C13" s="16">
        <v>42458</v>
      </c>
      <c r="D13" s="24">
        <v>6555</v>
      </c>
      <c r="E13" s="32">
        <v>15.438786565547129</v>
      </c>
      <c r="F13" s="33">
        <v>4386</v>
      </c>
      <c r="G13" s="24">
        <v>611</v>
      </c>
      <c r="H13" s="18">
        <v>13.930688554491564</v>
      </c>
      <c r="I13" s="19">
        <v>31832</v>
      </c>
      <c r="J13" s="24">
        <v>3999</v>
      </c>
      <c r="K13" s="32">
        <v>12.562829856747925</v>
      </c>
      <c r="L13" s="34">
        <v>1973</v>
      </c>
      <c r="M13" s="22">
        <v>310</v>
      </c>
      <c r="N13" s="20">
        <v>15.712113532691333</v>
      </c>
      <c r="O13" s="34">
        <v>4267</v>
      </c>
      <c r="P13" s="24">
        <v>1635</v>
      </c>
      <c r="Q13" s="20">
        <v>38.317318959456294</v>
      </c>
    </row>
    <row r="14" spans="2:17">
      <c r="B14" s="4" t="s">
        <v>8</v>
      </c>
      <c r="C14" s="26">
        <v>11318</v>
      </c>
      <c r="D14" s="6">
        <v>939</v>
      </c>
      <c r="E14" s="27">
        <v>8.2965188195794308</v>
      </c>
      <c r="F14" s="7">
        <v>404</v>
      </c>
      <c r="G14" s="6">
        <v>35</v>
      </c>
      <c r="H14" s="28">
        <v>8.6633663366336631</v>
      </c>
      <c r="I14" s="29">
        <v>10589</v>
      </c>
      <c r="J14" s="6">
        <v>785</v>
      </c>
      <c r="K14" s="27">
        <v>7.4133534800264425</v>
      </c>
      <c r="L14" s="8">
        <v>149</v>
      </c>
      <c r="M14" s="30">
        <v>58</v>
      </c>
      <c r="N14" s="31">
        <v>38.926174496644293</v>
      </c>
      <c r="O14" s="8">
        <v>176</v>
      </c>
      <c r="P14" s="6">
        <v>61</v>
      </c>
      <c r="Q14" s="31">
        <v>34.659090909090914</v>
      </c>
    </row>
    <row r="15" spans="2:17">
      <c r="B15" s="15" t="s">
        <v>9</v>
      </c>
      <c r="C15" s="16">
        <v>47699</v>
      </c>
      <c r="D15" s="24">
        <v>5919</v>
      </c>
      <c r="E15" s="32">
        <v>12.409065179563513</v>
      </c>
      <c r="F15" s="33">
        <v>2043</v>
      </c>
      <c r="G15" s="24">
        <v>273</v>
      </c>
      <c r="H15" s="18">
        <v>13.362701908957417</v>
      </c>
      <c r="I15" s="19">
        <v>35507</v>
      </c>
      <c r="J15" s="24">
        <v>3957</v>
      </c>
      <c r="K15" s="32">
        <v>11.144281409299575</v>
      </c>
      <c r="L15" s="34">
        <v>8058</v>
      </c>
      <c r="M15" s="22">
        <v>1275</v>
      </c>
      <c r="N15" s="20">
        <v>15.822784810126583</v>
      </c>
      <c r="O15" s="34">
        <v>2091</v>
      </c>
      <c r="P15" s="24">
        <v>414</v>
      </c>
      <c r="Q15" s="20">
        <v>19.799139167862268</v>
      </c>
    </row>
    <row r="16" spans="2:17">
      <c r="B16" s="4" t="s">
        <v>10</v>
      </c>
      <c r="C16" s="26">
        <v>99521</v>
      </c>
      <c r="D16" s="6">
        <v>19819</v>
      </c>
      <c r="E16" s="27">
        <v>19.914389927753941</v>
      </c>
      <c r="F16" s="7">
        <v>4824</v>
      </c>
      <c r="G16" s="6">
        <v>1161</v>
      </c>
      <c r="H16" s="28">
        <v>24.067164179104477</v>
      </c>
      <c r="I16" s="29">
        <v>78449</v>
      </c>
      <c r="J16" s="6">
        <v>14765</v>
      </c>
      <c r="K16" s="27">
        <v>18.821144947673009</v>
      </c>
      <c r="L16" s="8">
        <v>10451</v>
      </c>
      <c r="M16" s="30">
        <v>2084</v>
      </c>
      <c r="N16" s="31">
        <v>19.940675533441777</v>
      </c>
      <c r="O16" s="8">
        <v>5797</v>
      </c>
      <c r="P16" s="6">
        <v>1809</v>
      </c>
      <c r="Q16" s="31">
        <v>31.205796101431776</v>
      </c>
    </row>
    <row r="17" spans="2:17">
      <c r="B17" s="15" t="s">
        <v>11</v>
      </c>
      <c r="C17" s="16">
        <v>27048</v>
      </c>
      <c r="D17" s="24">
        <v>4078</v>
      </c>
      <c r="E17" s="32">
        <v>15.07690032534753</v>
      </c>
      <c r="F17" s="33">
        <v>1214</v>
      </c>
      <c r="G17" s="24">
        <v>226</v>
      </c>
      <c r="H17" s="18">
        <v>18.616144975288304</v>
      </c>
      <c r="I17" s="19">
        <v>21537</v>
      </c>
      <c r="J17" s="24">
        <v>2705</v>
      </c>
      <c r="K17" s="32">
        <v>12.55978084227144</v>
      </c>
      <c r="L17" s="34">
        <v>2815</v>
      </c>
      <c r="M17" s="22">
        <v>454</v>
      </c>
      <c r="N17" s="20">
        <v>16.127886323268207</v>
      </c>
      <c r="O17" s="34">
        <v>1482</v>
      </c>
      <c r="P17" s="24">
        <v>693</v>
      </c>
      <c r="Q17" s="20">
        <v>46.761133603238868</v>
      </c>
    </row>
    <row r="18" spans="2:17">
      <c r="B18" s="4" t="s">
        <v>12</v>
      </c>
      <c r="C18" s="26">
        <v>5622</v>
      </c>
      <c r="D18" s="6">
        <v>645</v>
      </c>
      <c r="E18" s="27">
        <v>11.472785485592315</v>
      </c>
      <c r="F18" s="7">
        <v>154</v>
      </c>
      <c r="G18" s="6">
        <v>20</v>
      </c>
      <c r="H18" s="28">
        <v>12.987012987012985</v>
      </c>
      <c r="I18" s="29">
        <v>4173</v>
      </c>
      <c r="J18" s="6">
        <v>400</v>
      </c>
      <c r="K18" s="27">
        <v>9.58543014617781</v>
      </c>
      <c r="L18" s="8">
        <v>1128</v>
      </c>
      <c r="M18" s="30">
        <v>163</v>
      </c>
      <c r="N18" s="31">
        <v>14.450354609929079</v>
      </c>
      <c r="O18" s="8">
        <v>167</v>
      </c>
      <c r="P18" s="6">
        <v>62</v>
      </c>
      <c r="Q18" s="31">
        <v>37.125748502994007</v>
      </c>
    </row>
    <row r="19" spans="2:17">
      <c r="B19" s="15" t="s">
        <v>13</v>
      </c>
      <c r="C19" s="16">
        <v>30830</v>
      </c>
      <c r="D19" s="24">
        <v>3504</v>
      </c>
      <c r="E19" s="32">
        <v>11.3655530327603</v>
      </c>
      <c r="F19" s="33">
        <v>3000</v>
      </c>
      <c r="G19" s="24">
        <v>374</v>
      </c>
      <c r="H19" s="18">
        <v>12.466666666666667</v>
      </c>
      <c r="I19" s="19">
        <v>26730</v>
      </c>
      <c r="J19" s="24">
        <v>2717</v>
      </c>
      <c r="K19" s="32">
        <v>10.164609053497943</v>
      </c>
      <c r="L19" s="34">
        <v>147</v>
      </c>
      <c r="M19" s="22">
        <v>44</v>
      </c>
      <c r="N19" s="20">
        <v>29.931972789115648</v>
      </c>
      <c r="O19" s="34">
        <v>953</v>
      </c>
      <c r="P19" s="24">
        <v>369</v>
      </c>
      <c r="Q19" s="20">
        <v>38.719832109129065</v>
      </c>
    </row>
    <row r="20" spans="2:17">
      <c r="B20" s="4" t="s">
        <v>14</v>
      </c>
      <c r="C20" s="26">
        <v>16825</v>
      </c>
      <c r="D20" s="6">
        <v>1750</v>
      </c>
      <c r="E20" s="27">
        <v>10.401188707280832</v>
      </c>
      <c r="F20" s="7">
        <v>745</v>
      </c>
      <c r="G20" s="6">
        <v>91</v>
      </c>
      <c r="H20" s="28">
        <v>12.214765100671141</v>
      </c>
      <c r="I20" s="29">
        <v>15113</v>
      </c>
      <c r="J20" s="6">
        <v>1214</v>
      </c>
      <c r="K20" s="27">
        <v>8.0328194269833926</v>
      </c>
      <c r="L20" s="8">
        <v>515</v>
      </c>
      <c r="M20" s="30">
        <v>251</v>
      </c>
      <c r="N20" s="31">
        <v>48.737864077669904</v>
      </c>
      <c r="O20" s="8">
        <v>452</v>
      </c>
      <c r="P20" s="6">
        <v>194</v>
      </c>
      <c r="Q20" s="31">
        <v>42.920353982300888</v>
      </c>
    </row>
    <row r="21" spans="2:17">
      <c r="B21" s="35" t="s">
        <v>15</v>
      </c>
      <c r="C21" s="36">
        <v>17122</v>
      </c>
      <c r="D21" s="37">
        <v>2064</v>
      </c>
      <c r="E21" s="32">
        <v>12.054666510921622</v>
      </c>
      <c r="F21" s="38">
        <v>956</v>
      </c>
      <c r="G21" s="37">
        <v>106</v>
      </c>
      <c r="H21" s="18">
        <v>11.08786610878661</v>
      </c>
      <c r="I21" s="39">
        <v>11019</v>
      </c>
      <c r="J21" s="37">
        <v>1193</v>
      </c>
      <c r="K21" s="32">
        <v>10.826753788910064</v>
      </c>
      <c r="L21" s="40">
        <v>4365</v>
      </c>
      <c r="M21" s="41">
        <v>640</v>
      </c>
      <c r="N21" s="20">
        <v>14.66208476517755</v>
      </c>
      <c r="O21" s="40">
        <v>782</v>
      </c>
      <c r="P21" s="24">
        <v>125</v>
      </c>
      <c r="Q21" s="20">
        <v>15.9846547314578</v>
      </c>
    </row>
    <row r="22" spans="2:17" ht="16.5" customHeight="1">
      <c r="B22" s="4" t="s">
        <v>16</v>
      </c>
      <c r="C22" s="26">
        <v>14035</v>
      </c>
      <c r="D22" s="6">
        <v>1492</v>
      </c>
      <c r="E22" s="27">
        <v>10.630566441040257</v>
      </c>
      <c r="F22" s="7">
        <v>1001</v>
      </c>
      <c r="G22" s="6">
        <v>152</v>
      </c>
      <c r="H22" s="28">
        <v>15.184815184815184</v>
      </c>
      <c r="I22" s="29">
        <v>12831</v>
      </c>
      <c r="J22" s="6">
        <v>1293</v>
      </c>
      <c r="K22" s="27">
        <v>10.077156885667524</v>
      </c>
      <c r="L22" s="8">
        <v>49</v>
      </c>
      <c r="M22" s="30">
        <v>15</v>
      </c>
      <c r="N22" s="31">
        <v>30.612244897959183</v>
      </c>
      <c r="O22" s="8">
        <v>154</v>
      </c>
      <c r="P22" s="6">
        <v>32</v>
      </c>
      <c r="Q22" s="31">
        <v>20.779220779220779</v>
      </c>
    </row>
    <row r="23" spans="2:17">
      <c r="B23" s="1" t="s">
        <v>17</v>
      </c>
      <c r="C23" s="9">
        <v>117623</v>
      </c>
      <c r="D23" s="10">
        <v>14306</v>
      </c>
      <c r="E23" s="42">
        <v>12.162587249092439</v>
      </c>
      <c r="F23" s="9">
        <v>7212</v>
      </c>
      <c r="G23" s="10">
        <v>998</v>
      </c>
      <c r="H23" s="42">
        <v>13.838047698280642</v>
      </c>
      <c r="I23" s="9">
        <v>103511</v>
      </c>
      <c r="J23" s="10">
        <v>10134</v>
      </c>
      <c r="K23" s="42">
        <v>9.7902638366936845</v>
      </c>
      <c r="L23" s="9">
        <v>1252</v>
      </c>
      <c r="M23" s="10">
        <v>508</v>
      </c>
      <c r="N23" s="42">
        <v>40.575079872204469</v>
      </c>
      <c r="O23" s="9">
        <v>5648</v>
      </c>
      <c r="P23" s="10">
        <v>2666</v>
      </c>
      <c r="Q23" s="42">
        <v>47.202549575070826</v>
      </c>
    </row>
    <row r="24" spans="2:17">
      <c r="B24" s="43" t="s">
        <v>18</v>
      </c>
      <c r="C24" s="44">
        <v>415080</v>
      </c>
      <c r="D24" s="45">
        <v>68862</v>
      </c>
      <c r="E24" s="20">
        <v>16.590054929170282</v>
      </c>
      <c r="F24" s="44">
        <v>22212</v>
      </c>
      <c r="G24" s="45">
        <v>3693</v>
      </c>
      <c r="H24" s="20">
        <v>16.626148028092921</v>
      </c>
      <c r="I24" s="44">
        <v>293891</v>
      </c>
      <c r="J24" s="45">
        <v>42431</v>
      </c>
      <c r="K24" s="20">
        <v>14.437665665161573</v>
      </c>
      <c r="L24" s="44">
        <v>71368</v>
      </c>
      <c r="M24" s="45">
        <v>13428</v>
      </c>
      <c r="N24" s="20">
        <v>18.815155251653401</v>
      </c>
      <c r="O24" s="44">
        <v>27609</v>
      </c>
      <c r="P24" s="45">
        <v>9310</v>
      </c>
      <c r="Q24" s="20">
        <v>33.72088811619399</v>
      </c>
    </row>
    <row r="25" spans="2:17">
      <c r="B25" s="2" t="s">
        <v>19</v>
      </c>
      <c r="C25" s="11">
        <v>532703</v>
      </c>
      <c r="D25" s="12">
        <v>83168</v>
      </c>
      <c r="E25" s="46">
        <v>15.612451966668106</v>
      </c>
      <c r="F25" s="11">
        <v>29424</v>
      </c>
      <c r="G25" s="12">
        <v>4691</v>
      </c>
      <c r="H25" s="46">
        <v>15.942767808591626</v>
      </c>
      <c r="I25" s="11">
        <v>397402</v>
      </c>
      <c r="J25" s="12">
        <v>52565</v>
      </c>
      <c r="K25" s="46">
        <v>13.227160406842442</v>
      </c>
      <c r="L25" s="11">
        <v>72620</v>
      </c>
      <c r="M25" s="12">
        <v>13936</v>
      </c>
      <c r="N25" s="46">
        <v>19.190305700908841</v>
      </c>
      <c r="O25" s="11">
        <v>33257</v>
      </c>
      <c r="P25" s="12">
        <v>11976</v>
      </c>
      <c r="Q25" s="46">
        <v>36.010463962474063</v>
      </c>
    </row>
    <row r="26" spans="2:17" ht="47.25" customHeight="1">
      <c r="B26" s="81" t="s">
        <v>35</v>
      </c>
      <c r="C26" s="81"/>
      <c r="D26" s="81"/>
      <c r="E26" s="81"/>
      <c r="F26" s="81"/>
      <c r="G26" s="81"/>
      <c r="H26" s="81"/>
      <c r="I26" s="81"/>
      <c r="J26" s="81"/>
      <c r="K26" s="81"/>
      <c r="L26" s="81"/>
      <c r="M26" s="81"/>
      <c r="N26" s="81"/>
      <c r="O26" s="81"/>
      <c r="P26" s="81"/>
      <c r="Q26" s="81"/>
    </row>
    <row r="27" spans="2:17">
      <c r="B27" s="81" t="s">
        <v>33</v>
      </c>
      <c r="C27" s="81"/>
      <c r="D27" s="81"/>
      <c r="E27" s="81"/>
      <c r="F27" s="81"/>
      <c r="G27" s="81"/>
      <c r="H27" s="81"/>
      <c r="I27" s="81"/>
      <c r="J27" s="81"/>
      <c r="K27" s="81"/>
      <c r="L27" s="81"/>
      <c r="M27" s="81"/>
      <c r="N27" s="81"/>
      <c r="O27" s="81"/>
      <c r="P27" s="81"/>
      <c r="Q27" s="81"/>
    </row>
  </sheetData>
  <mergeCells count="20">
    <mergeCell ref="B27:Q27"/>
    <mergeCell ref="I6:J6"/>
    <mergeCell ref="L6:M6"/>
    <mergeCell ref="O6:P6"/>
    <mergeCell ref="B26:Q26"/>
    <mergeCell ref="C6:D6"/>
    <mergeCell ref="F6:G6"/>
    <mergeCell ref="B2:Q2"/>
    <mergeCell ref="G5:H5"/>
    <mergeCell ref="J5:K5"/>
    <mergeCell ref="M5:N5"/>
    <mergeCell ref="P5:Q5"/>
    <mergeCell ref="B3:B6"/>
    <mergeCell ref="C3:Q3"/>
    <mergeCell ref="C4:E4"/>
    <mergeCell ref="F4:H4"/>
    <mergeCell ref="I4:K4"/>
    <mergeCell ref="L4:N4"/>
    <mergeCell ref="O4:Q4"/>
    <mergeCell ref="D5: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40" sqref="F40"/>
    </sheetView>
  </sheetViews>
  <sheetFormatPr baseColWidth="10" defaultRowHeight="15.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B8C3E45E-22EA-45B6-B068-DB85D955402F}">
  <ds:schemaRefs>
    <ds:schemaRef ds:uri="http://schemas.microsoft.com/sharepoint/v3/contenttype/forms"/>
  </ds:schemaRefs>
</ds:datastoreItem>
</file>

<file path=customXml/itemProps2.xml><?xml version="1.0" encoding="utf-8"?>
<ds:datastoreItem xmlns:ds="http://schemas.openxmlformats.org/officeDocument/2006/customXml" ds:itemID="{DCEBB441-9D1E-47E4-95AD-3938D5EF3AA1}"/>
</file>

<file path=customXml/itemProps3.xml><?xml version="1.0" encoding="utf-8"?>
<ds:datastoreItem xmlns:ds="http://schemas.openxmlformats.org/officeDocument/2006/customXml" ds:itemID="{C59963A2-B4AC-4849-93C1-D6AEEF14F478}">
  <ds:schemaRefs>
    <ds:schemaRef ds:uri="c36c42b8-7270-431b-8ac7-ff1b8da8aa77"/>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01.03.2022</vt:lpstr>
      <vt:lpstr>01.03.2021</vt:lpstr>
      <vt:lpstr>01.03.2020</vt:lpstr>
      <vt:lpstr>01.03.2019</vt:lpstr>
      <vt:lpstr>01.03.2018</vt:lpstr>
      <vt:lpstr>01.03.2017</vt:lpstr>
      <vt:lpstr>01.03.2016</vt:lpstr>
      <vt:lpstr>01.03.2015</vt:lpstr>
      <vt:lpstr>01.03.2014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2018-02-13T14:44:12Z</dcterms:created>
  <dcterms:modified xsi:type="dcterms:W3CDTF">2023-06-12T11:19:07Z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