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A92827E5-D4C6-4D41-8169-11F6FFDBE377}" xr6:coauthVersionLast="36" xr6:coauthVersionMax="47" xr10:uidLastSave="{00000000-0000-0000-0000-000000000000}"/>
  <bookViews>
    <workbookView xWindow="0" yWindow="0" windowWidth="14970" windowHeight="7950" tabRatio="500" xr2:uid="{00000000-000D-0000-FFFF-FFFF00000000}"/>
  </bookViews>
  <sheets>
    <sheet name="Inhalt" sheetId="8" r:id="rId1"/>
    <sheet name="2005-2021" sheetId="10" r:id="rId2"/>
    <sheet name="2005-2020" sheetId="9" r:id="rId3"/>
    <sheet name="2005-2019" sheetId="7" r:id="rId4"/>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O23" i="10" l="1"/>
  <c r="N23" i="10"/>
  <c r="M23" i="10"/>
  <c r="L23" i="10"/>
  <c r="K23" i="10"/>
  <c r="O22" i="10"/>
  <c r="N22" i="10"/>
  <c r="M22" i="10"/>
  <c r="L22" i="10"/>
  <c r="K22" i="10"/>
  <c r="J22" i="10"/>
  <c r="I22" i="10"/>
  <c r="I23" i="10" s="1"/>
  <c r="H22" i="10"/>
  <c r="G22" i="10"/>
  <c r="G23" i="10" s="1"/>
  <c r="F22" i="10"/>
  <c r="E22" i="10"/>
  <c r="E23" i="10" s="1"/>
  <c r="D22" i="10"/>
  <c r="C22" i="10"/>
  <c r="C23" i="10" s="1"/>
  <c r="O21" i="10"/>
  <c r="N21" i="10"/>
  <c r="M21" i="10"/>
  <c r="L21" i="10"/>
  <c r="K21" i="10"/>
  <c r="J21" i="10"/>
  <c r="J23" i="10" s="1"/>
  <c r="I21" i="10"/>
  <c r="H21" i="10"/>
  <c r="H23" i="10" s="1"/>
  <c r="G21" i="10"/>
  <c r="F21" i="10"/>
  <c r="F23" i="10" s="1"/>
  <c r="E21" i="10"/>
  <c r="D21" i="10"/>
  <c r="D23" i="10" s="1"/>
  <c r="C21" i="10"/>
  <c r="O23" i="9"/>
  <c r="N23" i="9"/>
  <c r="M23" i="9"/>
  <c r="L23" i="9"/>
  <c r="K23" i="9"/>
  <c r="H23" i="9"/>
  <c r="D23" i="9"/>
  <c r="O22" i="9"/>
  <c r="N22" i="9"/>
  <c r="M22" i="9"/>
  <c r="L22" i="9"/>
  <c r="K22" i="9"/>
  <c r="J22" i="9"/>
  <c r="J23" i="9" s="1"/>
  <c r="I22" i="9"/>
  <c r="I23" i="9" s="1"/>
  <c r="H22" i="9"/>
  <c r="G22" i="9"/>
  <c r="G23" i="9" s="1"/>
  <c r="F22" i="9"/>
  <c r="F23" i="9" s="1"/>
  <c r="E22" i="9"/>
  <c r="E23" i="9" s="1"/>
  <c r="D22" i="9"/>
  <c r="C22" i="9"/>
  <c r="C23" i="9" s="1"/>
  <c r="O21" i="9"/>
  <c r="N21" i="9"/>
  <c r="M21" i="9"/>
  <c r="L21" i="9"/>
  <c r="K21" i="9"/>
  <c r="J21" i="9"/>
  <c r="I21" i="9"/>
  <c r="H21" i="9"/>
  <c r="G21" i="9"/>
  <c r="F21" i="9"/>
  <c r="E21" i="9"/>
  <c r="D21" i="9"/>
  <c r="C21" i="9"/>
  <c r="O23" i="7"/>
  <c r="N23" i="7"/>
  <c r="M23" i="7"/>
  <c r="L23" i="7"/>
  <c r="K23" i="7"/>
  <c r="G23" i="7"/>
  <c r="C23" i="7"/>
  <c r="O22" i="7"/>
  <c r="N22" i="7"/>
  <c r="M22" i="7"/>
  <c r="L22" i="7"/>
  <c r="K22" i="7"/>
  <c r="J22" i="7"/>
  <c r="J23" i="7" s="1"/>
  <c r="I22" i="7"/>
  <c r="I23" i="7" s="1"/>
  <c r="H22" i="7"/>
  <c r="H23" i="7" s="1"/>
  <c r="G22" i="7"/>
  <c r="F22" i="7"/>
  <c r="F23" i="7" s="1"/>
  <c r="E22" i="7"/>
  <c r="E23" i="7" s="1"/>
  <c r="D22" i="7"/>
  <c r="D23" i="7" s="1"/>
  <c r="C22" i="7"/>
  <c r="O21" i="7"/>
  <c r="N21" i="7"/>
  <c r="M21" i="7"/>
  <c r="L21" i="7"/>
  <c r="K21" i="7"/>
  <c r="J21" i="7"/>
  <c r="I21" i="7"/>
  <c r="H21" i="7"/>
  <c r="G21" i="7"/>
  <c r="F21" i="7"/>
  <c r="E21" i="7"/>
  <c r="D21" i="7"/>
  <c r="C21" i="7"/>
</calcChain>
</file>

<file path=xl/sharedStrings.xml><?xml version="1.0" encoding="utf-8"?>
<sst xmlns="http://schemas.openxmlformats.org/spreadsheetml/2006/main" count="226" uniqueCount="37">
  <si>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</si>
  <si>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</si>
  <si>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</si>
  <si>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</si>
  <si>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</si>
  <si>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</si>
  <si>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</si>
  <si>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</si>
  <si>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</si>
  <si>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</si>
  <si>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</si>
  <si>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</si>
  <si>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</si>
  <si>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</si>
  <si>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</si>
  <si>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</si>
  <si>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Euro in Mio.</t>
  </si>
  <si>
    <t>/</t>
  </si>
  <si>
    <t>Ostdeutschland (ohne Berlin)</t>
  </si>
  <si>
    <t>Westdeutschland (ohne Berlin, Bremen und Hamburg)</t>
  </si>
  <si>
    <t>Deutschland (ohne Berlin, Bremen und Hamburg)</t>
  </si>
  <si>
    <t>Bundesland</t>
  </si>
  <si>
    <t>Tab45_i13_lm21: Ausgaben (Auszahlungen) der öffentlichen Haushalte (ohne Ausgaben der Obersten Bundesbehörde)* für Investitionen in Kindertageseinrichtungen (inkl. Horte bzw. Kindertageseinrichtungen für Schulkinder) in den Bundesländern 2005 bis 2019 (in Mio. Euro)</t>
  </si>
  <si>
    <t xml:space="preserve">* Bei der Interpretation der Daten sind die Allgemeinen Erläuterungen zur zu Grunde liegenden Statistik der Kinder- und Jugendhilfe insbesondere im Hinblick auf die Umstellung vom kameralen zum doppischen Rechnungswesen zu berücksichtigen (s.: https://www.destatis.de/DE/Themen/Gesellschaft-Umwelt/Soziales/Kinderhilfe-Jugendhilfe/Publikationen/Downloads-Kinder-und-Jugendhilfe/ausgaben-einnahmen-jugendhilfe-5225501177004.pdf?__blob=publicationFile&amp;v=5 – letzter Download vom 04.01.2021). </t>
  </si>
  <si>
    <t>Quelle: Daten ab 2018: Statistisches Bundesamt: Statistiken der Kinder- und Jugendhilfe – Ausgaben und Einnahmen, Standardtabelle Nr. 3 nach Ländern: Spalten: investive Ausgaben und investive Zuschüsse; verschiedene Jahre; zusammengestellt und berechnet vom LG Empirische Bildungsforschung der FernUniversität in Hagen, 2021, auf Grundlage der von der Arbeitsstelle Kinder- und Jugendhilfestatistik (AKJStat) entwickelten Methodik zur Berechnung der investiven Ausgaben und investiven Zuschüsse.
Daten bis 2017: Statistisches Bundesamt: Statistiken der Kinder- und Jugendhilfe – Ausgaben und Einnahmen, Standardtabelle Nr. 3 nach Ländern: Spalten: investive Ausgaben und investive Zuschüsse; verschiedene Jahrgänge; Berechnungen der Dortmunder Arbeitsstelle Kinder- und Jugendhilfestatistik 2019.</t>
  </si>
  <si>
    <t>Inhaltsverzeichnis</t>
  </si>
  <si>
    <t>Datenjahr</t>
  </si>
  <si>
    <t>Link</t>
  </si>
  <si>
    <t xml:space="preserve">Ausgaben der öffentlichen Haushalte für Investitionen in Kindertageseinrichtungen </t>
  </si>
  <si>
    <t>Tab45_i13_lm22: Ausgaben (Auszahlungen) der öffentlichen Haushalte (ohne Ausgaben der Obersten Bundesbehörde)* für Investitionen in Kindertageseinrichtungen (inkl. Horte bzw. Kindertageseinrichtungen für Schulkinder) in den Bundesländern 2005 bis 2020 (in Mio. Euro)</t>
  </si>
  <si>
    <t xml:space="preserve">* Bei der Interpretation der Daten sind die Allgemeinen Erläuterungen zur zu Grunde liegenden Statistik der Kinder- und Jugendhilfe insbesondere im Hinblick auf die Umstellung vom kameralen zum doppischen Rechnungswesen zu berücksichtigen (s.: https://www.statistischebibliothek.de/mir/servlets/MCRFileNodeServlet/DEHeft_derivate_00063602/5225501207004.pdf, letzter Download vom 10.01.2022). </t>
  </si>
  <si>
    <t>Quelle: Daten ab 2018: Statistisches Bundesamt: Statistiken der Kinder- und Jugendhilfe – Ausgaben und Einnahmen, Standardtabelle Nr. 3 nach Ländern: Spalten: investive Ausgaben und investive Zuschüsse; verschiedene Jahre; zusammengestellt und berechnet vom LG Empirische Bildungsforschung der FernUniversität in Hagen auf Grundlage der von der Arbeitsstelle Kinder- und Jugendhilfestatistik (AKJStat) entwickelten Methodik zur Berechnung der investiven Ausgaben und investiven Zuschüsse.
Daten bis 2017: Statistisches Bundesamt: Statistiken der Kinder- und Jugendhilfe – Ausgaben und Einnahmen, Standardtabelle Nr. 3 nach Ländern: Spalten: investive Ausgaben und investive Zuschüsse; verschiedene Jahrgänge; Berechnungen der Dortmunder Arbeitsstelle Kinder- und Jugendhilfestatistik 2019.</t>
  </si>
  <si>
    <t>2005-2019</t>
  </si>
  <si>
    <t>Tab45_i13_lm23: Ausgaben (Auszahlungen) der öffentlichen Haushalte (ohne Ausgaben der Obersten Bundesbehörde)* für Investitionen in Kindertageseinrichtungen (inkl. Horte bzw. Kindertageseinrichtungen für Schulkinder) in den Bundesländern 2005 bis 2021 (in Mio. Euro)</t>
  </si>
  <si>
    <t xml:space="preserve">* Bei der Interpretation der Daten sind die Allgemeinen Erläuterungen zur zu Grunde liegenden Statistik der Kinder- und Jugendhilfe insbesondere im Hinblick auf die Umstellung vom kameralen zum doppischen Rechnungswesen zu berücksichtigen (s.: https://www.statistischebibliothek.de/mir/servlets/MCRFileNodeServlet/DEHeft_derivate_00063602/5225501207004.pdf, letzter Download vom 22.03.2023). </t>
  </si>
  <si>
    <t>2005-2020</t>
  </si>
  <si>
    <t>2005-2021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</si>
</sst>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i/>
      <sz val="11"/>
      <color theme="1"/>
      <name val="Calibri"/>
      <family val="2"/>
      <scheme val="minor"/>
    </font>
    <font>
      <b/>
      <sz val="11"/>
      <color theme="1"/>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sz val="12"/>
      <color theme="10"/>
      <name val="Calibri"/>
      <family val="2"/>
      <scheme val="minor"/>
    </font>
  </fonts>
  <fills count="9">
    <fill>
      <patternFill patternType="none"/>
    </fill>
    <fill>
      <patternFill patternType="gray125"/>
    </fill>
    <fill>
      <patternFill patternType="solid">
        <fgColor rgb="FFDBEEF4"/>
        <bgColor indexed="64"/>
      </patternFill>
    </fill>
    <fill>
      <patternFill patternType="solid">
        <fgColor rgb="FFDDD9C4"/>
        <bgColor indexed="64"/>
      </patternFill>
    </fill>
    <fill>
      <patternFill patternType="solid">
        <fgColor rgb="FFF2F2F2"/>
        <bgColor indexed="64"/>
      </patternFill>
    </fill>
    <fill>
      <patternFill patternType="solid">
        <fgColor rgb="FFF2F2F2"/>
        <bgColor rgb="FF000000"/>
      </patternFill>
    </fill>
    <fill>
      <patternFill patternType="solid">
        <fgColor rgb="FFEEE7CF"/>
        <bgColor indexed="64"/>
      </patternFill>
    </fill>
    <fill>
      <patternFill patternType="solid">
        <fgColor rgb="FFDED9C4"/>
        <bgColor indexed="64"/>
      </patternFill>
    </fill>
    <fill>
      <patternFill patternType="solid">
        <fgColor rgb="FFDAEEF3"/>
        <bgColor indexed="64"/>
      </patternFill>
    </fill>
  </fills>
  <borders count="16">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indexed="64"/>
      </right>
      <top style="thin">
        <color auto="1"/>
      </top>
      <bottom style="thin">
        <color auto="1"/>
      </bottom>
      <diagonal/>
    </border>
    <border>
      <left/>
      <right/>
      <top style="thin">
        <color auto="1"/>
      </top>
      <bottom style="thin">
        <color indexed="64"/>
      </bottom>
      <diagonal/>
    </border>
    <border>
      <left/>
      <right/>
      <top style="thin">
        <color auto="1"/>
      </top>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s>
  <cellStyleXfs count="15">
    <xf numFmtId="0" fontId="0" fillId="0" borderId="0"/>
    <xf numFmtId="0" fontId="4" fillId="0" borderId="0"/>
    <xf numFmtId="0" fontId="4" fillId="0" borderId="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03">
    <xf numFmtId="0" fontId="0" fillId="0" borderId="0" xfId="0"/>
    <xf numFmtId="0" fontId="7" fillId="0" borderId="0" xfId="0" applyFont="1"/>
    <xf numFmtId="0" fontId="5" fillId="3" borderId="10" xfId="8" applyFont="1" applyFill="1" applyBorder="1"/>
    <xf numFmtId="0" fontId="5" fillId="3" borderId="9" xfId="8" applyFont="1" applyFill="1" applyBorder="1"/>
    <xf numFmtId="0" fontId="0" fillId="0" borderId="0" xfId="0" applyAlignment="1">
      <alignment vertical="top" wrapText="1"/>
    </xf>
    <xf numFmtId="0" fontId="0" fillId="3" borderId="6" xfId="0" applyFill="1" applyBorder="1"/>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10" fillId="4" borderId="11" xfId="0" applyFont="1" applyFill="1" applyBorder="1" applyAlignment="1">
      <alignment horizontal="center" vertical="center"/>
    </xf>
    <xf numFmtId="0" fontId="3" fillId="0" borderId="10" xfId="0" applyFont="1" applyBorder="1"/>
    <xf numFmtId="165" fontId="3" fillId="0" borderId="1" xfId="0" applyNumberFormat="1" applyFont="1" applyBorder="1" applyAlignment="1">
      <alignment horizontal="right" indent="1"/>
    </xf>
    <xf numFmtId="165" fontId="3" fillId="0" borderId="2" xfId="0" applyNumberFormat="1" applyFont="1" applyBorder="1" applyAlignment="1">
      <alignment horizontal="right" indent="1"/>
    </xf>
    <xf numFmtId="164" fontId="3" fillId="0" borderId="1" xfId="0" applyNumberFormat="1" applyFont="1" applyBorder="1" applyAlignment="1">
      <alignment horizontal="right" indent="1"/>
    </xf>
    <xf numFmtId="0" fontId="3" fillId="2" borderId="8" xfId="0" applyFont="1" applyFill="1" applyBorder="1"/>
    <xf numFmtId="165" fontId="3" fillId="2" borderId="3" xfId="0" applyNumberFormat="1" applyFont="1" applyFill="1" applyBorder="1" applyAlignment="1">
      <alignment horizontal="right" indent="1"/>
    </xf>
    <xf numFmtId="165" fontId="3" fillId="2" borderId="4" xfId="0" applyNumberFormat="1" applyFont="1" applyFill="1" applyBorder="1" applyAlignment="1">
      <alignment horizontal="right" indent="1"/>
    </xf>
    <xf numFmtId="164" fontId="3" fillId="2" borderId="3" xfId="0" applyNumberFormat="1" applyFont="1" applyFill="1" applyBorder="1" applyAlignment="1">
      <alignment horizontal="right" indent="1"/>
    </xf>
    <xf numFmtId="0" fontId="3" fillId="0" borderId="8" xfId="0" applyFont="1" applyBorder="1"/>
    <xf numFmtId="3" fontId="3" fillId="0" borderId="3" xfId="0" quotePrefix="1" applyNumberFormat="1" applyFont="1" applyBorder="1" applyAlignment="1">
      <alignment horizontal="right" indent="1"/>
    </xf>
    <xf numFmtId="164" fontId="0" fillId="0" borderId="3" xfId="0" applyNumberFormat="1" applyBorder="1" applyAlignment="1">
      <alignment horizontal="right" indent="1"/>
    </xf>
    <xf numFmtId="3" fontId="3" fillId="2" borderId="3" xfId="0" quotePrefix="1" applyNumberFormat="1" applyFont="1" applyFill="1" applyBorder="1" applyAlignment="1">
      <alignment horizontal="right" indent="1"/>
    </xf>
    <xf numFmtId="164" fontId="0" fillId="2" borderId="3" xfId="0" applyNumberFormat="1" applyFill="1" applyBorder="1" applyAlignment="1">
      <alignment horizontal="right" indent="1"/>
    </xf>
    <xf numFmtId="165" fontId="3" fillId="0" borderId="3" xfId="0" applyNumberFormat="1" applyFont="1" applyBorder="1" applyAlignment="1">
      <alignment horizontal="right" indent="1"/>
    </xf>
    <xf numFmtId="165" fontId="3" fillId="0" borderId="4" xfId="0" applyNumberFormat="1" applyFont="1" applyBorder="1" applyAlignment="1">
      <alignment horizontal="right" indent="1"/>
    </xf>
    <xf numFmtId="164" fontId="3" fillId="0" borderId="3" xfId="0" applyNumberFormat="1" applyFont="1" applyBorder="1" applyAlignment="1">
      <alignment horizontal="right" indent="1"/>
    </xf>
    <xf numFmtId="165" fontId="3" fillId="2" borderId="5" xfId="0" applyNumberFormat="1" applyFont="1" applyFill="1" applyBorder="1" applyAlignment="1">
      <alignment horizontal="right" indent="1"/>
    </xf>
    <xf numFmtId="165" fontId="3" fillId="2" borderId="6" xfId="0" applyNumberFormat="1" applyFont="1" applyFill="1" applyBorder="1" applyAlignment="1">
      <alignment horizontal="right" indent="1"/>
    </xf>
    <xf numFmtId="164" fontId="3" fillId="2" borderId="5" xfId="0" applyNumberFormat="1" applyFont="1" applyFill="1" applyBorder="1" applyAlignment="1">
      <alignment horizontal="right" indent="1"/>
    </xf>
    <xf numFmtId="165" fontId="3" fillId="3" borderId="1" xfId="0" applyNumberFormat="1" applyFont="1" applyFill="1" applyBorder="1" applyAlignment="1">
      <alignment horizontal="right" indent="1"/>
    </xf>
    <xf numFmtId="0" fontId="5" fillId="0" borderId="8" xfId="8" applyFont="1" applyBorder="1"/>
    <xf numFmtId="165" fontId="3" fillId="3" borderId="5" xfId="0" applyNumberFormat="1" applyFont="1" applyFill="1" applyBorder="1" applyAlignment="1">
      <alignment horizontal="right" indent="1"/>
    </xf>
    <xf numFmtId="0" fontId="0" fillId="6" borderId="0" xfId="0" applyFill="1"/>
    <xf numFmtId="0" fontId="2" fillId="0" borderId="10" xfId="0" applyFont="1" applyBorder="1"/>
    <xf numFmtId="165" fontId="2" fillId="0" borderId="3" xfId="0" applyNumberFormat="1" applyFont="1" applyBorder="1" applyAlignment="1">
      <alignment horizontal="right" indent="1"/>
    </xf>
    <xf numFmtId="165" fontId="2" fillId="0" borderId="4" xfId="0" applyNumberFormat="1" applyFont="1" applyBorder="1" applyAlignment="1">
      <alignment horizontal="right" indent="1"/>
    </xf>
    <xf numFmtId="164" fontId="2" fillId="0" borderId="3" xfId="0" applyNumberFormat="1" applyFont="1" applyBorder="1" applyAlignment="1">
      <alignment horizontal="right" indent="1"/>
    </xf>
    <xf numFmtId="0" fontId="2" fillId="2" borderId="8" xfId="0" applyFont="1" applyFill="1" applyBorder="1"/>
    <xf numFmtId="165" fontId="2" fillId="2" borderId="3" xfId="0" applyNumberFormat="1" applyFont="1" applyFill="1" applyBorder="1" applyAlignment="1">
      <alignment horizontal="right" indent="1"/>
    </xf>
    <xf numFmtId="165" fontId="2" fillId="2" borderId="4" xfId="0" applyNumberFormat="1" applyFont="1" applyFill="1" applyBorder="1" applyAlignment="1">
      <alignment horizontal="right" indent="1"/>
    </xf>
    <xf numFmtId="164" fontId="2" fillId="2" borderId="3" xfId="0" applyNumberFormat="1" applyFont="1" applyFill="1" applyBorder="1" applyAlignment="1">
      <alignment horizontal="right" indent="1"/>
    </xf>
    <xf numFmtId="0" fontId="2" fillId="0" borderId="8" xfId="0" applyFont="1" applyBorder="1"/>
    <xf numFmtId="3" fontId="2" fillId="0" borderId="3" xfId="0" quotePrefix="1" applyNumberFormat="1" applyFont="1" applyBorder="1" applyAlignment="1">
      <alignment horizontal="right" indent="1"/>
    </xf>
    <xf numFmtId="3" fontId="2" fillId="2" borderId="3" xfId="0" quotePrefix="1" applyNumberFormat="1" applyFont="1" applyFill="1" applyBorder="1" applyAlignment="1">
      <alignment horizontal="right" indent="1"/>
    </xf>
    <xf numFmtId="165" fontId="2" fillId="2" borderId="5" xfId="0" applyNumberFormat="1" applyFont="1" applyFill="1" applyBorder="1" applyAlignment="1">
      <alignment horizontal="right" indent="1"/>
    </xf>
    <xf numFmtId="165" fontId="2" fillId="2" borderId="6" xfId="0" applyNumberFormat="1" applyFont="1" applyFill="1" applyBorder="1" applyAlignment="1">
      <alignment horizontal="right" indent="1"/>
    </xf>
    <xf numFmtId="164" fontId="2" fillId="2" borderId="5" xfId="0" applyNumberFormat="1" applyFont="1" applyFill="1" applyBorder="1" applyAlignment="1">
      <alignment horizontal="right" indent="1"/>
    </xf>
    <xf numFmtId="165" fontId="2" fillId="3" borderId="1" xfId="0" applyNumberFormat="1" applyFont="1" applyFill="1" applyBorder="1" applyAlignment="1">
      <alignment horizontal="right" indent="1"/>
    </xf>
    <xf numFmtId="165" fontId="2" fillId="3" borderId="5" xfId="0" applyNumberFormat="1" applyFont="1" applyFill="1" applyBorder="1" applyAlignment="1">
      <alignment horizontal="right" indent="1"/>
    </xf>
    <xf numFmtId="0" fontId="12" fillId="4" borderId="1" xfId="0" applyFont="1" applyFill="1" applyBorder="1" applyAlignment="1">
      <alignment horizontal="center" vertical="center"/>
    </xf>
    <xf numFmtId="0" fontId="12" fillId="4" borderId="13" xfId="0" applyFont="1" applyFill="1" applyBorder="1" applyAlignment="1">
      <alignment horizontal="center" vertical="center"/>
    </xf>
    <xf numFmtId="0" fontId="10" fillId="4" borderId="1" xfId="0" applyFont="1" applyFill="1" applyBorder="1" applyAlignment="1">
      <alignment horizontal="center" vertical="center"/>
    </xf>
    <xf numFmtId="0" fontId="1" fillId="0" borderId="10" xfId="0" applyFont="1" applyBorder="1"/>
    <xf numFmtId="165" fontId="1" fillId="0" borderId="3" xfId="0" applyNumberFormat="1" applyFont="1" applyBorder="1" applyAlignment="1">
      <alignment horizontal="right" indent="1"/>
    </xf>
    <xf numFmtId="165" fontId="1" fillId="0" borderId="4" xfId="0" applyNumberFormat="1" applyFont="1" applyBorder="1" applyAlignment="1">
      <alignment horizontal="right" indent="1"/>
    </xf>
    <xf numFmtId="164" fontId="1" fillId="0" borderId="3" xfId="0" applyNumberFormat="1" applyFont="1" applyBorder="1" applyAlignment="1">
      <alignment horizontal="right" indent="1"/>
    </xf>
    <xf numFmtId="0" fontId="1" fillId="2" borderId="8" xfId="0" applyFont="1" applyFill="1" applyBorder="1"/>
    <xf numFmtId="165" fontId="1" fillId="2" borderId="3" xfId="0" applyNumberFormat="1" applyFont="1" applyFill="1" applyBorder="1" applyAlignment="1">
      <alignment horizontal="right" indent="1"/>
    </xf>
    <xf numFmtId="165" fontId="1" fillId="2" borderId="4" xfId="0" applyNumberFormat="1" applyFont="1" applyFill="1" applyBorder="1" applyAlignment="1">
      <alignment horizontal="right" indent="1"/>
    </xf>
    <xf numFmtId="164" fontId="1" fillId="2" borderId="3" xfId="0" applyNumberFormat="1" applyFont="1" applyFill="1" applyBorder="1" applyAlignment="1">
      <alignment horizontal="right" indent="1"/>
    </xf>
    <xf numFmtId="0" fontId="1" fillId="0" borderId="8" xfId="0" applyFont="1" applyBorder="1"/>
    <xf numFmtId="3" fontId="1" fillId="0" borderId="3" xfId="0" quotePrefix="1" applyNumberFormat="1" applyFont="1" applyBorder="1" applyAlignment="1">
      <alignment horizontal="right" indent="1"/>
    </xf>
    <xf numFmtId="3" fontId="1" fillId="2" borderId="3" xfId="0" quotePrefix="1" applyNumberFormat="1" applyFont="1" applyFill="1" applyBorder="1" applyAlignment="1">
      <alignment horizontal="right" indent="1"/>
    </xf>
    <xf numFmtId="165" fontId="1" fillId="2" borderId="5" xfId="0" applyNumberFormat="1" applyFont="1" applyFill="1" applyBorder="1" applyAlignment="1">
      <alignment horizontal="right" indent="1"/>
    </xf>
    <xf numFmtId="165" fontId="1" fillId="2" borderId="6" xfId="0" applyNumberFormat="1" applyFont="1" applyFill="1" applyBorder="1" applyAlignment="1">
      <alignment horizontal="right" indent="1"/>
    </xf>
    <xf numFmtId="164" fontId="1" fillId="2" borderId="5" xfId="0" applyNumberFormat="1" applyFont="1" applyFill="1" applyBorder="1" applyAlignment="1">
      <alignment horizontal="right" indent="1"/>
    </xf>
    <xf numFmtId="165" fontId="1" fillId="3" borderId="1" xfId="0" applyNumberFormat="1" applyFont="1" applyFill="1" applyBorder="1" applyAlignment="1">
      <alignment horizontal="right" indent="1"/>
    </xf>
    <xf numFmtId="165" fontId="1" fillId="3" borderId="5" xfId="0" applyNumberFormat="1" applyFont="1" applyFill="1" applyBorder="1" applyAlignment="1">
      <alignment horizontal="right" indent="1"/>
    </xf>
    <xf numFmtId="0" fontId="8" fillId="6" borderId="0" xfId="14" applyFill="1" applyBorder="1" applyAlignment="1">
      <alignment horizontal="left" wrapText="1"/>
    </xf>
    <xf numFmtId="0" fontId="14" fillId="6" borderId="0" xfId="0" applyFont="1" applyFill="1" applyAlignment="1">
      <alignment horizontal="center" vertical="top"/>
    </xf>
    <xf numFmtId="0" fontId="15" fillId="6" borderId="0" xfId="0" applyFont="1" applyFill="1" applyAlignment="1">
      <alignment horizontal="center" vertical="top"/>
    </xf>
    <xf numFmtId="0" fontId="16" fillId="0" borderId="0" xfId="0" applyFont="1" applyAlignment="1">
      <alignment horizontal="center" vertical="center"/>
    </xf>
    <xf numFmtId="0" fontId="17" fillId="0" borderId="0" xfId="0" applyFont="1" applyAlignment="1">
      <alignment horizontal="center" vertical="center"/>
    </xf>
    <xf numFmtId="0" fontId="7" fillId="7" borderId="11" xfId="0" applyFont="1" applyFill="1" applyBorder="1" applyAlignment="1">
      <alignment horizontal="center" vertical="center"/>
    </xf>
    <xf numFmtId="0" fontId="7" fillId="7" borderId="1" xfId="0" applyFont="1" applyFill="1" applyBorder="1" applyAlignment="1">
      <alignment horizontal="center" vertical="center"/>
    </xf>
    <xf numFmtId="0" fontId="0" fillId="8" borderId="9" xfId="0" applyFill="1" applyBorder="1" applyAlignment="1">
      <alignment horizontal="center" vertical="center"/>
    </xf>
    <xf numFmtId="0" fontId="0" fillId="8" borderId="6" xfId="0" applyFill="1" applyBorder="1" applyAlignment="1">
      <alignment horizontal="center" vertical="center"/>
    </xf>
    <xf numFmtId="0" fontId="18" fillId="8" borderId="9" xfId="13" applyFont="1" applyFill="1" applyBorder="1" applyAlignment="1">
      <alignment horizontal="left" vertical="center" wrapText="1" indent="1"/>
    </xf>
    <xf numFmtId="0" fontId="18" fillId="8" borderId="7" xfId="13" applyFont="1" applyFill="1" applyBorder="1" applyAlignment="1">
      <alignment horizontal="left" vertical="center" wrapText="1" indent="1"/>
    </xf>
    <xf numFmtId="0" fontId="18" fillId="8" borderId="6" xfId="13" applyFont="1" applyFill="1" applyBorder="1" applyAlignment="1">
      <alignment horizontal="left" vertical="center" wrapText="1" indent="1"/>
    </xf>
    <xf numFmtId="0" fontId="0" fillId="0" borderId="8" xfId="0" applyBorder="1" applyAlignment="1">
      <alignment horizontal="center" vertical="center"/>
    </xf>
    <xf numFmtId="0" fontId="0" fillId="0" borderId="0" xfId="0" applyBorder="1" applyAlignment="1">
      <alignment horizontal="center" vertical="center"/>
    </xf>
    <xf numFmtId="0" fontId="18" fillId="0" borderId="8" xfId="13" applyFont="1" applyFill="1" applyBorder="1" applyAlignment="1">
      <alignment horizontal="left" vertical="center" wrapText="1" indent="1"/>
    </xf>
    <xf numFmtId="0" fontId="18" fillId="0" borderId="0" xfId="13" applyFont="1" applyFill="1" applyBorder="1" applyAlignment="1">
      <alignment horizontal="left" vertical="center" wrapText="1" indent="1"/>
    </xf>
    <xf numFmtId="0" fontId="18" fillId="0" borderId="4" xfId="13" applyFont="1" applyFill="1" applyBorder="1" applyAlignment="1">
      <alignment horizontal="left" vertical="center" wrapText="1" indent="1"/>
    </xf>
    <xf numFmtId="0" fontId="0" fillId="8" borderId="10" xfId="0" applyFill="1" applyBorder="1" applyAlignment="1">
      <alignment horizontal="center" vertical="center"/>
    </xf>
    <xf numFmtId="0" fontId="0" fillId="8" borderId="13" xfId="0" applyFill="1" applyBorder="1" applyAlignment="1">
      <alignment horizontal="center" vertical="center"/>
    </xf>
    <xf numFmtId="0" fontId="18" fillId="8" borderId="10" xfId="13" applyFont="1" applyFill="1" applyBorder="1" applyAlignment="1">
      <alignment horizontal="left" vertical="center" wrapText="1" indent="1"/>
    </xf>
    <xf numFmtId="0" fontId="18" fillId="8" borderId="13" xfId="13" applyFont="1" applyFill="1" applyBorder="1" applyAlignment="1">
      <alignment horizontal="left" vertical="center" wrapText="1" indent="1"/>
    </xf>
    <xf numFmtId="0" fontId="18" fillId="8" borderId="2" xfId="13" applyFont="1" applyFill="1" applyBorder="1" applyAlignment="1">
      <alignment horizontal="left" vertical="center" wrapText="1" indent="1"/>
    </xf>
    <xf numFmtId="0" fontId="13" fillId="0" borderId="7" xfId="1" applyFont="1" applyBorder="1" applyAlignment="1">
      <alignment horizontal="left" vertical="top" wrapText="1"/>
    </xf>
    <xf numFmtId="0" fontId="6" fillId="5" borderId="1" xfId="0" applyFont="1" applyFill="1" applyBorder="1" applyAlignment="1">
      <alignment horizontal="center" vertical="center"/>
    </xf>
    <xf numFmtId="0" fontId="6" fillId="5" borderId="5"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5" xfId="0" applyFont="1" applyFill="1" applyBorder="1" applyAlignment="1">
      <alignment horizontal="center" vertical="center"/>
    </xf>
    <xf numFmtId="0" fontId="5" fillId="0" borderId="13" xfId="8" applyFont="1" applyBorder="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13" fillId="0" borderId="0" xfId="1" applyFont="1" applyAlignment="1">
      <alignment horizontal="left" vertical="top" wrapText="1"/>
    </xf>
    <xf numFmtId="0" fontId="11" fillId="3" borderId="9" xfId="0" applyFont="1" applyFill="1" applyBorder="1" applyAlignment="1">
      <alignment horizontal="center" vertical="center"/>
    </xf>
    <xf numFmtId="0" fontId="11" fillId="3" borderId="7" xfId="0" applyFont="1" applyFill="1" applyBorder="1" applyAlignment="1">
      <alignment horizontal="center" vertical="center"/>
    </xf>
    <xf numFmtId="0" fontId="5" fillId="0" borderId="13" xfId="8" applyFont="1" applyBorder="1" applyAlignment="1">
      <alignment horizontal="left" vertical="top" wrapText="1"/>
    </xf>
    <xf numFmtId="0" fontId="3" fillId="0" borderId="0" xfId="0" applyFont="1" applyAlignment="1">
      <alignment horizontal="left" vertical="top" wrapText="1"/>
    </xf>
  </cellXfs>
  <cellStyles count="15">
    <cellStyle name="Besuchter Hyperlink" xfId="5" builtinId="9" hidden="1"/>
    <cellStyle name="Besuchter Hyperlink" xfId="7" builtinId="9" hidden="1"/>
    <cellStyle name="Besuchter Hyperlink" xfId="10" builtinId="9" hidden="1"/>
    <cellStyle name="Besuchter Hyperlink" xfId="12" builtinId="9" hidden="1"/>
    <cellStyle name="Hyperlink" xfId="14" xr:uid="{B5BF18E7-6E26-4177-9300-649DFBF948B7}"/>
    <cellStyle name="Link" xfId="4" builtinId="8" hidden="1"/>
    <cellStyle name="Link" xfId="6" builtinId="8" hidden="1"/>
    <cellStyle name="Link" xfId="9" builtinId="8" hidden="1"/>
    <cellStyle name="Link" xfId="11" builtinId="8" hidden="1"/>
    <cellStyle name="Link" xfId="13" builtinId="8"/>
    <cellStyle name="Standard" xfId="0" builtinId="0"/>
    <cellStyle name="Standard 10 2" xfId="1" xr:uid="{00000000-0005-0000-0000-000009000000}"/>
    <cellStyle name="Standard 2" xfId="3" xr:uid="{00000000-0005-0000-0000-00000A000000}"/>
    <cellStyle name="Standard 2 3 2" xfId="8" xr:uid="{00000000-0005-0000-0000-00000B000000}"/>
    <cellStyle name="Standard 3 2" xfId="2" xr:uid="{00000000-0005-0000-0000-00000C000000}"/>
  </cellStyles>
  <dxfs count="0"/>
  <tableStyles count="0" defaultTableStyle="TableStyleMedium9" defaultPivotStyle="PivotStyleMedium7"/>
  <colors>
    <mruColors>
      <color rgb="FFDDD9C4"/>
      <color rgb="FFF2F2F2"/>
      <color rgb="FFDBEE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453</xdr:colOff>
      <xdr:row>26</xdr:row>
      <xdr:rowOff>9528</xdr:rowOff>
    </xdr:from>
    <xdr:to>
      <xdr:col>19</xdr:col>
      <xdr:colOff>0</xdr:colOff>
      <xdr:row>62</xdr:row>
      <xdr:rowOff>104776</xdr:rowOff>
    </xdr:to>
    <xdr:sp macro="" textlink="">
      <xdr:nvSpPr>
        <xdr:cNvPr id="2" name="Textfeld 1">
          <a:extLst>
            <a:ext uri="{FF2B5EF4-FFF2-40B4-BE49-F238E27FC236}">
              <a16:creationId xmlns:a16="http://schemas.microsoft.com/office/drawing/2014/main" id="{14670A72-2EE7-4865-9D42-408BE2F8ECEC}"/>
            </a:ext>
          </a:extLst>
        </xdr:cNvPr>
        <xdr:cNvSpPr txBox="1"/>
      </xdr:nvSpPr>
      <xdr:spPr>
        <a:xfrm>
          <a:off x="695778" y="6562728"/>
          <a:ext cx="15515772" cy="695324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Insbesondere ist zu beachten, dass in der Statistik und damit in diesem Indikator die Ausgaben (Auszahlungen) an den Letztempfänger ausgewiesen werden. Dies bedeutet, dass beispielsweise Zuweisungen, Umlagen, Erstattungen und Darlehen der öffentlichen Haushalte untereinander ebenso wie durchlaufende Gelder durch die Statistik nicht sichtbar werden. </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Ein Beispiel dafür ist das von der Bundesregierung eingesetzte Sondervermögen beginnend mit dem Kinderförderungsgesetzes (KiföG):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I. Investitionsprogramm 2008–2013: 2,15 Mrd. Euro. </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II. Investitionsprogramm 2013–2014: 580,5 Mio. Euro.</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III. Investitionsprogramm 2015–2018: 550 Mio. Euro.</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IV. Investitionsprogramm 2017-2020: 1,126 Mrd. Euro.</a:t>
          </a:r>
        </a:p>
        <a:p>
          <a:pPr marL="0" marR="0" lvl="0" indent="0" defTabSz="914400" eaLnBrk="1" fontAlgn="auto" latinLnBrk="0" hangingPunct="1">
            <a:lnSpc>
              <a:spcPct val="100000"/>
            </a:lnSpc>
            <a:spcBef>
              <a:spcPts val="0"/>
            </a:spcBef>
            <a:spcAft>
              <a:spcPts val="0"/>
            </a:spcAft>
            <a:buClrTx/>
            <a:buSzTx/>
            <a:buFontTx/>
            <a:buNone/>
            <a:tabLst/>
            <a:defRPr/>
          </a:pP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Dieses Sondervermögen stellt den zwischen Bund, Ländern und Kommunen vereinbarten finanziellen Anteil des Bundes dar, der für investive Ausgaben für den Ausbau der Angebote für Kinder unter 3 Jahren notwendig ist, um ab August 2013 ein bedarfsgerechtes Angebot an Kinderbetreuungsplätzen bereithalten zu können. Gelder, die aus diesem Sondervermögen abgerufen wurden, werden als Investitionsausgaben in denjenigen Bundesländern ausgewiesen, in denen sie für den Ausbau der Angebote verausgabt wurden. Es besteht also die Möglichkeit, dass ein Anstieg der Investitionsausgaben, wie er in der Tabelle für die Jahre 2009 bis 2014 für einzelne Bundesländer deutlich wird, sich zu einem überwiegenden Anteil aus Bundesmitteln speist und beispielsweise noch keine Ausgaben (Auszahlungen) enthält, die sich aus Eigenmitteln von Ländern und Kommunen des jeweiligen Landes speisen. Das BMFSFJ führt eine Statistik über den Abruf der Mittel aus dem Sondervermögen. Darüber hinaus sind die wichtigen Hinweise zu den einzelnen Länderergebnissen in den Anmerkungen zu beachten.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Anmerkungen zu den Bundesländern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Bayern</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Seit Inkrafttreten des Bayerischen Kinderbildungs- und -betreuungsgesetzes am 01.09.2006 sind die investiven Zuschüsse für Kindergärten freier Träger im Ergebnis enthalten.</a:t>
          </a:r>
          <a:br>
            <a:rPr kumimoji="0" lang="de-DE" sz="1100" b="0" i="0" u="none" strike="noStrike" kern="0" cap="none" spc="0" normalizeH="0" baseline="0" noProof="0">
              <a:ln>
                <a:noFill/>
              </a:ln>
              <a:solidFill>
                <a:prstClr val="black"/>
              </a:solidFill>
              <a:effectLst/>
              <a:uLnTx/>
              <a:uFillTx/>
              <a:latin typeface="+mn-lt"/>
              <a:ea typeface="+mn-ea"/>
              <a:cs typeface="+mn-cs"/>
            </a:rPr>
          </a:b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Berlin</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Die im Land Berlin einmalig getätigten Investitionsausgaben sind in verschiedenen Kapiteln und Titeln des Landes- und der Bezirkshaushalte verbucht und werden nicht gesondert erfasst. Daher wird in Abstimmung mit dem Amt für Statistik Berlin-Brandenburg auf eine Darstellung der im Land Berlin getätigten einmaligen Investitionen verzichtet.</a:t>
          </a:r>
          <a:br>
            <a:rPr kumimoji="0" lang="de-DE" sz="1100" b="0" i="0" u="none" strike="noStrike" kern="0" cap="none" spc="0" normalizeH="0" baseline="0" noProof="0">
              <a:ln>
                <a:noFill/>
              </a:ln>
              <a:solidFill>
                <a:prstClr val="black"/>
              </a:solidFill>
              <a:effectLst/>
              <a:uLnTx/>
              <a:uFillTx/>
              <a:latin typeface="+mn-lt"/>
              <a:ea typeface="+mn-ea"/>
              <a:cs typeface="+mn-cs"/>
            </a:rPr>
          </a:b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Bremen</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Bei einem Vergleich der Höhe der in der Statistik nachgewiesenen Investitionsausgaben zeigten sich schwerwiegende Abweichungen zu eigenen Aufstellungen der Senatorin. Aus diesem Grund wird auf die Ausweisung der Daten für Bremen verzichtet.</a:t>
          </a:r>
          <a:br>
            <a:rPr kumimoji="0" lang="de-DE" sz="1100" b="0" i="0" u="none" strike="noStrike" kern="0" cap="none" spc="0" normalizeH="0" baseline="0" noProof="0">
              <a:ln>
                <a:noFill/>
              </a:ln>
              <a:solidFill>
                <a:prstClr val="black"/>
              </a:solidFill>
              <a:effectLst/>
              <a:uLnTx/>
              <a:uFillTx/>
              <a:latin typeface="+mn-lt"/>
              <a:ea typeface="+mn-ea"/>
              <a:cs typeface="+mn-cs"/>
            </a:rPr>
          </a:b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Hamburg</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Für Hamburg sind die in der Statistik nachweisbaren Investitionsausgaben nicht zu vergleichen mit den für andere Bundesländer ausgewiesenen Investitionsausgaben, weshalb auf die Ausweisung verzichtet wird. </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 </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Zum Hintergrund: Anders als in den übrigen Bundesländern werden in Hamburg im kindbezogenen Kita-Gutscheinsystem sowohl die Betriebskosten als auch alle mit Investitionen zusammenhängenden Kosten mit den für die Betreuung der Kinder gezahlten Leistungsentgelten vollständig abgegolten.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Dabei werden die gebäudebezogenen Kosten für die Kindertageseinrichtungen durch einen bestimmten pauschalierten Teil der Leistungsentgelte – das so genannte ‚Teilentgelt Gebäude‘ (TEG) – refinanziert. Mit dem TEG werden alle notwendigen Aufwendungen für Miete und Abschreibung, Kapitalkosten sowie Instandhaltung abgedeckt. Die Hamburger Träger von Kindertageseinrichtungen können eigenständig Anmietungen und die notwendigen Investitionen in Gebäude und Grundstücke vornehmen. Einmalige Investitionszuschüsse zum Zeitpunkt des Kaufs bzw. der Errichtung des Gebäudes der Kindertageseinrichtung werden in Hamburg hingegen im Rahmen des Kita-Gutscheinsystems systembedingt grundsätzlich nicht gewährt.</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 </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Um die Investitionsvorhaben im Krippenausbauprogramm zu unterstützen, wurden in Hamburg die rechtlichen Voraussetzungen geschaffen, dass auch die Hamburger Kita-Träger einmalige Zuwendungen für ihre Ausbauvorhaben erhalten konnten. Um eine unzulässige öffentliche Doppelfinanzierung zu vermeiden, ist in diesem Zusammenhang geregelt, dass bei Inanspruchnahme der Einmalfinanzierung des Krippenausbauvorhabens die fortlaufend gezahlten Leistungsentgelte der geförderten Träger entsprechend abgesenkt werden.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453</xdr:colOff>
      <xdr:row>26</xdr:row>
      <xdr:rowOff>9527</xdr:rowOff>
    </xdr:from>
    <xdr:to>
      <xdr:col>17</xdr:col>
      <xdr:colOff>9072</xdr:colOff>
      <xdr:row>63</xdr:row>
      <xdr:rowOff>162359</xdr:rowOff>
    </xdr:to>
    <xdr:sp macro="" textlink="">
      <xdr:nvSpPr>
        <xdr:cNvPr id="2" name="Textfeld 1">
          <a:extLst>
            <a:ext uri="{FF2B5EF4-FFF2-40B4-BE49-F238E27FC236}">
              <a16:creationId xmlns:a16="http://schemas.microsoft.com/office/drawing/2014/main" id="{9D62E273-681B-4B02-AD94-CCA7766FC218}"/>
            </a:ext>
          </a:extLst>
        </xdr:cNvPr>
        <xdr:cNvSpPr txBox="1"/>
      </xdr:nvSpPr>
      <xdr:spPr>
        <a:xfrm>
          <a:off x="695778" y="6562727"/>
          <a:ext cx="14134194" cy="720133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Insbesondere ist zu beachten, dass in der Statistik und damit in diesem Indikator die Ausgaben (Auszahlungen) an den Letztempfänger ausgewiesen werden. Dies bedeutet, dass beispielsweise Zuweisungen, Umlagen, Erstattungen und Darlehen der öffentlichen Haushalte untereinander ebenso wie durchlaufende Gelder durch die Statistik nicht sichtbar werden. </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Ein Beispiel dafür ist das von der Bundesregierung eingesetzte Sondervermögen beginnend mit dem Kinderförderungsgesetzes (KiföG):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I. Investitionsprogramm 2008–2013: 2,15 Mrd. Euro. </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II. Investitionsprogramm 2013–2014: 580,5 Mio. Euro.</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III. Investitionsprogramm 2015–2018: 550 Mio. Euro.</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IV. Investitionsprogramm 2017-2020: 1,126 Mrd. Euro.</a:t>
          </a:r>
        </a:p>
        <a:p>
          <a:pPr marL="0" marR="0" lvl="0" indent="0" defTabSz="914400" eaLnBrk="1" fontAlgn="auto" latinLnBrk="0" hangingPunct="1">
            <a:lnSpc>
              <a:spcPct val="100000"/>
            </a:lnSpc>
            <a:spcBef>
              <a:spcPts val="0"/>
            </a:spcBef>
            <a:spcAft>
              <a:spcPts val="0"/>
            </a:spcAft>
            <a:buClrTx/>
            <a:buSzTx/>
            <a:buFontTx/>
            <a:buNone/>
            <a:tabLst/>
            <a:defRPr/>
          </a:pP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Dieses Sondervermögen stellt den zwischen Bund, Ländern und Kommunen vereinbarten finanziellen Anteil des Bundes dar, der für investive Ausgaben für den Ausbau der Angebote für Kinder unter 3 Jahren notwendig ist, um ab August 2013 ein bedarfsgerechtes Angebot an Kinderbetreuungsplätzen bereithalten zu können. Gelder, die aus diesem Sondervermögen abgerufen wurden, werden als Investitionsausgaben in denjenigen Bundesländern ausgewiesen, in denen sie für den Ausbau der Angebote verausgabt wurden. Es besteht also die Möglichkeit, dass ein Anstieg der Investitionsausgaben, wie er in der Tabelle für die Jahre 2009 bis 2014 für einzelne Bundesländer deutlich wird, sich zu einem überwiegenden Anteil aus Bundesmitteln speist und beispielsweise noch keine Ausgaben (Auszahlungen) enthält, die sich aus Eigenmitteln von Ländern und Kommunen des jeweiligen Landes speisen. Das BMFSFJ führt eine Statistik über den Abruf der Mittel aus dem Sondervermögen. Darüber hinaus sind die wichtigen Hinweise zu den einzelnen Länderergebnissen in den Anmerkungen zu beachten.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Anmerkungen zu den Bundesländern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Bayern</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Seit Inkrafttreten des Bayerischen Kinderbildungs- und -betreuungsgesetzes am 01.09.2006 sind die investiven Zuschüsse für Kindergärten freier Träger im Ergebnis enthalten.</a:t>
          </a:r>
          <a:br>
            <a:rPr kumimoji="0" lang="de-DE" sz="1100" b="0" i="0" u="none" strike="noStrike" kern="0" cap="none" spc="0" normalizeH="0" baseline="0" noProof="0">
              <a:ln>
                <a:noFill/>
              </a:ln>
              <a:solidFill>
                <a:prstClr val="black"/>
              </a:solidFill>
              <a:effectLst/>
              <a:uLnTx/>
              <a:uFillTx/>
              <a:latin typeface="+mn-lt"/>
              <a:ea typeface="+mn-ea"/>
              <a:cs typeface="+mn-cs"/>
            </a:rPr>
          </a:b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Berlin</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Die im Land Berlin einmalig getätigten Investitionsausgaben sind in verschiedenen Kapiteln und Titeln des Landes- und der Bezirkshaushalte verbucht und werden nicht gesondert erfasst. Daher wird in Abstimmung mit dem Amt für Statistik Berlin-Brandenburg auf eine Darstellung der im Land Berlin getätigten einmaligen Investitionen verzichtet.</a:t>
          </a:r>
          <a:br>
            <a:rPr kumimoji="0" lang="de-DE" sz="1100" b="0" i="0" u="none" strike="noStrike" kern="0" cap="none" spc="0" normalizeH="0" baseline="0" noProof="0">
              <a:ln>
                <a:noFill/>
              </a:ln>
              <a:solidFill>
                <a:prstClr val="black"/>
              </a:solidFill>
              <a:effectLst/>
              <a:uLnTx/>
              <a:uFillTx/>
              <a:latin typeface="+mn-lt"/>
              <a:ea typeface="+mn-ea"/>
              <a:cs typeface="+mn-cs"/>
            </a:rPr>
          </a:b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Bremen</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Bei einem Vergleich der Höhe der in der Statistik nachgewiesenen Investitionsausgaben zeigten sich schwerwiegende Abweichungen zu eigenen Aufstellungen der Senatorin. Aus diesem Grund wird auf die Ausweisung der Daten für Bremen verzichtet.</a:t>
          </a:r>
          <a:br>
            <a:rPr kumimoji="0" lang="de-DE" sz="1100" b="0" i="0" u="none" strike="noStrike" kern="0" cap="none" spc="0" normalizeH="0" baseline="0" noProof="0">
              <a:ln>
                <a:noFill/>
              </a:ln>
              <a:solidFill>
                <a:prstClr val="black"/>
              </a:solidFill>
              <a:effectLst/>
              <a:uLnTx/>
              <a:uFillTx/>
              <a:latin typeface="+mn-lt"/>
              <a:ea typeface="+mn-ea"/>
              <a:cs typeface="+mn-cs"/>
            </a:rPr>
          </a:b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Hamburg</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Für Hamburg sind die in der Statistik nachweisbaren Investitionsausgaben nicht zu vergleichen mit den für andere Bundesländer ausgewiesenen Investitionsausgaben, weshalb auf die Ausweisung verzichtet wird. </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 </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Zum Hintergrund: Anders als in den übrigen Bundesländern werden in Hamburg im kindbezogenen Kita-Gutscheinsystem sowohl die Betriebskosten als auch alle mit Investitionen zusammenhängenden Kosten mit den für die Betreuung der Kinder gezahlten Leistungsentgelten vollständig abgegolten.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Dabei werden die gebäudebezogenen Kosten für die Kindertageseinrichtungen durch einen bestimmten pauschalierten Teil der Leistungsentgelte – das so genannte ‚Teilentgelt Gebäude‘ (TEG) – refinanziert. Mit dem TEG werden alle notwendigen Aufwendungen für Miete und Abschreibung, Kapitalkosten sowie Instandhaltung abgedeckt. Die Hamburger Träger von Kindertageseinrichtungen können eigenständig Anmietungen und die notwendigen Investitionen in Gebäude und Grundstücke vornehmen. Einmalige Investitionszuschüsse zum Zeitpunkt des Kaufs bzw. der Errichtung des Gebäudes der Kindertageseinrichtung werden in Hamburg hingegen im Rahmen des Kita-Gutscheinsystems systembedingt grundsätzlich nicht gewährt.</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 </a:t>
          </a:r>
          <a:br>
            <a:rPr kumimoji="0" lang="de-DE" sz="1100" b="0" i="0" u="none" strike="noStrike" kern="0" cap="none" spc="0" normalizeH="0" baseline="0" noProof="0">
              <a:ln>
                <a:noFill/>
              </a:ln>
              <a:solidFill>
                <a:prstClr val="black"/>
              </a:solidFill>
              <a:effectLst/>
              <a:uLnTx/>
              <a:uFillTx/>
              <a:latin typeface="+mn-lt"/>
              <a:ea typeface="+mn-ea"/>
              <a:cs typeface="+mn-cs"/>
            </a:rPr>
          </a:br>
          <a:r>
            <a:rPr kumimoji="0" lang="de-DE" sz="1100" b="0" i="0" u="none" strike="noStrike" kern="0" cap="none" spc="0" normalizeH="0" baseline="0" noProof="0">
              <a:ln>
                <a:noFill/>
              </a:ln>
              <a:solidFill>
                <a:prstClr val="black"/>
              </a:solidFill>
              <a:effectLst/>
              <a:uLnTx/>
              <a:uFillTx/>
              <a:latin typeface="+mn-lt"/>
              <a:ea typeface="+mn-ea"/>
              <a:cs typeface="+mn-cs"/>
            </a:rPr>
            <a:t>Um die Investitionsvorhaben im Krippenausbauprogramm zu unterstützen, wurden in Hamburg die rechtlichen Voraussetzungen geschaffen, dass auch die Hamburger Kita-Träger einmalige Zuwendungen für ihre Ausbauvorhaben erhalten konnten. Um eine unzulässige öffentliche Doppelfinanzierung zu vermeiden, ist in diesem Zusammenhang geregelt, dass bei Inanspruchnahme der Einmalfinanzierung des Krippenausbauvorhabens die fortlaufend gezahlten Leistungsentgelte der geförderten Träger entsprechend abgesenkt werden.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453</xdr:colOff>
      <xdr:row>26</xdr:row>
      <xdr:rowOff>9526</xdr:rowOff>
    </xdr:from>
    <xdr:to>
      <xdr:col>17</xdr:col>
      <xdr:colOff>9072</xdr:colOff>
      <xdr:row>65</xdr:row>
      <xdr:rowOff>18144</xdr:rowOff>
    </xdr:to>
    <xdr:sp macro="" textlink="">
      <xdr:nvSpPr>
        <xdr:cNvPr id="2" name="Textfeld 1">
          <a:extLst>
            <a:ext uri="{FF2B5EF4-FFF2-40B4-BE49-F238E27FC236}">
              <a16:creationId xmlns:a16="http://schemas.microsoft.com/office/drawing/2014/main" id="{6197B992-F275-44D8-A910-32E0F17B2735}"/>
            </a:ext>
          </a:extLst>
        </xdr:cNvPr>
        <xdr:cNvSpPr txBox="1"/>
      </xdr:nvSpPr>
      <xdr:spPr>
        <a:xfrm>
          <a:off x="705303" y="6343651"/>
          <a:ext cx="14277069" cy="743811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ysClr val="windowText" lastClr="000000"/>
              </a:solidFill>
            </a:rPr>
            <a:t>Methodische Hinweise</a:t>
          </a:r>
        </a:p>
        <a:p>
          <a:endParaRPr lang="de-DE" sz="1100">
            <a:solidFill>
              <a:srgbClr val="FF0000"/>
            </a:solidFill>
            <a:latin typeface="+mn-lt"/>
            <a:ea typeface="+mn-ea"/>
            <a:cs typeface="+mn-cs"/>
          </a:endParaRPr>
        </a:p>
        <a:p>
          <a:r>
            <a:rPr lang="de-DE" sz="1100">
              <a:solidFill>
                <a:schemeClr val="dk1"/>
              </a:solidFill>
              <a:effectLst/>
              <a:latin typeface="+mn-lt"/>
              <a:ea typeface="+mn-ea"/>
              <a:cs typeface="+mn-cs"/>
            </a:rPr>
            <a:t>Insbesondere ist zu beachten, dass in der Statistik und damit in diesem Indikator die Ausgaben (Auszahlungen) an den Letztempfänger ausgewiesen werden. Dies bedeutet, dass beispielsweise Zuweisungen, Umlagen, Erstattungen und Darlehen der öffentlichen Haushalte untereinander ebenso wie durchlaufende Gelder durch die Statistik nicht sichtbar werden.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Ein Beispiel dafür ist das von der Bundesregierung eingesetzte Sondervermögen beginnend</a:t>
          </a:r>
          <a:r>
            <a:rPr lang="de-DE" sz="1100" baseline="0">
              <a:solidFill>
                <a:schemeClr val="dk1"/>
              </a:solidFill>
              <a:effectLst/>
              <a:latin typeface="+mn-lt"/>
              <a:ea typeface="+mn-ea"/>
              <a:cs typeface="+mn-cs"/>
            </a:rPr>
            <a:t> mit dem </a:t>
          </a:r>
          <a:r>
            <a:rPr lang="de-DE" sz="1100">
              <a:solidFill>
                <a:schemeClr val="dk1"/>
              </a:solidFill>
              <a:effectLst/>
              <a:latin typeface="+mn-lt"/>
              <a:ea typeface="+mn-ea"/>
              <a:cs typeface="+mn-cs"/>
            </a:rPr>
            <a:t>Kinderförderungsgesetzes (KiföG):</a:t>
          </a:r>
          <a:endParaRPr lang="de-DE">
            <a:effectLst/>
          </a:endParaRPr>
        </a:p>
        <a:p>
          <a:r>
            <a:rPr lang="de-DE" sz="1100">
              <a:solidFill>
                <a:schemeClr val="dk1"/>
              </a:solidFill>
              <a:effectLst/>
              <a:latin typeface="+mn-lt"/>
              <a:ea typeface="+mn-ea"/>
              <a:cs typeface="+mn-cs"/>
            </a:rPr>
            <a:t>I. Investitionsprogramm 2008–2013: 2,15 Mrd. Euro.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II. Investitionsprogramm 2013–2014: 580,5 Mio. Euro.</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III. Investitionsprogramm 2015–2018: 550 Mio. Euro.</a:t>
          </a:r>
          <a:endParaRPr lang="de-DE">
            <a:effectLst/>
          </a:endParaRPr>
        </a:p>
        <a:p>
          <a:r>
            <a:rPr lang="de-DE" sz="1100">
              <a:solidFill>
                <a:schemeClr val="dk1"/>
              </a:solidFill>
              <a:effectLst/>
              <a:latin typeface="+mn-lt"/>
              <a:ea typeface="+mn-ea"/>
              <a:cs typeface="+mn-cs"/>
            </a:rPr>
            <a:t>IV.</a:t>
          </a:r>
          <a:r>
            <a:rPr lang="de-DE" sz="1100" baseline="0">
              <a:solidFill>
                <a:schemeClr val="dk1"/>
              </a:solidFill>
              <a:effectLst/>
              <a:latin typeface="+mn-lt"/>
              <a:ea typeface="+mn-ea"/>
              <a:cs typeface="+mn-cs"/>
            </a:rPr>
            <a:t> Investitionsprogramm 2017-2020: 1,126 Mrd. Euro.</a:t>
          </a:r>
          <a:endParaRPr lang="de-DE">
            <a:effectLst/>
          </a:endParaRPr>
        </a:p>
        <a:p>
          <a:br>
            <a:rPr lang="de-DE" sz="1100">
              <a:solidFill>
                <a:schemeClr val="dk1"/>
              </a:solidFill>
              <a:effectLst/>
              <a:latin typeface="+mn-lt"/>
              <a:ea typeface="+mn-ea"/>
              <a:cs typeface="+mn-cs"/>
            </a:rPr>
          </a:br>
          <a:r>
            <a:rPr lang="de-DE" sz="1100">
              <a:solidFill>
                <a:schemeClr val="dk1"/>
              </a:solidFill>
              <a:effectLst/>
              <a:latin typeface="+mn-lt"/>
              <a:ea typeface="+mn-ea"/>
              <a:cs typeface="+mn-cs"/>
            </a:rPr>
            <a:t>Dieses Sondervermögen stellt den zwischen Bund, Ländern und Kommunen vereinbarten finanziellen Anteil des Bundes dar, der für investive Ausgaben für den Ausbau der Angebote für Kinder unter 3 Jahren notwendig ist, um ab August 2013 ein bedarfsgerechtes Angebot an Kinderbetreuungsplätzen bereithalten zu können. Gelder, die aus diesem Sondervermögen abgerufen wurden, werden als Investitionsausgaben in denjenigen Bundesländern ausgewiesen, in denen sie für den Ausbau der Angebote verausgabt wurden. Es besteht also die Möglichkeit, dass ein Anstieg der Investitionsausgaben, wie er in der Tabelle für die Jahre 2009 bis 2014 für einzelne Bundesländer deutlich wird, sich zu einem überwiegenden Anteil aus Bundesmitteln speist und beispielsweise noch keine Ausgaben (Auszahlungen) enthält, die sich aus Eigenmitteln von Ländern und Kommunen des jeweiligen Landes speisen. Das BMFSFJ führt eine Statistik über den Abruf der Mittel aus dem Sondervermögen. Darüber hinaus sind die wichtigen Hinweise zu den einzelnen Länderergebnissen in den Anmerkungen zu beachten.</a:t>
          </a:r>
          <a:endParaRPr lang="de-DE">
            <a:effectLst/>
          </a:endParaRPr>
        </a:p>
        <a:p>
          <a:pPr eaLnBrk="1" fontAlgn="auto" latinLnBrk="0" hangingPunct="1"/>
          <a:endParaRPr lang="de-DE" sz="1100">
            <a:solidFill>
              <a:schemeClr val="dk1"/>
            </a:solidFill>
            <a:effectLst/>
            <a:latin typeface="+mn-lt"/>
            <a:ea typeface="+mn-ea"/>
            <a:cs typeface="+mn-cs"/>
          </a:endParaRPr>
        </a:p>
        <a:p>
          <a:pPr eaLnBrk="1" fontAlgn="auto" latinLnBrk="0" hangingPunct="1"/>
          <a:r>
            <a:rPr lang="de-DE" sz="1100">
              <a:solidFill>
                <a:schemeClr val="dk1"/>
              </a:solidFill>
              <a:effectLst/>
              <a:latin typeface="+mn-lt"/>
              <a:ea typeface="+mn-ea"/>
              <a:cs typeface="+mn-cs"/>
            </a:rPr>
            <a:t>Anmerkungen zu</a:t>
          </a:r>
          <a:r>
            <a:rPr lang="de-DE" sz="1100" baseline="0">
              <a:solidFill>
                <a:schemeClr val="dk1"/>
              </a:solidFill>
              <a:effectLst/>
              <a:latin typeface="+mn-lt"/>
              <a:ea typeface="+mn-ea"/>
              <a:cs typeface="+mn-cs"/>
            </a:rPr>
            <a:t> den Bundesländern</a:t>
          </a:r>
          <a:endParaRPr lang="de-DE">
            <a:effectLst/>
          </a:endParaRPr>
        </a:p>
        <a:p>
          <a:r>
            <a:rPr lang="de-DE" sz="1100">
              <a:solidFill>
                <a:schemeClr val="dk1"/>
              </a:solidFill>
              <a:effectLst/>
              <a:latin typeface="+mn-lt"/>
              <a:ea typeface="+mn-ea"/>
              <a:cs typeface="+mn-cs"/>
            </a:rPr>
            <a:t>Bayern</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Seit Inkrafttreten des Bayerischen Kinderbildungs- und -betreuungsgesetzes am 01.09.2006 sind die investiven Zuschüsse für Kindergärten freier Träger im Ergebnis enthalten.</a:t>
          </a:r>
          <a:br>
            <a:rPr lang="de-DE" sz="1100">
              <a:solidFill>
                <a:schemeClr val="dk1"/>
              </a:solidFill>
              <a:effectLst/>
              <a:latin typeface="+mn-lt"/>
              <a:ea typeface="+mn-ea"/>
              <a:cs typeface="+mn-cs"/>
            </a:rPr>
          </a:br>
          <a:br>
            <a:rPr lang="de-DE" sz="1100">
              <a:solidFill>
                <a:schemeClr val="dk1"/>
              </a:solidFill>
              <a:effectLst/>
              <a:latin typeface="+mn-lt"/>
              <a:ea typeface="+mn-ea"/>
              <a:cs typeface="+mn-cs"/>
            </a:rPr>
          </a:br>
          <a:r>
            <a:rPr lang="de-DE" sz="1100">
              <a:solidFill>
                <a:schemeClr val="dk1"/>
              </a:solidFill>
              <a:effectLst/>
              <a:latin typeface="+mn-lt"/>
              <a:ea typeface="+mn-ea"/>
              <a:cs typeface="+mn-cs"/>
            </a:rPr>
            <a:t>Berlin</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Die im Land Berlin einmalig getätigten Investitionsausgaben sind in verschiedenen Kapiteln und Titeln des Landes- und der Bezirkshaushalte verbucht und werden nicht gesondert erfasst. Daher wird in Abstimmung mit dem Amt für Statistik Berlin-Brandenburg auf eine Darstellung der im Land Berlin getätigten einmaligen Investitionen verzichtet.</a:t>
          </a:r>
          <a:br>
            <a:rPr lang="de-DE" sz="1100">
              <a:solidFill>
                <a:schemeClr val="dk1"/>
              </a:solidFill>
              <a:effectLst/>
              <a:latin typeface="+mn-lt"/>
              <a:ea typeface="+mn-ea"/>
              <a:cs typeface="+mn-cs"/>
            </a:rPr>
          </a:br>
          <a:br>
            <a:rPr lang="de-DE" sz="1100">
              <a:solidFill>
                <a:schemeClr val="dk1"/>
              </a:solidFill>
              <a:effectLst/>
              <a:latin typeface="+mn-lt"/>
              <a:ea typeface="+mn-ea"/>
              <a:cs typeface="+mn-cs"/>
            </a:rPr>
          </a:br>
          <a:r>
            <a:rPr lang="de-DE" sz="1100">
              <a:solidFill>
                <a:schemeClr val="dk1"/>
              </a:solidFill>
              <a:effectLst/>
              <a:latin typeface="+mn-lt"/>
              <a:ea typeface="+mn-ea"/>
              <a:cs typeface="+mn-cs"/>
            </a:rPr>
            <a:t>Bremen</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Bei einem Vergleich der Höhe der in der Statistik nachgewiesenen Investitionsausgaben zeigten sich schwerwiegende Abweichungen zu eigenen Aufstellungen der Senatorin. Aus diesem Grund wird auf die Ausweisung der Daten für Bremen verzichtet.</a:t>
          </a:r>
          <a:br>
            <a:rPr lang="de-DE" sz="1100">
              <a:solidFill>
                <a:schemeClr val="dk1"/>
              </a:solidFill>
              <a:effectLst/>
              <a:latin typeface="+mn-lt"/>
              <a:ea typeface="+mn-ea"/>
              <a:cs typeface="+mn-cs"/>
            </a:rPr>
          </a:br>
          <a:br>
            <a:rPr lang="de-DE" sz="1100">
              <a:solidFill>
                <a:schemeClr val="dk1"/>
              </a:solidFill>
              <a:effectLst/>
              <a:latin typeface="+mn-lt"/>
              <a:ea typeface="+mn-ea"/>
              <a:cs typeface="+mn-cs"/>
            </a:rPr>
          </a:br>
          <a:r>
            <a:rPr lang="de-DE" sz="1100">
              <a:solidFill>
                <a:schemeClr val="dk1"/>
              </a:solidFill>
              <a:effectLst/>
              <a:latin typeface="+mn-lt"/>
              <a:ea typeface="+mn-ea"/>
              <a:cs typeface="+mn-cs"/>
            </a:rPr>
            <a:t>Hamburg</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Für Hamburg sind die in der Statistik nachweisbaren Investitionsausgaben nicht zu vergleichen mit den für andere Bundesländer ausgewiesenen Investitionsausgaben, weshalb auf die Ausweisung verzichtet wird.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Zum Hintergrund: Anders als in den übrigen Bundesländern werden in Hamburg im kindbezogenen Kita-Gutscheinsystem sowohl die Betriebskosten als auch alle mit Investitionen zusammenhängenden Kosten mit den für die Betreuung der Kinder gezahlten Leistungsentgelten vollständig abgegolten.</a:t>
          </a:r>
          <a:endParaRPr lang="de-DE">
            <a:effectLst/>
          </a:endParaRPr>
        </a:p>
        <a:p>
          <a:r>
            <a:rPr lang="de-DE" sz="1100">
              <a:solidFill>
                <a:schemeClr val="dk1"/>
              </a:solidFill>
              <a:effectLst/>
              <a:latin typeface="+mn-lt"/>
              <a:ea typeface="+mn-ea"/>
              <a:cs typeface="+mn-cs"/>
            </a:rPr>
            <a:t> </a:t>
          </a:r>
          <a:endParaRPr lang="de-DE">
            <a:effectLst/>
          </a:endParaRPr>
        </a:p>
        <a:p>
          <a:r>
            <a:rPr lang="de-DE" sz="1100">
              <a:solidFill>
                <a:schemeClr val="dk1"/>
              </a:solidFill>
              <a:effectLst/>
              <a:latin typeface="+mn-lt"/>
              <a:ea typeface="+mn-ea"/>
              <a:cs typeface="+mn-cs"/>
            </a:rPr>
            <a:t>Dabei werden die gebäudebezogenen Kosten für die Kindertageseinrichtungen durch einen bestimmten pauschalierten Teil der Leistungsentgelte – das so genannte ‚Teilentgelt Gebäude‘ (TEG) – refinanziert. Mit dem TEG werden alle notwendigen Aufwendungen für Miete und Abschreibung, Kapitalkosten sowie Instandhaltung abgedeckt. Die Hamburger Träger von Kindertageseinrichtungen können eigenständig Anmietungen und die notwendigen Investitionen in Gebäude und Grundstücke vornehmen. Einmalige Investitionszuschüsse zum Zeitpunkt des Kaufs bzw. der Errichtung des Gebäudes der Kindertageseinrichtung werden in Hamburg hingegen im Rahmen des Kita-Gutscheinsystems systembedingt grundsätzlich nicht gewährt.</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Um die Investitionsvorhaben im Krippenausbauprogramm zu unterstützen, wurden in Hamburg die rechtlichen Voraussetzungen geschaffen, dass auch die Hamburger Kita-Träger einmalige Zuwendungen für ihre Ausbauvorhaben erhalten konnten. Um eine unzulässige öffentliche Doppelfinanzierung zu vermeiden, ist in diesem Zusammenhang geregelt, dass bei Inanspruchnahme der Einmalfinanzierung des Krippenausbauvorhabens die fortlaufend gezahlten Leistungsentgelte der geförderten Träger entsprechend abgesenkt werden.</a:t>
          </a:r>
          <a:endParaRPr lang="de-DE">
            <a:effectLst/>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C16C-D258-48B7-8894-D76EA873A48E}">
  <sheetPr>
    <tabColor rgb="FF00B0F0"/>
  </sheetPr>
  <dimension ref="A1:J11"/>
  <sheetViews>
    <sheetView tabSelected="1" workbookViewId="0">
      <selection activeCell="B23" sqref="B23"/>
    </sheetView>
  </sheetViews>
  <sheetFormatPr baseColWidth="10" defaultColWidth="11" defaultRowHeight="15.75"/>
  <cols>
    <col min="1" max="1" width="4.375" customWidth="1"/>
    <col min="3" max="3" width="9.125" customWidth="1"/>
    <col min="9" max="9" width="75.625" customWidth="1"/>
    <col min="10" max="10" width="5.5" customWidth="1"/>
  </cols>
  <sheetData>
    <row r="1" spans="1:10" ht="33" customHeight="1">
      <c r="A1" s="31"/>
      <c r="B1" s="31"/>
      <c r="C1" s="31"/>
      <c r="D1" s="31"/>
      <c r="E1" s="31"/>
      <c r="F1" s="31"/>
      <c r="G1" s="31"/>
      <c r="H1" s="31"/>
      <c r="I1" s="31"/>
      <c r="J1" s="31"/>
    </row>
    <row r="2" spans="1:10">
      <c r="A2" s="31"/>
      <c r="B2" s="68" t="s">
        <v>25</v>
      </c>
      <c r="C2" s="69"/>
      <c r="D2" s="69"/>
      <c r="E2" s="69"/>
      <c r="F2" s="69"/>
      <c r="G2" s="69"/>
      <c r="H2" s="69"/>
      <c r="I2" s="69"/>
      <c r="J2" s="31"/>
    </row>
    <row r="3" spans="1:10" ht="24" customHeight="1">
      <c r="A3" s="31"/>
      <c r="B3" s="69"/>
      <c r="C3" s="69"/>
      <c r="D3" s="69"/>
      <c r="E3" s="69"/>
      <c r="F3" s="69"/>
      <c r="G3" s="69"/>
      <c r="H3" s="69"/>
      <c r="I3" s="69"/>
      <c r="J3" s="31"/>
    </row>
    <row r="4" spans="1:10">
      <c r="A4" s="31"/>
      <c r="B4" s="70" t="s">
        <v>28</v>
      </c>
      <c r="C4" s="71"/>
      <c r="D4" s="71"/>
      <c r="E4" s="71"/>
      <c r="F4" s="71"/>
      <c r="G4" s="71"/>
      <c r="H4" s="71"/>
      <c r="I4" s="71"/>
      <c r="J4" s="31"/>
    </row>
    <row r="5" spans="1:10" ht="39.950000000000003" customHeight="1">
      <c r="A5" s="31"/>
      <c r="B5" s="71"/>
      <c r="C5" s="71"/>
      <c r="D5" s="71"/>
      <c r="E5" s="71"/>
      <c r="F5" s="71"/>
      <c r="G5" s="71"/>
      <c r="H5" s="71"/>
      <c r="I5" s="71"/>
      <c r="J5" s="31"/>
    </row>
    <row r="6" spans="1:10">
      <c r="A6" s="31"/>
      <c r="B6" s="72" t="s">
        <v>26</v>
      </c>
      <c r="C6" s="72"/>
      <c r="D6" s="72" t="s">
        <v>27</v>
      </c>
      <c r="E6" s="72"/>
      <c r="F6" s="72"/>
      <c r="G6" s="72"/>
      <c r="H6" s="72"/>
      <c r="I6" s="72"/>
      <c r="J6" s="31"/>
    </row>
    <row r="7" spans="1:10">
      <c r="A7" s="31"/>
      <c r="B7" s="73"/>
      <c r="C7" s="73"/>
      <c r="D7" s="73"/>
      <c r="E7" s="73"/>
      <c r="F7" s="73"/>
      <c r="G7" s="73"/>
      <c r="H7" s="73"/>
      <c r="I7" s="73"/>
      <c r="J7" s="31"/>
    </row>
    <row r="8" spans="1:10" ht="33.75" customHeight="1">
      <c r="A8" s="31"/>
      <c r="B8" s="84" t="s">
        <v>36</v>
      </c>
      <c r="C8" s="85"/>
      <c r="D8" s="86" t="s">
        <v>33</v>
      </c>
      <c r="E8" s="87"/>
      <c r="F8" s="87"/>
      <c r="G8" s="87"/>
      <c r="H8" s="87"/>
      <c r="I8" s="88"/>
      <c r="J8" s="31"/>
    </row>
    <row r="9" spans="1:10" ht="33" customHeight="1">
      <c r="A9" s="31"/>
      <c r="B9" s="79" t="s">
        <v>35</v>
      </c>
      <c r="C9" s="80"/>
      <c r="D9" s="81" t="s">
        <v>29</v>
      </c>
      <c r="E9" s="82"/>
      <c r="F9" s="82"/>
      <c r="G9" s="82"/>
      <c r="H9" s="82"/>
      <c r="I9" s="83"/>
      <c r="J9" s="31"/>
    </row>
    <row r="10" spans="1:10" ht="33" customHeight="1">
      <c r="A10" s="31"/>
      <c r="B10" s="74" t="s">
        <v>32</v>
      </c>
      <c r="C10" s="75"/>
      <c r="D10" s="76" t="s">
        <v>22</v>
      </c>
      <c r="E10" s="77"/>
      <c r="F10" s="77"/>
      <c r="G10" s="77"/>
      <c r="H10" s="77"/>
      <c r="I10" s="78"/>
      <c r="J10" s="31"/>
    </row>
    <row r="11" spans="1:10" ht="33" customHeight="1">
      <c r="A11" s="31"/>
      <c r="B11" s="31"/>
      <c r="C11" s="31"/>
      <c r="D11" s="67"/>
      <c r="E11" s="67"/>
      <c r="F11" s="67"/>
      <c r="G11" s="67"/>
      <c r="H11" s="67"/>
      <c r="I11" s="67"/>
      <c r="J11" s="31"/>
    </row>
  </sheetData>
  <mergeCells count="11">
    <mergeCell ref="D11:I11"/>
    <mergeCell ref="B2:I3"/>
    <mergeCell ref="B4:I5"/>
    <mergeCell ref="B6:C7"/>
    <mergeCell ref="D6:I7"/>
    <mergeCell ref="B10:C10"/>
    <mergeCell ref="D10:I10"/>
    <mergeCell ref="B9:C9"/>
    <mergeCell ref="D9:I9"/>
    <mergeCell ref="B8:C8"/>
    <mergeCell ref="D8:I8"/>
  </mergeCells>
  <hyperlinks>
    <hyperlink ref="D10:I10" location="'2005-2019'!A1" display="Tab45_i13_lm21: Ausgaben (Auszahlungen) der öffentlichen Haushalte (ohne Ausgaben der Obersten Bundesbehörde)* für Investitionen in Kindertageseinrichtungen (inkl. Horte bzw. Kindertageseinrichtungen für Schulkinder) in den Bundesländern 2005 bis 2019 (in Mio. Euro)" xr:uid="{500681D2-6962-47A8-BB25-1242CDCBFE96}"/>
    <hyperlink ref="D9:I9" location="'2005-2020'!A1" display="Tab45_i13_lm22: Ausgaben (Auszahlungen) der öffentlichen Haushalte (ohne Ausgaben der Obersten Bundesbehörde)* für Investitionen in Kindertageseinrichtungen (inkl. Horte bzw. Kindertageseinrichtungen für Schulkinder) in den Bundesländern 2005 bis 2020 (in Mio. Euro)" xr:uid="{8A21AB2B-D60A-4033-B706-7A24890C19BC}"/>
    <hyperlink ref="D8" location="'2021'!A1" display="Tab45_i13_lm23: Ausgaben (Auszahlungen) der öffentlichen Haushalte (ohne Ausgaben der Obersten Bundesbehörde)* für Investitionen in Kindertageseinrichtungen (inkl. Horte bzw. Kindertageseinrichtungen für Schulkinder) in den Bundesländern 2005 bis 2021 (in Mio. Euro)" xr:uid="{2700FB55-B295-4D28-8DAF-FAC0368B71FF}"/>
    <hyperlink ref="D8:I8" location="'2005-2021'!A1" display="Tab45_i13_lm23: Ausgaben (Auszahlungen) der öffentlichen Haushalte (ohne Ausgaben der Obersten Bundesbehörde)* für Investitionen in Kindertageseinrichtungen (inkl. Horte bzw. Kindertageseinrichtungen für Schulkinder) in den Bundesländern 2005 bis 2021 (in Mio. Euro)" xr:uid="{2002DA10-D1B7-47BE-9F67-41D89D2C0C1B}"/>
  </hyperlink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500F1-C3E4-49A6-ABA1-593E64C959A7}">
  <sheetPr>
    <tabColor rgb="FF002060"/>
  </sheetPr>
  <dimension ref="B2:S37"/>
  <sheetViews>
    <sheetView workbookViewId="0"/>
  </sheetViews>
  <sheetFormatPr baseColWidth="10" defaultColWidth="9.125" defaultRowHeight="15.75"/>
  <cols>
    <col min="2" max="2" width="38.875" customWidth="1"/>
    <col min="3" max="12" width="10" customWidth="1"/>
    <col min="14" max="14" width="10" customWidth="1"/>
  </cols>
  <sheetData>
    <row r="2" spans="2:19" s="1" customFormat="1" ht="18.75">
      <c r="B2" s="89" t="s">
        <v>33</v>
      </c>
      <c r="C2" s="89"/>
      <c r="D2" s="89"/>
      <c r="E2" s="89"/>
      <c r="F2" s="89"/>
      <c r="G2" s="89"/>
      <c r="H2" s="89"/>
      <c r="I2" s="89"/>
      <c r="J2" s="89"/>
      <c r="K2" s="89"/>
      <c r="L2" s="89"/>
      <c r="M2" s="89"/>
      <c r="N2" s="89"/>
      <c r="O2" s="89"/>
      <c r="P2" s="89"/>
      <c r="Q2" s="89"/>
      <c r="R2" s="89"/>
      <c r="S2" s="89"/>
    </row>
    <row r="3" spans="2:19">
      <c r="B3" s="90" t="s">
        <v>21</v>
      </c>
      <c r="C3" s="48">
        <v>2005</v>
      </c>
      <c r="D3" s="48">
        <v>2006</v>
      </c>
      <c r="E3" s="48">
        <v>2007</v>
      </c>
      <c r="F3" s="49">
        <v>2008</v>
      </c>
      <c r="G3" s="48">
        <v>2009</v>
      </c>
      <c r="H3" s="48">
        <v>2010</v>
      </c>
      <c r="I3" s="48">
        <v>2011</v>
      </c>
      <c r="J3" s="50">
        <v>2012</v>
      </c>
      <c r="K3" s="50">
        <v>2013</v>
      </c>
      <c r="L3" s="48">
        <v>2014</v>
      </c>
      <c r="M3" s="48">
        <v>2015</v>
      </c>
      <c r="N3" s="48">
        <v>2016</v>
      </c>
      <c r="O3" s="48">
        <v>2017</v>
      </c>
      <c r="P3" s="48">
        <v>2018</v>
      </c>
      <c r="Q3" s="48">
        <v>2019</v>
      </c>
      <c r="R3" s="48">
        <v>2020</v>
      </c>
      <c r="S3" s="48">
        <v>2021</v>
      </c>
    </row>
    <row r="4" spans="2:19">
      <c r="B4" s="91"/>
      <c r="C4" s="92" t="s">
        <v>16</v>
      </c>
      <c r="D4" s="93"/>
      <c r="E4" s="93"/>
      <c r="F4" s="93"/>
      <c r="G4" s="93"/>
      <c r="H4" s="93"/>
      <c r="I4" s="93"/>
      <c r="J4" s="93"/>
      <c r="K4" s="93"/>
      <c r="L4" s="93"/>
      <c r="M4" s="93"/>
      <c r="N4" s="93"/>
      <c r="O4" s="93"/>
      <c r="P4" s="93"/>
      <c r="Q4" s="93"/>
      <c r="R4" s="93"/>
      <c r="S4" s="94"/>
    </row>
    <row r="5" spans="2:19">
      <c r="B5" s="51" t="s">
        <v>0</v>
      </c>
      <c r="C5" s="52">
        <v>52.176971000000002</v>
      </c>
      <c r="D5" s="53">
        <v>46.746724999999998</v>
      </c>
      <c r="E5" s="53">
        <v>64.024317999999994</v>
      </c>
      <c r="F5" s="53">
        <v>87.835577999999998</v>
      </c>
      <c r="G5" s="53">
        <v>173.529493</v>
      </c>
      <c r="H5" s="54">
        <v>201.47846799999999</v>
      </c>
      <c r="I5" s="54">
        <v>177.00831500000001</v>
      </c>
      <c r="J5" s="54">
        <v>218.94990300000001</v>
      </c>
      <c r="K5" s="54">
        <v>452.17459000000002</v>
      </c>
      <c r="L5" s="54">
        <v>295.88633600000003</v>
      </c>
      <c r="M5" s="54">
        <v>222.102024</v>
      </c>
      <c r="N5" s="54">
        <v>205.16685000000001</v>
      </c>
      <c r="O5" s="54">
        <v>230.76727600000001</v>
      </c>
      <c r="P5" s="54">
        <v>282.94799999999998</v>
      </c>
      <c r="Q5" s="54">
        <v>353</v>
      </c>
      <c r="R5" s="54">
        <v>425.16699999999997</v>
      </c>
      <c r="S5" s="54">
        <v>374.77</v>
      </c>
    </row>
    <row r="6" spans="2:19">
      <c r="B6" s="55" t="s">
        <v>1</v>
      </c>
      <c r="C6" s="56">
        <v>47.059657999999999</v>
      </c>
      <c r="D6" s="57">
        <v>52.658149999999999</v>
      </c>
      <c r="E6" s="57">
        <v>91.636516</v>
      </c>
      <c r="F6" s="57">
        <v>128.03533100000001</v>
      </c>
      <c r="G6" s="57">
        <v>224.23876799999999</v>
      </c>
      <c r="H6" s="58">
        <v>332.0856</v>
      </c>
      <c r="I6" s="58">
        <v>405.64034299999997</v>
      </c>
      <c r="J6" s="58">
        <v>486.29791799999998</v>
      </c>
      <c r="K6" s="58">
        <v>707.82082500000001</v>
      </c>
      <c r="L6" s="58">
        <v>525.82133099999999</v>
      </c>
      <c r="M6" s="58">
        <v>343.04800699999998</v>
      </c>
      <c r="N6" s="58">
        <v>283.80713700000001</v>
      </c>
      <c r="O6" s="58">
        <v>393.76573999999999</v>
      </c>
      <c r="P6" s="58">
        <v>494.62700000000001</v>
      </c>
      <c r="Q6" s="58">
        <v>595.70000000000005</v>
      </c>
      <c r="R6" s="58">
        <v>669.34699999999998</v>
      </c>
      <c r="S6" s="58">
        <v>815.03700000000003</v>
      </c>
    </row>
    <row r="7" spans="2:19">
      <c r="B7" s="59" t="s">
        <v>2</v>
      </c>
      <c r="C7" s="60" t="s">
        <v>17</v>
      </c>
      <c r="D7" s="60" t="s">
        <v>17</v>
      </c>
      <c r="E7" s="60" t="s">
        <v>17</v>
      </c>
      <c r="F7" s="60" t="s">
        <v>17</v>
      </c>
      <c r="G7" s="60" t="s">
        <v>17</v>
      </c>
      <c r="H7" s="60" t="s">
        <v>17</v>
      </c>
      <c r="I7" s="60" t="s">
        <v>17</v>
      </c>
      <c r="J7" s="60" t="s">
        <v>17</v>
      </c>
      <c r="K7" s="60" t="s">
        <v>17</v>
      </c>
      <c r="L7" s="60" t="s">
        <v>17</v>
      </c>
      <c r="M7" s="19" t="s">
        <v>17</v>
      </c>
      <c r="N7" s="60" t="s">
        <v>17</v>
      </c>
      <c r="O7" s="60" t="s">
        <v>17</v>
      </c>
      <c r="P7" s="60" t="s">
        <v>17</v>
      </c>
      <c r="Q7" s="60" t="s">
        <v>17</v>
      </c>
      <c r="R7" s="60" t="s">
        <v>17</v>
      </c>
      <c r="S7" s="60" t="s">
        <v>17</v>
      </c>
    </row>
    <row r="8" spans="2:19">
      <c r="B8" s="55" t="s">
        <v>3</v>
      </c>
      <c r="C8" s="56">
        <v>12.506741</v>
      </c>
      <c r="D8" s="57">
        <v>14.045118</v>
      </c>
      <c r="E8" s="57">
        <v>19.291249000000001</v>
      </c>
      <c r="F8" s="57">
        <v>28.987348999999998</v>
      </c>
      <c r="G8" s="57">
        <v>41.259982999999998</v>
      </c>
      <c r="H8" s="58">
        <v>49.972752</v>
      </c>
      <c r="I8" s="58">
        <v>51.901259000000003</v>
      </c>
      <c r="J8" s="58">
        <v>60.301082999999998</v>
      </c>
      <c r="K8" s="58">
        <v>55.818644999999997</v>
      </c>
      <c r="L8" s="58">
        <v>40.164765000000003</v>
      </c>
      <c r="M8" s="58">
        <v>30.726976000000001</v>
      </c>
      <c r="N8" s="58">
        <v>36.855511999999997</v>
      </c>
      <c r="O8" s="58">
        <v>55.430605999999997</v>
      </c>
      <c r="P8" s="58">
        <v>69.680999999999997</v>
      </c>
      <c r="Q8" s="58">
        <v>91.5</v>
      </c>
      <c r="R8" s="58">
        <v>87.600999999999999</v>
      </c>
      <c r="S8" s="58">
        <v>76.691000000000003</v>
      </c>
    </row>
    <row r="9" spans="2:19">
      <c r="B9" s="59" t="s">
        <v>4</v>
      </c>
      <c r="C9" s="60" t="s">
        <v>17</v>
      </c>
      <c r="D9" s="60" t="s">
        <v>17</v>
      </c>
      <c r="E9" s="60" t="s">
        <v>17</v>
      </c>
      <c r="F9" s="60" t="s">
        <v>17</v>
      </c>
      <c r="G9" s="60" t="s">
        <v>17</v>
      </c>
      <c r="H9" s="60" t="s">
        <v>17</v>
      </c>
      <c r="I9" s="60" t="s">
        <v>17</v>
      </c>
      <c r="J9" s="60" t="s">
        <v>17</v>
      </c>
      <c r="K9" s="60" t="s">
        <v>17</v>
      </c>
      <c r="L9" s="60" t="s">
        <v>17</v>
      </c>
      <c r="M9" s="19" t="s">
        <v>17</v>
      </c>
      <c r="N9" s="60" t="s">
        <v>17</v>
      </c>
      <c r="O9" s="60" t="s">
        <v>17</v>
      </c>
      <c r="P9" s="60" t="s">
        <v>17</v>
      </c>
      <c r="Q9" s="60" t="s">
        <v>17</v>
      </c>
      <c r="R9" s="60" t="s">
        <v>17</v>
      </c>
      <c r="S9" s="60" t="s">
        <v>17</v>
      </c>
    </row>
    <row r="10" spans="2:19">
      <c r="B10" s="55" t="s">
        <v>5</v>
      </c>
      <c r="C10" s="61" t="s">
        <v>17</v>
      </c>
      <c r="D10" s="61" t="s">
        <v>17</v>
      </c>
      <c r="E10" s="61" t="s">
        <v>17</v>
      </c>
      <c r="F10" s="61" t="s">
        <v>17</v>
      </c>
      <c r="G10" s="61" t="s">
        <v>17</v>
      </c>
      <c r="H10" s="61" t="s">
        <v>17</v>
      </c>
      <c r="I10" s="61" t="s">
        <v>17</v>
      </c>
      <c r="J10" s="61" t="s">
        <v>17</v>
      </c>
      <c r="K10" s="61" t="s">
        <v>17</v>
      </c>
      <c r="L10" s="61" t="s">
        <v>17</v>
      </c>
      <c r="M10" s="21" t="s">
        <v>17</v>
      </c>
      <c r="N10" s="61" t="s">
        <v>17</v>
      </c>
      <c r="O10" s="61" t="s">
        <v>17</v>
      </c>
      <c r="P10" s="61" t="s">
        <v>17</v>
      </c>
      <c r="Q10" s="61" t="s">
        <v>17</v>
      </c>
      <c r="R10" s="61" t="s">
        <v>17</v>
      </c>
      <c r="S10" s="61" t="s">
        <v>17</v>
      </c>
    </row>
    <row r="11" spans="2:19">
      <c r="B11" s="59" t="s">
        <v>6</v>
      </c>
      <c r="C11" s="52">
        <v>28.422073999999999</v>
      </c>
      <c r="D11" s="53">
        <v>26.149975000000001</v>
      </c>
      <c r="E11" s="53">
        <v>34.144655999999998</v>
      </c>
      <c r="F11" s="53">
        <v>42.679963999999998</v>
      </c>
      <c r="G11" s="53">
        <v>68.608304000000004</v>
      </c>
      <c r="H11" s="54">
        <v>101.64696600000001</v>
      </c>
      <c r="I11" s="54">
        <v>110.40585900000001</v>
      </c>
      <c r="J11" s="54">
        <v>111.78871100000001</v>
      </c>
      <c r="K11" s="54">
        <v>198.08854500000001</v>
      </c>
      <c r="L11" s="54">
        <v>164.97004799999999</v>
      </c>
      <c r="M11" s="54">
        <v>113.181296</v>
      </c>
      <c r="N11" s="54">
        <v>103.331957</v>
      </c>
      <c r="O11" s="54">
        <v>109.900674</v>
      </c>
      <c r="P11" s="54">
        <v>116.17100000000001</v>
      </c>
      <c r="Q11" s="54">
        <v>152.1</v>
      </c>
      <c r="R11" s="54">
        <v>180.042</v>
      </c>
      <c r="S11" s="54">
        <v>181.107</v>
      </c>
    </row>
    <row r="12" spans="2:19">
      <c r="B12" s="55" t="s">
        <v>7</v>
      </c>
      <c r="C12" s="56">
        <v>3.8566400000000001</v>
      </c>
      <c r="D12" s="57">
        <v>2.1493310000000001</v>
      </c>
      <c r="E12" s="57">
        <v>3.0530740000000001</v>
      </c>
      <c r="F12" s="57">
        <v>3.1765020000000002</v>
      </c>
      <c r="G12" s="57">
        <v>10.423605999999999</v>
      </c>
      <c r="H12" s="58">
        <v>10.140573</v>
      </c>
      <c r="I12" s="58">
        <v>10.682452</v>
      </c>
      <c r="J12" s="58">
        <v>4.3358739999999996</v>
      </c>
      <c r="K12" s="58">
        <v>9.2564840000000004</v>
      </c>
      <c r="L12" s="58">
        <v>12.201741</v>
      </c>
      <c r="M12" s="58">
        <v>8.902863</v>
      </c>
      <c r="N12" s="58">
        <v>10.715192999999999</v>
      </c>
      <c r="O12" s="58">
        <v>15.46271</v>
      </c>
      <c r="P12" s="58">
        <v>18.963000000000001</v>
      </c>
      <c r="Q12" s="58">
        <v>23.6</v>
      </c>
      <c r="R12" s="58">
        <v>27.815000000000001</v>
      </c>
      <c r="S12" s="58">
        <v>19.042999999999999</v>
      </c>
    </row>
    <row r="13" spans="2:19">
      <c r="B13" s="59" t="s">
        <v>8</v>
      </c>
      <c r="C13" s="52">
        <v>15.965954</v>
      </c>
      <c r="D13" s="53">
        <v>20.819747</v>
      </c>
      <c r="E13" s="53">
        <v>25.858308000000001</v>
      </c>
      <c r="F13" s="53">
        <v>46.316507999999999</v>
      </c>
      <c r="G13" s="53">
        <v>75.702545999999998</v>
      </c>
      <c r="H13" s="54">
        <v>90.113836000000006</v>
      </c>
      <c r="I13" s="54">
        <v>97.834479999999999</v>
      </c>
      <c r="J13" s="54">
        <v>88.674473000000006</v>
      </c>
      <c r="K13" s="54">
        <v>131.28400999999999</v>
      </c>
      <c r="L13" s="54">
        <v>96.901195999999999</v>
      </c>
      <c r="M13" s="54">
        <v>85.553849</v>
      </c>
      <c r="N13" s="54">
        <v>97.007317999999998</v>
      </c>
      <c r="O13" s="54">
        <v>129.764173</v>
      </c>
      <c r="P13" s="54">
        <v>152.53399999999999</v>
      </c>
      <c r="Q13" s="54">
        <v>222.2</v>
      </c>
      <c r="R13" s="54">
        <v>206.45400000000001</v>
      </c>
      <c r="S13" s="54">
        <v>225.21</v>
      </c>
    </row>
    <row r="14" spans="2:19">
      <c r="B14" s="55" t="s">
        <v>9</v>
      </c>
      <c r="C14" s="56">
        <v>21.802584</v>
      </c>
      <c r="D14" s="57">
        <v>20.301085</v>
      </c>
      <c r="E14" s="57">
        <v>22.028690999999998</v>
      </c>
      <c r="F14" s="57">
        <v>26.796959999999999</v>
      </c>
      <c r="G14" s="57">
        <v>72.809404000000001</v>
      </c>
      <c r="H14" s="58">
        <v>150.958133</v>
      </c>
      <c r="I14" s="58">
        <v>170.04904400000001</v>
      </c>
      <c r="J14" s="58">
        <v>127.083299</v>
      </c>
      <c r="K14" s="58">
        <v>208.19453999999999</v>
      </c>
      <c r="L14" s="58">
        <v>142.57498100000001</v>
      </c>
      <c r="M14" s="58">
        <v>99.883926000000002</v>
      </c>
      <c r="N14" s="58">
        <v>110.184712</v>
      </c>
      <c r="O14" s="58">
        <v>121.07389499999999</v>
      </c>
      <c r="P14" s="58">
        <v>169.55699999999999</v>
      </c>
      <c r="Q14" s="58">
        <v>166.9</v>
      </c>
      <c r="R14" s="58">
        <v>194.70099999999999</v>
      </c>
      <c r="S14" s="58">
        <v>200.00399999999999</v>
      </c>
    </row>
    <row r="15" spans="2:19">
      <c r="B15" s="59" t="s">
        <v>10</v>
      </c>
      <c r="C15" s="52">
        <v>14.322626</v>
      </c>
      <c r="D15" s="53">
        <v>15.962244</v>
      </c>
      <c r="E15" s="53">
        <v>17.187434</v>
      </c>
      <c r="F15" s="53">
        <v>22.338934999999999</v>
      </c>
      <c r="G15" s="53">
        <v>47.305311000000003</v>
      </c>
      <c r="H15" s="54">
        <v>102.17865</v>
      </c>
      <c r="I15" s="54">
        <v>106.575687</v>
      </c>
      <c r="J15" s="54">
        <v>91.058159000000003</v>
      </c>
      <c r="K15" s="54">
        <v>112.611779</v>
      </c>
      <c r="L15" s="54">
        <v>102.683916</v>
      </c>
      <c r="M15" s="54">
        <v>69.668173999999993</v>
      </c>
      <c r="N15" s="54">
        <v>57.446407999999998</v>
      </c>
      <c r="O15" s="54">
        <v>96.759715999999997</v>
      </c>
      <c r="P15" s="54">
        <v>108.499</v>
      </c>
      <c r="Q15" s="54">
        <v>118</v>
      </c>
      <c r="R15" s="54">
        <v>112.977</v>
      </c>
      <c r="S15" s="54">
        <v>117.376</v>
      </c>
    </row>
    <row r="16" spans="2:19">
      <c r="B16" s="55" t="s">
        <v>11</v>
      </c>
      <c r="C16" s="56">
        <v>5.4399280000000001</v>
      </c>
      <c r="D16" s="57">
        <v>7.1926259999999997</v>
      </c>
      <c r="E16" s="57">
        <v>7.1961680000000001</v>
      </c>
      <c r="F16" s="57">
        <v>11.714359</v>
      </c>
      <c r="G16" s="57">
        <v>17.904326000000001</v>
      </c>
      <c r="H16" s="58">
        <v>32.710214000000001</v>
      </c>
      <c r="I16" s="58">
        <v>34.502709000000003</v>
      </c>
      <c r="J16" s="58">
        <v>42.486159000000001</v>
      </c>
      <c r="K16" s="58">
        <v>46.882415999999999</v>
      </c>
      <c r="L16" s="58">
        <v>39.321675999999997</v>
      </c>
      <c r="M16" s="58">
        <v>20.575278000000001</v>
      </c>
      <c r="N16" s="58">
        <v>20.070592999999999</v>
      </c>
      <c r="O16" s="58">
        <v>21.712813000000001</v>
      </c>
      <c r="P16" s="58">
        <v>28.137</v>
      </c>
      <c r="Q16" s="58">
        <v>28.6</v>
      </c>
      <c r="R16" s="58">
        <v>28.37</v>
      </c>
      <c r="S16" s="58">
        <v>28.460999999999999</v>
      </c>
    </row>
    <row r="17" spans="2:19">
      <c r="B17" s="59" t="s">
        <v>12</v>
      </c>
      <c r="C17" s="52">
        <v>38.737634999999997</v>
      </c>
      <c r="D17" s="53">
        <v>66.891069000000002</v>
      </c>
      <c r="E17" s="53">
        <v>78.689820999999995</v>
      </c>
      <c r="F17" s="53">
        <v>89.487854999999996</v>
      </c>
      <c r="G17" s="53">
        <v>132.640838</v>
      </c>
      <c r="H17" s="54">
        <v>136.674511</v>
      </c>
      <c r="I17" s="54">
        <v>91.462575999999999</v>
      </c>
      <c r="J17" s="54">
        <v>93.752488</v>
      </c>
      <c r="K17" s="54">
        <v>136.25591</v>
      </c>
      <c r="L17" s="54">
        <v>124.667959</v>
      </c>
      <c r="M17" s="54">
        <v>75.738720999999998</v>
      </c>
      <c r="N17" s="54">
        <v>74.184357000000006</v>
      </c>
      <c r="O17" s="54">
        <v>69.446629000000001</v>
      </c>
      <c r="P17" s="54">
        <v>99.567999999999998</v>
      </c>
      <c r="Q17" s="54">
        <v>106.9</v>
      </c>
      <c r="R17" s="54">
        <v>104.456</v>
      </c>
      <c r="S17" s="54">
        <v>100.51600000000001</v>
      </c>
    </row>
    <row r="18" spans="2:19">
      <c r="B18" s="55" t="s">
        <v>13</v>
      </c>
      <c r="C18" s="56">
        <v>12.15564</v>
      </c>
      <c r="D18" s="57">
        <v>14.859496</v>
      </c>
      <c r="E18" s="57">
        <v>7.9821080000000002</v>
      </c>
      <c r="F18" s="57">
        <v>8.2636520000000004</v>
      </c>
      <c r="G18" s="57">
        <v>19.951663</v>
      </c>
      <c r="H18" s="58">
        <v>33.674424000000002</v>
      </c>
      <c r="I18" s="58">
        <v>25.875758000000001</v>
      </c>
      <c r="J18" s="58">
        <v>15.415806</v>
      </c>
      <c r="K18" s="58">
        <v>21.311053000000001</v>
      </c>
      <c r="L18" s="58">
        <v>34.328324000000002</v>
      </c>
      <c r="M18" s="58">
        <v>13.105349</v>
      </c>
      <c r="N18" s="58">
        <v>23.258901000000002</v>
      </c>
      <c r="O18" s="58">
        <v>25.753518</v>
      </c>
      <c r="P18" s="58">
        <v>60.942</v>
      </c>
      <c r="Q18" s="58">
        <v>41.3</v>
      </c>
      <c r="R18" s="58">
        <v>60.14</v>
      </c>
      <c r="S18" s="58">
        <v>66.492999999999995</v>
      </c>
    </row>
    <row r="19" spans="2:19">
      <c r="B19" s="59" t="s">
        <v>14</v>
      </c>
      <c r="C19" s="52">
        <v>2.6366139999999998</v>
      </c>
      <c r="D19" s="53">
        <v>3.7992460000000001</v>
      </c>
      <c r="E19" s="53">
        <v>4.4020530000000004</v>
      </c>
      <c r="F19" s="53">
        <v>10.015552</v>
      </c>
      <c r="G19" s="53">
        <v>20.525217000000001</v>
      </c>
      <c r="H19" s="54">
        <v>34.996695000000003</v>
      </c>
      <c r="I19" s="54">
        <v>33.916727999999999</v>
      </c>
      <c r="J19" s="54">
        <v>34.955649000000001</v>
      </c>
      <c r="K19" s="54">
        <v>54.224784</v>
      </c>
      <c r="L19" s="54">
        <v>39.905541999999997</v>
      </c>
      <c r="M19" s="54">
        <v>29.860807000000001</v>
      </c>
      <c r="N19" s="54">
        <v>33.255636000000003</v>
      </c>
      <c r="O19" s="54">
        <v>47.317202999999999</v>
      </c>
      <c r="P19" s="54">
        <v>53.113999999999997</v>
      </c>
      <c r="Q19" s="54">
        <v>79</v>
      </c>
      <c r="R19" s="54">
        <v>59.965000000000003</v>
      </c>
      <c r="S19" s="54">
        <v>57.506</v>
      </c>
    </row>
    <row r="20" spans="2:19">
      <c r="B20" s="55" t="s">
        <v>15</v>
      </c>
      <c r="C20" s="62">
        <v>14.178817</v>
      </c>
      <c r="D20" s="63">
        <v>15.693282999999999</v>
      </c>
      <c r="E20" s="63">
        <v>21.241699000000001</v>
      </c>
      <c r="F20" s="63">
        <v>19.558983999999999</v>
      </c>
      <c r="G20" s="63">
        <v>42.355460000000001</v>
      </c>
      <c r="H20" s="64">
        <v>57.422668999999999</v>
      </c>
      <c r="I20" s="64">
        <v>41.633974000000002</v>
      </c>
      <c r="J20" s="58">
        <v>33.676668999999997</v>
      </c>
      <c r="K20" s="64">
        <v>54.834679999999999</v>
      </c>
      <c r="L20" s="64">
        <v>29.924849999999999</v>
      </c>
      <c r="M20" s="64">
        <v>25.348939999999999</v>
      </c>
      <c r="N20" s="64">
        <v>25.398202999999999</v>
      </c>
      <c r="O20" s="64">
        <v>28.633773000000001</v>
      </c>
      <c r="P20" s="64">
        <v>31.321999999999999</v>
      </c>
      <c r="Q20" s="64">
        <v>33.6</v>
      </c>
      <c r="R20" s="64">
        <v>38.709000000000003</v>
      </c>
      <c r="S20" s="64">
        <v>28.497</v>
      </c>
    </row>
    <row r="21" spans="2:19">
      <c r="B21" s="2" t="s">
        <v>18</v>
      </c>
      <c r="C21" s="65">
        <f t="shared" ref="C21:J21" si="0">C8+C12+C17+C18+C20</f>
        <v>81.435473000000002</v>
      </c>
      <c r="D21" s="65">
        <f t="shared" si="0"/>
        <v>113.63829700000001</v>
      </c>
      <c r="E21" s="65">
        <f t="shared" si="0"/>
        <v>130.25795099999999</v>
      </c>
      <c r="F21" s="65">
        <f t="shared" si="0"/>
        <v>149.47434200000001</v>
      </c>
      <c r="G21" s="65">
        <f t="shared" si="0"/>
        <v>246.63155</v>
      </c>
      <c r="H21" s="65">
        <f t="shared" si="0"/>
        <v>287.884929</v>
      </c>
      <c r="I21" s="65">
        <f t="shared" si="0"/>
        <v>221.55601899999999</v>
      </c>
      <c r="J21" s="65">
        <f t="shared" si="0"/>
        <v>207.48192</v>
      </c>
      <c r="K21" s="65">
        <f>K8+K12+K17+K18+K20</f>
        <v>277.47677199999998</v>
      </c>
      <c r="L21" s="65">
        <f>L8+L12+L17+L18+L20</f>
        <v>241.28763900000001</v>
      </c>
      <c r="M21" s="65">
        <f>M8+M12+M17+M18+M20</f>
        <v>153.82284899999999</v>
      </c>
      <c r="N21" s="65">
        <f>N8+N12+N17+N18+N20</f>
        <v>170.41216600000001</v>
      </c>
      <c r="O21" s="65">
        <f>O8+O12+O17+O18+O20</f>
        <v>194.72723599999998</v>
      </c>
      <c r="P21" s="65">
        <v>280.476</v>
      </c>
      <c r="Q21" s="65">
        <v>296.89999999999998</v>
      </c>
      <c r="R21" s="65">
        <v>318.721</v>
      </c>
      <c r="S21" s="65">
        <v>291.24</v>
      </c>
    </row>
    <row r="22" spans="2:19">
      <c r="B22" s="29" t="s">
        <v>19</v>
      </c>
      <c r="C22" s="52">
        <f t="shared" ref="C22:J22" si="1">C5+C6+C11+C13+C14+C15+C16+C19</f>
        <v>187.82640900000001</v>
      </c>
      <c r="D22" s="52">
        <f t="shared" si="1"/>
        <v>193.62979799999999</v>
      </c>
      <c r="E22" s="52">
        <f t="shared" si="1"/>
        <v>266.47814400000004</v>
      </c>
      <c r="F22" s="52">
        <f t="shared" si="1"/>
        <v>375.73318700000004</v>
      </c>
      <c r="G22" s="52">
        <f t="shared" si="1"/>
        <v>700.62336899999991</v>
      </c>
      <c r="H22" s="52">
        <f t="shared" si="1"/>
        <v>1046.1685620000001</v>
      </c>
      <c r="I22" s="52">
        <f t="shared" si="1"/>
        <v>1135.9331649999999</v>
      </c>
      <c r="J22" s="52">
        <f t="shared" si="1"/>
        <v>1201.294271</v>
      </c>
      <c r="K22" s="52">
        <f>K5+K6+K11+K13+K14+K15+K16+K19</f>
        <v>1911.2814890000002</v>
      </c>
      <c r="L22" s="52">
        <f>L5+L6+L11+L13+L14+L15+L16+L19</f>
        <v>1408.065026</v>
      </c>
      <c r="M22" s="52">
        <f>M5+M6+M11+M13+M14+M15+M16+M19</f>
        <v>983.87336100000005</v>
      </c>
      <c r="N22" s="52">
        <f>N5+N6+N11+N13+N14+N15+N16+N19</f>
        <v>910.27061100000014</v>
      </c>
      <c r="O22" s="52">
        <f>O5+O6+O11+O13+O14+O15+O16+O19</f>
        <v>1151.06149</v>
      </c>
      <c r="P22" s="52">
        <v>1405.5870000000002</v>
      </c>
      <c r="Q22" s="52">
        <v>1715.4</v>
      </c>
      <c r="R22" s="52">
        <v>1877.0229999999997</v>
      </c>
      <c r="S22" s="52">
        <v>1999.471</v>
      </c>
    </row>
    <row r="23" spans="2:19">
      <c r="B23" s="3" t="s">
        <v>20</v>
      </c>
      <c r="C23" s="66">
        <f t="shared" ref="C23:J23" si="2">C22+C21</f>
        <v>269.26188200000001</v>
      </c>
      <c r="D23" s="66">
        <f t="shared" si="2"/>
        <v>307.26809500000002</v>
      </c>
      <c r="E23" s="66">
        <f t="shared" si="2"/>
        <v>396.73609500000003</v>
      </c>
      <c r="F23" s="66">
        <f t="shared" si="2"/>
        <v>525.20752900000002</v>
      </c>
      <c r="G23" s="66">
        <f t="shared" si="2"/>
        <v>947.25491899999997</v>
      </c>
      <c r="H23" s="66">
        <f t="shared" si="2"/>
        <v>1334.0534910000001</v>
      </c>
      <c r="I23" s="66">
        <f t="shared" si="2"/>
        <v>1357.489184</v>
      </c>
      <c r="J23" s="66">
        <f t="shared" si="2"/>
        <v>1408.7761909999999</v>
      </c>
      <c r="K23" s="66">
        <f t="shared" ref="K23:O23" si="3">SUM(K5:K20)</f>
        <v>2188.7582609999999</v>
      </c>
      <c r="L23" s="66">
        <f t="shared" si="3"/>
        <v>1649.3526650000001</v>
      </c>
      <c r="M23" s="66">
        <f t="shared" si="3"/>
        <v>1137.6962100000001</v>
      </c>
      <c r="N23" s="66">
        <f t="shared" si="3"/>
        <v>1080.682777</v>
      </c>
      <c r="O23" s="66">
        <f t="shared" si="3"/>
        <v>1345.7887260000002</v>
      </c>
      <c r="P23" s="66">
        <v>1686.0629999999999</v>
      </c>
      <c r="Q23" s="66">
        <v>2012.3</v>
      </c>
      <c r="R23" s="66">
        <v>2195.7439999999997</v>
      </c>
      <c r="S23" s="66">
        <v>2290.7109999999993</v>
      </c>
    </row>
    <row r="24" spans="2:19" ht="41.25" customHeight="1">
      <c r="B24" s="95" t="s">
        <v>34</v>
      </c>
      <c r="C24" s="95"/>
      <c r="D24" s="95"/>
      <c r="E24" s="95"/>
      <c r="F24" s="95"/>
      <c r="G24" s="95"/>
      <c r="H24" s="95"/>
      <c r="I24" s="95"/>
      <c r="J24" s="95"/>
      <c r="K24" s="95"/>
      <c r="L24" s="95"/>
      <c r="M24" s="95"/>
      <c r="N24" s="95"/>
      <c r="O24" s="95"/>
      <c r="P24" s="95"/>
      <c r="Q24" s="95"/>
      <c r="R24" s="95"/>
      <c r="S24" s="95"/>
    </row>
    <row r="25" spans="2:19" ht="94.5" customHeight="1">
      <c r="B25" s="96" t="s">
        <v>31</v>
      </c>
      <c r="C25" s="96"/>
      <c r="D25" s="96"/>
      <c r="E25" s="96"/>
      <c r="F25" s="96"/>
      <c r="G25" s="96"/>
      <c r="H25" s="96"/>
      <c r="I25" s="96"/>
      <c r="J25" s="96"/>
      <c r="K25" s="96"/>
      <c r="L25" s="96"/>
      <c r="M25" s="96"/>
      <c r="N25" s="96"/>
      <c r="O25" s="96"/>
      <c r="P25" s="96"/>
      <c r="Q25" s="96"/>
      <c r="R25" s="96"/>
      <c r="S25" s="96"/>
    </row>
    <row r="27" spans="2:19">
      <c r="B27" s="4"/>
      <c r="C27" s="4"/>
      <c r="D27" s="4"/>
      <c r="E27" s="4"/>
      <c r="F27" s="4"/>
      <c r="G27" s="4"/>
      <c r="H27" s="4"/>
      <c r="I27" s="4"/>
      <c r="J27" s="4"/>
      <c r="K27" s="4"/>
      <c r="L27" s="4"/>
      <c r="M27" s="4"/>
      <c r="N27" s="4"/>
    </row>
    <row r="28" spans="2:19">
      <c r="B28" s="4"/>
      <c r="C28" s="4"/>
      <c r="D28" s="4"/>
      <c r="E28" s="4"/>
      <c r="F28" s="4"/>
      <c r="G28" s="4"/>
      <c r="H28" s="4"/>
      <c r="I28" s="4"/>
      <c r="J28" s="4"/>
      <c r="K28" s="4"/>
      <c r="L28" s="4"/>
      <c r="M28" s="4"/>
      <c r="N28" s="4"/>
    </row>
    <row r="29" spans="2:19">
      <c r="B29" s="4"/>
      <c r="C29" s="4"/>
      <c r="D29" s="4"/>
      <c r="E29" s="4"/>
      <c r="F29" s="4"/>
      <c r="G29" s="4"/>
      <c r="H29" s="4"/>
      <c r="I29" s="4"/>
      <c r="J29" s="4"/>
      <c r="K29" s="4"/>
      <c r="L29" s="4"/>
      <c r="M29" s="4"/>
      <c r="N29" s="4"/>
    </row>
    <row r="30" spans="2:19">
      <c r="B30" s="4"/>
      <c r="C30" s="4"/>
      <c r="D30" s="4"/>
      <c r="E30" s="4"/>
      <c r="F30" s="4"/>
      <c r="G30" s="4"/>
      <c r="H30" s="4"/>
      <c r="I30" s="4"/>
      <c r="J30" s="4"/>
      <c r="K30" s="4"/>
      <c r="L30" s="4"/>
      <c r="M30" s="4"/>
      <c r="N30" s="4"/>
    </row>
    <row r="31" spans="2:19">
      <c r="B31" s="4"/>
      <c r="C31" s="4"/>
      <c r="D31" s="4"/>
      <c r="E31" s="4"/>
      <c r="F31" s="4"/>
      <c r="G31" s="4"/>
      <c r="H31" s="4"/>
      <c r="I31" s="4"/>
      <c r="J31" s="4"/>
      <c r="K31" s="4"/>
      <c r="L31" s="4"/>
      <c r="M31" s="4"/>
      <c r="N31" s="4"/>
    </row>
    <row r="32" spans="2:19">
      <c r="B32" s="4"/>
      <c r="C32" s="4"/>
      <c r="D32" s="4"/>
      <c r="E32" s="4"/>
      <c r="F32" s="4"/>
      <c r="G32" s="4"/>
      <c r="H32" s="4"/>
      <c r="I32" s="4"/>
      <c r="J32" s="4"/>
      <c r="K32" s="4"/>
      <c r="L32" s="4"/>
      <c r="M32" s="4"/>
      <c r="N32" s="4"/>
    </row>
    <row r="33" spans="2:14">
      <c r="B33" s="4"/>
      <c r="C33" s="4"/>
      <c r="D33" s="4"/>
      <c r="E33" s="4"/>
      <c r="F33" s="4"/>
      <c r="G33" s="4"/>
      <c r="H33" s="4"/>
      <c r="I33" s="4"/>
      <c r="J33" s="4"/>
      <c r="K33" s="4"/>
      <c r="L33" s="4"/>
      <c r="M33" s="4"/>
      <c r="N33" s="4"/>
    </row>
    <row r="34" spans="2:14">
      <c r="B34" s="4"/>
      <c r="C34" s="4"/>
      <c r="D34" s="4"/>
      <c r="E34" s="4"/>
      <c r="F34" s="4"/>
      <c r="G34" s="4"/>
      <c r="H34" s="4"/>
      <c r="I34" s="4"/>
      <c r="J34" s="4"/>
      <c r="K34" s="4"/>
      <c r="L34" s="4"/>
      <c r="M34" s="4"/>
      <c r="N34" s="4"/>
    </row>
    <row r="35" spans="2:14">
      <c r="B35" s="4"/>
      <c r="C35" s="4"/>
      <c r="D35" s="4"/>
      <c r="E35" s="4"/>
      <c r="F35" s="4"/>
      <c r="G35" s="4"/>
      <c r="H35" s="4"/>
      <c r="I35" s="4"/>
      <c r="J35" s="4"/>
      <c r="K35" s="4"/>
      <c r="L35" s="4"/>
      <c r="M35" s="4"/>
      <c r="N35" s="4"/>
    </row>
    <row r="36" spans="2:14">
      <c r="B36" s="4"/>
      <c r="C36" s="4"/>
      <c r="D36" s="4"/>
      <c r="E36" s="4"/>
      <c r="F36" s="4"/>
      <c r="G36" s="4"/>
      <c r="H36" s="4"/>
      <c r="I36" s="4"/>
      <c r="J36" s="4"/>
      <c r="K36" s="4"/>
      <c r="L36" s="4"/>
      <c r="M36" s="4"/>
      <c r="N36" s="4"/>
    </row>
    <row r="37" spans="2:14">
      <c r="B37" s="4"/>
      <c r="C37" s="4"/>
      <c r="D37" s="4"/>
      <c r="E37" s="4"/>
      <c r="F37" s="4"/>
      <c r="G37" s="4"/>
      <c r="H37" s="4"/>
      <c r="I37" s="4"/>
      <c r="J37" s="4"/>
      <c r="K37" s="4"/>
      <c r="L37" s="4"/>
      <c r="M37" s="4"/>
      <c r="N37" s="4"/>
    </row>
  </sheetData>
  <mergeCells count="5">
    <mergeCell ref="B2:S2"/>
    <mergeCell ref="B3:B4"/>
    <mergeCell ref="C4:S4"/>
    <mergeCell ref="B24:S24"/>
    <mergeCell ref="B25:S25"/>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A8017-5067-44E0-AC50-3E1C04CF24F8}">
  <dimension ref="B2:R37"/>
  <sheetViews>
    <sheetView workbookViewId="0"/>
  </sheetViews>
  <sheetFormatPr baseColWidth="10" defaultColWidth="9.125" defaultRowHeight="15.75"/>
  <cols>
    <col min="2" max="2" width="38.875" customWidth="1"/>
    <col min="3" max="12" width="10" customWidth="1"/>
    <col min="14" max="14" width="10" customWidth="1"/>
  </cols>
  <sheetData>
    <row r="2" spans="2:18" s="1" customFormat="1" ht="35.1" customHeight="1">
      <c r="B2" s="89" t="s">
        <v>29</v>
      </c>
      <c r="C2" s="89"/>
      <c r="D2" s="89"/>
      <c r="E2" s="89"/>
      <c r="F2" s="89"/>
      <c r="G2" s="89"/>
      <c r="H2" s="89"/>
      <c r="I2" s="89"/>
      <c r="J2" s="89"/>
      <c r="K2" s="89"/>
      <c r="L2" s="89"/>
      <c r="M2" s="89"/>
      <c r="N2" s="89"/>
      <c r="O2" s="89"/>
      <c r="P2" s="89"/>
      <c r="Q2" s="89"/>
      <c r="R2" s="89"/>
    </row>
    <row r="3" spans="2:18">
      <c r="B3" s="90" t="s">
        <v>21</v>
      </c>
      <c r="C3" s="6">
        <v>2005</v>
      </c>
      <c r="D3" s="6">
        <v>2006</v>
      </c>
      <c r="E3" s="6">
        <v>2007</v>
      </c>
      <c r="F3" s="7">
        <v>2008</v>
      </c>
      <c r="G3" s="6">
        <v>2009</v>
      </c>
      <c r="H3" s="6">
        <v>2010</v>
      </c>
      <c r="I3" s="6">
        <v>2011</v>
      </c>
      <c r="J3" s="8">
        <v>2012</v>
      </c>
      <c r="K3" s="8">
        <v>2013</v>
      </c>
      <c r="L3" s="6">
        <v>2014</v>
      </c>
      <c r="M3" s="6">
        <v>2015</v>
      </c>
      <c r="N3" s="6">
        <v>2016</v>
      </c>
      <c r="O3" s="6">
        <v>2017</v>
      </c>
      <c r="P3" s="6">
        <v>2018</v>
      </c>
      <c r="Q3" s="6">
        <v>2019</v>
      </c>
      <c r="R3" s="6">
        <v>2020</v>
      </c>
    </row>
    <row r="4" spans="2:18">
      <c r="B4" s="91"/>
      <c r="C4" s="92" t="s">
        <v>16</v>
      </c>
      <c r="D4" s="93"/>
      <c r="E4" s="93"/>
      <c r="F4" s="93"/>
      <c r="G4" s="93"/>
      <c r="H4" s="93"/>
      <c r="I4" s="93"/>
      <c r="J4" s="93"/>
      <c r="K4" s="93"/>
      <c r="L4" s="93"/>
      <c r="M4" s="93"/>
      <c r="N4" s="93"/>
      <c r="O4" s="93"/>
      <c r="P4" s="93"/>
      <c r="Q4" s="93"/>
      <c r="R4" s="94"/>
    </row>
    <row r="5" spans="2:18">
      <c r="B5" s="32" t="s">
        <v>0</v>
      </c>
      <c r="C5" s="33">
        <v>52.176971000000002</v>
      </c>
      <c r="D5" s="34">
        <v>46.746724999999998</v>
      </c>
      <c r="E5" s="34">
        <v>64.024317999999994</v>
      </c>
      <c r="F5" s="34">
        <v>87.835577999999998</v>
      </c>
      <c r="G5" s="34">
        <v>173.529493</v>
      </c>
      <c r="H5" s="35">
        <v>201.47846799999999</v>
      </c>
      <c r="I5" s="35">
        <v>177.00831500000001</v>
      </c>
      <c r="J5" s="35">
        <v>218.94990300000001</v>
      </c>
      <c r="K5" s="35">
        <v>452.17459000000002</v>
      </c>
      <c r="L5" s="35">
        <v>295.88633600000003</v>
      </c>
      <c r="M5" s="35">
        <v>222.102024</v>
      </c>
      <c r="N5" s="35">
        <v>205.16685000000001</v>
      </c>
      <c r="O5" s="35">
        <v>230.76727600000001</v>
      </c>
      <c r="P5" s="35">
        <v>282.94799999999998</v>
      </c>
      <c r="Q5" s="35">
        <v>353</v>
      </c>
      <c r="R5" s="35">
        <v>425.16699999999997</v>
      </c>
    </row>
    <row r="6" spans="2:18">
      <c r="B6" s="36" t="s">
        <v>1</v>
      </c>
      <c r="C6" s="37">
        <v>47.059657999999999</v>
      </c>
      <c r="D6" s="38">
        <v>52.658149999999999</v>
      </c>
      <c r="E6" s="38">
        <v>91.636516</v>
      </c>
      <c r="F6" s="38">
        <v>128.03533100000001</v>
      </c>
      <c r="G6" s="38">
        <v>224.23876799999999</v>
      </c>
      <c r="H6" s="39">
        <v>332.0856</v>
      </c>
      <c r="I6" s="39">
        <v>405.64034299999997</v>
      </c>
      <c r="J6" s="39">
        <v>486.29791799999998</v>
      </c>
      <c r="K6" s="39">
        <v>707.82082500000001</v>
      </c>
      <c r="L6" s="39">
        <v>525.82133099999999</v>
      </c>
      <c r="M6" s="39">
        <v>343.04800699999998</v>
      </c>
      <c r="N6" s="39">
        <v>283.80713700000001</v>
      </c>
      <c r="O6" s="39">
        <v>393.76573999999999</v>
      </c>
      <c r="P6" s="39">
        <v>494.62700000000001</v>
      </c>
      <c r="Q6" s="39">
        <v>595.70000000000005</v>
      </c>
      <c r="R6" s="39">
        <v>669.34699999999998</v>
      </c>
    </row>
    <row r="7" spans="2:18">
      <c r="B7" s="40" t="s">
        <v>2</v>
      </c>
      <c r="C7" s="41" t="s">
        <v>17</v>
      </c>
      <c r="D7" s="41" t="s">
        <v>17</v>
      </c>
      <c r="E7" s="41" t="s">
        <v>17</v>
      </c>
      <c r="F7" s="41" t="s">
        <v>17</v>
      </c>
      <c r="G7" s="41" t="s">
        <v>17</v>
      </c>
      <c r="H7" s="41" t="s">
        <v>17</v>
      </c>
      <c r="I7" s="41" t="s">
        <v>17</v>
      </c>
      <c r="J7" s="41" t="s">
        <v>17</v>
      </c>
      <c r="K7" s="41" t="s">
        <v>17</v>
      </c>
      <c r="L7" s="41" t="s">
        <v>17</v>
      </c>
      <c r="M7" s="19" t="s">
        <v>17</v>
      </c>
      <c r="N7" s="41" t="s">
        <v>17</v>
      </c>
      <c r="O7" s="41" t="s">
        <v>17</v>
      </c>
      <c r="P7" s="41" t="s">
        <v>17</v>
      </c>
      <c r="Q7" s="41" t="s">
        <v>17</v>
      </c>
      <c r="R7" s="41" t="s">
        <v>17</v>
      </c>
    </row>
    <row r="8" spans="2:18">
      <c r="B8" s="36" t="s">
        <v>3</v>
      </c>
      <c r="C8" s="37">
        <v>12.506741</v>
      </c>
      <c r="D8" s="38">
        <v>14.045118</v>
      </c>
      <c r="E8" s="38">
        <v>19.291249000000001</v>
      </c>
      <c r="F8" s="38">
        <v>28.987348999999998</v>
      </c>
      <c r="G8" s="38">
        <v>41.259982999999998</v>
      </c>
      <c r="H8" s="39">
        <v>49.972752</v>
      </c>
      <c r="I8" s="39">
        <v>51.901259000000003</v>
      </c>
      <c r="J8" s="39">
        <v>60.301082999999998</v>
      </c>
      <c r="K8" s="39">
        <v>55.818644999999997</v>
      </c>
      <c r="L8" s="39">
        <v>40.164765000000003</v>
      </c>
      <c r="M8" s="39">
        <v>30.726976000000001</v>
      </c>
      <c r="N8" s="39">
        <v>36.855511999999997</v>
      </c>
      <c r="O8" s="39">
        <v>55.430605999999997</v>
      </c>
      <c r="P8" s="39">
        <v>69.680999999999997</v>
      </c>
      <c r="Q8" s="39">
        <v>91.5</v>
      </c>
      <c r="R8" s="39">
        <v>87.600999999999999</v>
      </c>
    </row>
    <row r="9" spans="2:18">
      <c r="B9" s="40" t="s">
        <v>4</v>
      </c>
      <c r="C9" s="41" t="s">
        <v>17</v>
      </c>
      <c r="D9" s="41" t="s">
        <v>17</v>
      </c>
      <c r="E9" s="41" t="s">
        <v>17</v>
      </c>
      <c r="F9" s="41" t="s">
        <v>17</v>
      </c>
      <c r="G9" s="41" t="s">
        <v>17</v>
      </c>
      <c r="H9" s="41" t="s">
        <v>17</v>
      </c>
      <c r="I9" s="41" t="s">
        <v>17</v>
      </c>
      <c r="J9" s="41" t="s">
        <v>17</v>
      </c>
      <c r="K9" s="41" t="s">
        <v>17</v>
      </c>
      <c r="L9" s="41" t="s">
        <v>17</v>
      </c>
      <c r="M9" s="19" t="s">
        <v>17</v>
      </c>
      <c r="N9" s="41" t="s">
        <v>17</v>
      </c>
      <c r="O9" s="41" t="s">
        <v>17</v>
      </c>
      <c r="P9" s="41" t="s">
        <v>17</v>
      </c>
      <c r="Q9" s="41" t="s">
        <v>17</v>
      </c>
      <c r="R9" s="41" t="s">
        <v>17</v>
      </c>
    </row>
    <row r="10" spans="2:18">
      <c r="B10" s="36" t="s">
        <v>5</v>
      </c>
      <c r="C10" s="42" t="s">
        <v>17</v>
      </c>
      <c r="D10" s="42" t="s">
        <v>17</v>
      </c>
      <c r="E10" s="42" t="s">
        <v>17</v>
      </c>
      <c r="F10" s="42" t="s">
        <v>17</v>
      </c>
      <c r="G10" s="42" t="s">
        <v>17</v>
      </c>
      <c r="H10" s="42" t="s">
        <v>17</v>
      </c>
      <c r="I10" s="42" t="s">
        <v>17</v>
      </c>
      <c r="J10" s="42" t="s">
        <v>17</v>
      </c>
      <c r="K10" s="42" t="s">
        <v>17</v>
      </c>
      <c r="L10" s="42" t="s">
        <v>17</v>
      </c>
      <c r="M10" s="21" t="s">
        <v>17</v>
      </c>
      <c r="N10" s="42" t="s">
        <v>17</v>
      </c>
      <c r="O10" s="42" t="s">
        <v>17</v>
      </c>
      <c r="P10" s="42" t="s">
        <v>17</v>
      </c>
      <c r="Q10" s="42" t="s">
        <v>17</v>
      </c>
      <c r="R10" s="42" t="s">
        <v>17</v>
      </c>
    </row>
    <row r="11" spans="2:18">
      <c r="B11" s="40" t="s">
        <v>6</v>
      </c>
      <c r="C11" s="33">
        <v>28.422073999999999</v>
      </c>
      <c r="D11" s="34">
        <v>26.149975000000001</v>
      </c>
      <c r="E11" s="34">
        <v>34.144655999999998</v>
      </c>
      <c r="F11" s="34">
        <v>42.679963999999998</v>
      </c>
      <c r="G11" s="34">
        <v>68.608304000000004</v>
      </c>
      <c r="H11" s="35">
        <v>101.64696600000001</v>
      </c>
      <c r="I11" s="35">
        <v>110.40585900000001</v>
      </c>
      <c r="J11" s="35">
        <v>111.78871100000001</v>
      </c>
      <c r="K11" s="35">
        <v>198.08854500000001</v>
      </c>
      <c r="L11" s="35">
        <v>164.97004799999999</v>
      </c>
      <c r="M11" s="35">
        <v>113.181296</v>
      </c>
      <c r="N11" s="35">
        <v>103.331957</v>
      </c>
      <c r="O11" s="35">
        <v>109.900674</v>
      </c>
      <c r="P11" s="35">
        <v>116.17100000000001</v>
      </c>
      <c r="Q11" s="35">
        <v>152.1</v>
      </c>
      <c r="R11" s="35">
        <v>180.042</v>
      </c>
    </row>
    <row r="12" spans="2:18">
      <c r="B12" s="36" t="s">
        <v>7</v>
      </c>
      <c r="C12" s="37">
        <v>3.8566400000000001</v>
      </c>
      <c r="D12" s="38">
        <v>2.1493310000000001</v>
      </c>
      <c r="E12" s="38">
        <v>3.0530740000000001</v>
      </c>
      <c r="F12" s="38">
        <v>3.1765020000000002</v>
      </c>
      <c r="G12" s="38">
        <v>10.423605999999999</v>
      </c>
      <c r="H12" s="39">
        <v>10.140573</v>
      </c>
      <c r="I12" s="39">
        <v>10.682452</v>
      </c>
      <c r="J12" s="39">
        <v>4.3358739999999996</v>
      </c>
      <c r="K12" s="39">
        <v>9.2564840000000004</v>
      </c>
      <c r="L12" s="39">
        <v>12.201741</v>
      </c>
      <c r="M12" s="39">
        <v>8.902863</v>
      </c>
      <c r="N12" s="39">
        <v>10.715192999999999</v>
      </c>
      <c r="O12" s="39">
        <v>15.46271</v>
      </c>
      <c r="P12" s="39">
        <v>18.963000000000001</v>
      </c>
      <c r="Q12" s="39">
        <v>23.6</v>
      </c>
      <c r="R12" s="39">
        <v>27.815000000000001</v>
      </c>
    </row>
    <row r="13" spans="2:18">
      <c r="B13" s="40" t="s">
        <v>8</v>
      </c>
      <c r="C13" s="33">
        <v>15.965954</v>
      </c>
      <c r="D13" s="34">
        <v>20.819747</v>
      </c>
      <c r="E13" s="34">
        <v>25.858308000000001</v>
      </c>
      <c r="F13" s="34">
        <v>46.316507999999999</v>
      </c>
      <c r="G13" s="34">
        <v>75.702545999999998</v>
      </c>
      <c r="H13" s="35">
        <v>90.113836000000006</v>
      </c>
      <c r="I13" s="35">
        <v>97.834479999999999</v>
      </c>
      <c r="J13" s="35">
        <v>88.674473000000006</v>
      </c>
      <c r="K13" s="35">
        <v>131.28400999999999</v>
      </c>
      <c r="L13" s="35">
        <v>96.901195999999999</v>
      </c>
      <c r="M13" s="35">
        <v>85.553849</v>
      </c>
      <c r="N13" s="35">
        <v>97.007317999999998</v>
      </c>
      <c r="O13" s="35">
        <v>129.764173</v>
      </c>
      <c r="P13" s="35">
        <v>152.53399999999999</v>
      </c>
      <c r="Q13" s="35">
        <v>222.2</v>
      </c>
      <c r="R13" s="35">
        <v>206.45400000000001</v>
      </c>
    </row>
    <row r="14" spans="2:18">
      <c r="B14" s="36" t="s">
        <v>9</v>
      </c>
      <c r="C14" s="37">
        <v>21.802584</v>
      </c>
      <c r="D14" s="38">
        <v>20.301085</v>
      </c>
      <c r="E14" s="38">
        <v>22.028690999999998</v>
      </c>
      <c r="F14" s="38">
        <v>26.796959999999999</v>
      </c>
      <c r="G14" s="38">
        <v>72.809404000000001</v>
      </c>
      <c r="H14" s="39">
        <v>150.958133</v>
      </c>
      <c r="I14" s="39">
        <v>170.04904400000001</v>
      </c>
      <c r="J14" s="39">
        <v>127.083299</v>
      </c>
      <c r="K14" s="39">
        <v>208.19453999999999</v>
      </c>
      <c r="L14" s="39">
        <v>142.57498100000001</v>
      </c>
      <c r="M14" s="39">
        <v>99.883926000000002</v>
      </c>
      <c r="N14" s="39">
        <v>110.184712</v>
      </c>
      <c r="O14" s="39">
        <v>121.07389499999999</v>
      </c>
      <c r="P14" s="39">
        <v>169.55699999999999</v>
      </c>
      <c r="Q14" s="39">
        <v>166.9</v>
      </c>
      <c r="R14" s="39">
        <v>194.70099999999999</v>
      </c>
    </row>
    <row r="15" spans="2:18">
      <c r="B15" s="40" t="s">
        <v>10</v>
      </c>
      <c r="C15" s="33">
        <v>14.322626</v>
      </c>
      <c r="D15" s="34">
        <v>15.962244</v>
      </c>
      <c r="E15" s="34">
        <v>17.187434</v>
      </c>
      <c r="F15" s="34">
        <v>22.338934999999999</v>
      </c>
      <c r="G15" s="34">
        <v>47.305311000000003</v>
      </c>
      <c r="H15" s="35">
        <v>102.17865</v>
      </c>
      <c r="I15" s="35">
        <v>106.575687</v>
      </c>
      <c r="J15" s="35">
        <v>91.058159000000003</v>
      </c>
      <c r="K15" s="35">
        <v>112.611779</v>
      </c>
      <c r="L15" s="35">
        <v>102.683916</v>
      </c>
      <c r="M15" s="35">
        <v>69.668173999999993</v>
      </c>
      <c r="N15" s="35">
        <v>57.446407999999998</v>
      </c>
      <c r="O15" s="35">
        <v>96.759715999999997</v>
      </c>
      <c r="P15" s="35">
        <v>108.499</v>
      </c>
      <c r="Q15" s="35">
        <v>118</v>
      </c>
      <c r="R15" s="35">
        <v>112.977</v>
      </c>
    </row>
    <row r="16" spans="2:18">
      <c r="B16" s="36" t="s">
        <v>11</v>
      </c>
      <c r="C16" s="37">
        <v>5.4399280000000001</v>
      </c>
      <c r="D16" s="38">
        <v>7.1926259999999997</v>
      </c>
      <c r="E16" s="38">
        <v>7.1961680000000001</v>
      </c>
      <c r="F16" s="38">
        <v>11.714359</v>
      </c>
      <c r="G16" s="38">
        <v>17.904326000000001</v>
      </c>
      <c r="H16" s="39">
        <v>32.710214000000001</v>
      </c>
      <c r="I16" s="39">
        <v>34.502709000000003</v>
      </c>
      <c r="J16" s="39">
        <v>42.486159000000001</v>
      </c>
      <c r="K16" s="39">
        <v>46.882415999999999</v>
      </c>
      <c r="L16" s="39">
        <v>39.321675999999997</v>
      </c>
      <c r="M16" s="39">
        <v>20.575278000000001</v>
      </c>
      <c r="N16" s="39">
        <v>20.070592999999999</v>
      </c>
      <c r="O16" s="39">
        <v>21.712813000000001</v>
      </c>
      <c r="P16" s="39">
        <v>28.137</v>
      </c>
      <c r="Q16" s="39">
        <v>28.6</v>
      </c>
      <c r="R16" s="39">
        <v>28.37</v>
      </c>
    </row>
    <row r="17" spans="2:18">
      <c r="B17" s="40" t="s">
        <v>12</v>
      </c>
      <c r="C17" s="33">
        <v>38.737634999999997</v>
      </c>
      <c r="D17" s="34">
        <v>66.891069000000002</v>
      </c>
      <c r="E17" s="34">
        <v>78.689820999999995</v>
      </c>
      <c r="F17" s="34">
        <v>89.487854999999996</v>
      </c>
      <c r="G17" s="34">
        <v>132.640838</v>
      </c>
      <c r="H17" s="35">
        <v>136.674511</v>
      </c>
      <c r="I17" s="35">
        <v>91.462575999999999</v>
      </c>
      <c r="J17" s="35">
        <v>93.752488</v>
      </c>
      <c r="K17" s="35">
        <v>136.25591</v>
      </c>
      <c r="L17" s="35">
        <v>124.667959</v>
      </c>
      <c r="M17" s="35">
        <v>75.738720999999998</v>
      </c>
      <c r="N17" s="35">
        <v>74.184357000000006</v>
      </c>
      <c r="O17" s="35">
        <v>69.446629000000001</v>
      </c>
      <c r="P17" s="35">
        <v>99.567999999999998</v>
      </c>
      <c r="Q17" s="35">
        <v>106.9</v>
      </c>
      <c r="R17" s="35">
        <v>104.456</v>
      </c>
    </row>
    <row r="18" spans="2:18">
      <c r="B18" s="36" t="s">
        <v>13</v>
      </c>
      <c r="C18" s="37">
        <v>12.15564</v>
      </c>
      <c r="D18" s="38">
        <v>14.859496</v>
      </c>
      <c r="E18" s="38">
        <v>7.9821080000000002</v>
      </c>
      <c r="F18" s="38">
        <v>8.2636520000000004</v>
      </c>
      <c r="G18" s="38">
        <v>19.951663</v>
      </c>
      <c r="H18" s="39">
        <v>33.674424000000002</v>
      </c>
      <c r="I18" s="39">
        <v>25.875758000000001</v>
      </c>
      <c r="J18" s="39">
        <v>15.415806</v>
      </c>
      <c r="K18" s="39">
        <v>21.311053000000001</v>
      </c>
      <c r="L18" s="39">
        <v>34.328324000000002</v>
      </c>
      <c r="M18" s="39">
        <v>13.105349</v>
      </c>
      <c r="N18" s="39">
        <v>23.258901000000002</v>
      </c>
      <c r="O18" s="39">
        <v>25.753518</v>
      </c>
      <c r="P18" s="39">
        <v>60.942</v>
      </c>
      <c r="Q18" s="39">
        <v>41.3</v>
      </c>
      <c r="R18" s="39">
        <v>60.14</v>
      </c>
    </row>
    <row r="19" spans="2:18">
      <c r="B19" s="40" t="s">
        <v>14</v>
      </c>
      <c r="C19" s="33">
        <v>2.6366139999999998</v>
      </c>
      <c r="D19" s="34">
        <v>3.7992460000000001</v>
      </c>
      <c r="E19" s="34">
        <v>4.4020530000000004</v>
      </c>
      <c r="F19" s="34">
        <v>10.015552</v>
      </c>
      <c r="G19" s="34">
        <v>20.525217000000001</v>
      </c>
      <c r="H19" s="35">
        <v>34.996695000000003</v>
      </c>
      <c r="I19" s="35">
        <v>33.916727999999999</v>
      </c>
      <c r="J19" s="35">
        <v>34.955649000000001</v>
      </c>
      <c r="K19" s="35">
        <v>54.224784</v>
      </c>
      <c r="L19" s="35">
        <v>39.905541999999997</v>
      </c>
      <c r="M19" s="35">
        <v>29.860807000000001</v>
      </c>
      <c r="N19" s="35">
        <v>33.255636000000003</v>
      </c>
      <c r="O19" s="35">
        <v>47.317202999999999</v>
      </c>
      <c r="P19" s="35">
        <v>53.113999999999997</v>
      </c>
      <c r="Q19" s="35">
        <v>79</v>
      </c>
      <c r="R19" s="35">
        <v>59.965000000000003</v>
      </c>
    </row>
    <row r="20" spans="2:18">
      <c r="B20" s="36" t="s">
        <v>15</v>
      </c>
      <c r="C20" s="43">
        <v>14.178817</v>
      </c>
      <c r="D20" s="44">
        <v>15.693282999999999</v>
      </c>
      <c r="E20" s="44">
        <v>21.241699000000001</v>
      </c>
      <c r="F20" s="44">
        <v>19.558983999999999</v>
      </c>
      <c r="G20" s="44">
        <v>42.355460000000001</v>
      </c>
      <c r="H20" s="45">
        <v>57.422668999999999</v>
      </c>
      <c r="I20" s="45">
        <v>41.633974000000002</v>
      </c>
      <c r="J20" s="39">
        <v>33.676668999999997</v>
      </c>
      <c r="K20" s="45">
        <v>54.834679999999999</v>
      </c>
      <c r="L20" s="45">
        <v>29.924849999999999</v>
      </c>
      <c r="M20" s="45">
        <v>25.348939999999999</v>
      </c>
      <c r="N20" s="45">
        <v>25.398202999999999</v>
      </c>
      <c r="O20" s="45">
        <v>28.633773000000001</v>
      </c>
      <c r="P20" s="45">
        <v>31.321999999999999</v>
      </c>
      <c r="Q20" s="45">
        <v>33.6</v>
      </c>
      <c r="R20" s="45">
        <v>38.709000000000003</v>
      </c>
    </row>
    <row r="21" spans="2:18">
      <c r="B21" s="2" t="s">
        <v>18</v>
      </c>
      <c r="C21" s="46">
        <f t="shared" ref="C21:J21" si="0">C8+C12+C17+C18+C20</f>
        <v>81.435473000000002</v>
      </c>
      <c r="D21" s="46">
        <f t="shared" si="0"/>
        <v>113.63829700000001</v>
      </c>
      <c r="E21" s="46">
        <f t="shared" si="0"/>
        <v>130.25795099999999</v>
      </c>
      <c r="F21" s="46">
        <f t="shared" si="0"/>
        <v>149.47434200000001</v>
      </c>
      <c r="G21" s="46">
        <f t="shared" si="0"/>
        <v>246.63155</v>
      </c>
      <c r="H21" s="46">
        <f t="shared" si="0"/>
        <v>287.884929</v>
      </c>
      <c r="I21" s="46">
        <f t="shared" si="0"/>
        <v>221.55601899999999</v>
      </c>
      <c r="J21" s="46">
        <f t="shared" si="0"/>
        <v>207.48192</v>
      </c>
      <c r="K21" s="46">
        <f>K8+K12+K17+K18+K20</f>
        <v>277.47677199999998</v>
      </c>
      <c r="L21" s="46">
        <f>L8+L12+L17+L18+L20</f>
        <v>241.28763900000001</v>
      </c>
      <c r="M21" s="46">
        <f>M8+M12+M17+M18+M20</f>
        <v>153.82284899999999</v>
      </c>
      <c r="N21" s="46">
        <f>N8+N12+N17+N18+N20</f>
        <v>170.41216600000001</v>
      </c>
      <c r="O21" s="46">
        <f>O8+O12+O17+O18+O20</f>
        <v>194.72723599999998</v>
      </c>
      <c r="P21" s="46">
        <v>280.476</v>
      </c>
      <c r="Q21" s="46">
        <v>296.89999999999998</v>
      </c>
      <c r="R21" s="46">
        <v>318.721</v>
      </c>
    </row>
    <row r="22" spans="2:18">
      <c r="B22" s="29" t="s">
        <v>19</v>
      </c>
      <c r="C22" s="33">
        <f t="shared" ref="C22:J22" si="1">C5+C6+C11+C13+C14+C15+C16+C19</f>
        <v>187.82640900000001</v>
      </c>
      <c r="D22" s="33">
        <f t="shared" si="1"/>
        <v>193.62979799999999</v>
      </c>
      <c r="E22" s="33">
        <f t="shared" si="1"/>
        <v>266.47814400000004</v>
      </c>
      <c r="F22" s="33">
        <f t="shared" si="1"/>
        <v>375.73318700000004</v>
      </c>
      <c r="G22" s="33">
        <f t="shared" si="1"/>
        <v>700.62336899999991</v>
      </c>
      <c r="H22" s="33">
        <f t="shared" si="1"/>
        <v>1046.1685620000001</v>
      </c>
      <c r="I22" s="33">
        <f t="shared" si="1"/>
        <v>1135.9331649999999</v>
      </c>
      <c r="J22" s="33">
        <f t="shared" si="1"/>
        <v>1201.294271</v>
      </c>
      <c r="K22" s="33">
        <f>K5+K6+K11+K13+K14+K15+K16+K19</f>
        <v>1911.2814890000002</v>
      </c>
      <c r="L22" s="33">
        <f>L5+L6+L11+L13+L14+L15+L16+L19</f>
        <v>1408.065026</v>
      </c>
      <c r="M22" s="33">
        <f>M5+M6+M11+M13+M14+M15+M16+M19</f>
        <v>983.87336100000005</v>
      </c>
      <c r="N22" s="33">
        <f>N5+N6+N11+N13+N14+N15+N16+N19</f>
        <v>910.27061100000014</v>
      </c>
      <c r="O22" s="33">
        <f>O5+O6+O11+O13+O14+O15+O16+O19</f>
        <v>1151.06149</v>
      </c>
      <c r="P22" s="33">
        <v>1405.5870000000002</v>
      </c>
      <c r="Q22" s="33">
        <v>1715.4</v>
      </c>
      <c r="R22" s="33">
        <v>1877.0229999999997</v>
      </c>
    </row>
    <row r="23" spans="2:18">
      <c r="B23" s="3" t="s">
        <v>20</v>
      </c>
      <c r="C23" s="47">
        <f t="shared" ref="C23:J23" si="2">C22+C21</f>
        <v>269.26188200000001</v>
      </c>
      <c r="D23" s="47">
        <f t="shared" si="2"/>
        <v>307.26809500000002</v>
      </c>
      <c r="E23" s="47">
        <f t="shared" si="2"/>
        <v>396.73609500000003</v>
      </c>
      <c r="F23" s="47">
        <f t="shared" si="2"/>
        <v>525.20752900000002</v>
      </c>
      <c r="G23" s="47">
        <f t="shared" si="2"/>
        <v>947.25491899999997</v>
      </c>
      <c r="H23" s="47">
        <f t="shared" si="2"/>
        <v>1334.0534910000001</v>
      </c>
      <c r="I23" s="47">
        <f t="shared" si="2"/>
        <v>1357.489184</v>
      </c>
      <c r="J23" s="47">
        <f t="shared" si="2"/>
        <v>1408.7761909999999</v>
      </c>
      <c r="K23" s="47">
        <f t="shared" ref="K23:O23" si="3">SUM(K5:K20)</f>
        <v>2188.7582609999999</v>
      </c>
      <c r="L23" s="47">
        <f t="shared" si="3"/>
        <v>1649.3526650000001</v>
      </c>
      <c r="M23" s="47">
        <f t="shared" si="3"/>
        <v>1137.6962100000001</v>
      </c>
      <c r="N23" s="47">
        <f t="shared" si="3"/>
        <v>1080.682777</v>
      </c>
      <c r="O23" s="47">
        <f t="shared" si="3"/>
        <v>1345.7887260000002</v>
      </c>
      <c r="P23" s="47">
        <v>1686.0629999999999</v>
      </c>
      <c r="Q23" s="47">
        <v>2012.3</v>
      </c>
      <c r="R23" s="47">
        <v>2195.7439999999997</v>
      </c>
    </row>
    <row r="24" spans="2:18" ht="41.25" customHeight="1">
      <c r="B24" s="95" t="s">
        <v>30</v>
      </c>
      <c r="C24" s="95"/>
      <c r="D24" s="95"/>
      <c r="E24" s="95"/>
      <c r="F24" s="95"/>
      <c r="G24" s="95"/>
      <c r="H24" s="95"/>
      <c r="I24" s="95"/>
      <c r="J24" s="95"/>
      <c r="K24" s="95"/>
      <c r="L24" s="95"/>
      <c r="M24" s="95"/>
      <c r="N24" s="95"/>
      <c r="O24" s="95"/>
      <c r="P24" s="95"/>
      <c r="Q24" s="95"/>
      <c r="R24" s="95"/>
    </row>
    <row r="25" spans="2:18" ht="94.5" customHeight="1">
      <c r="B25" s="96" t="s">
        <v>31</v>
      </c>
      <c r="C25" s="97"/>
      <c r="D25" s="97"/>
      <c r="E25" s="97"/>
      <c r="F25" s="97"/>
      <c r="G25" s="97"/>
      <c r="H25" s="97"/>
      <c r="I25" s="97"/>
      <c r="J25" s="97"/>
      <c r="K25" s="97"/>
      <c r="L25" s="97"/>
      <c r="M25" s="97"/>
      <c r="N25" s="97"/>
      <c r="O25" s="97"/>
      <c r="P25" s="97"/>
      <c r="Q25" s="97"/>
      <c r="R25" s="97"/>
    </row>
    <row r="27" spans="2:18">
      <c r="B27" s="4"/>
      <c r="C27" s="4"/>
      <c r="D27" s="4"/>
      <c r="E27" s="4"/>
      <c r="F27" s="4"/>
      <c r="G27" s="4"/>
      <c r="H27" s="4"/>
      <c r="I27" s="4"/>
      <c r="J27" s="4"/>
      <c r="K27" s="4"/>
      <c r="L27" s="4"/>
      <c r="M27" s="4"/>
      <c r="N27" s="4"/>
    </row>
    <row r="28" spans="2:18">
      <c r="B28" s="4"/>
      <c r="C28" s="4"/>
      <c r="D28" s="4"/>
      <c r="E28" s="4"/>
      <c r="F28" s="4"/>
      <c r="G28" s="4"/>
      <c r="H28" s="4"/>
      <c r="I28" s="4"/>
      <c r="J28" s="4"/>
      <c r="K28" s="4"/>
      <c r="L28" s="4"/>
      <c r="M28" s="4"/>
      <c r="N28" s="4"/>
    </row>
    <row r="29" spans="2:18">
      <c r="B29" s="4"/>
      <c r="C29" s="4"/>
      <c r="D29" s="4"/>
      <c r="E29" s="4"/>
      <c r="F29" s="4"/>
      <c r="G29" s="4"/>
      <c r="H29" s="4"/>
      <c r="I29" s="4"/>
      <c r="J29" s="4"/>
      <c r="K29" s="4"/>
      <c r="L29" s="4"/>
      <c r="M29" s="4"/>
      <c r="N29" s="4"/>
    </row>
    <row r="30" spans="2:18">
      <c r="B30" s="4"/>
      <c r="C30" s="4"/>
      <c r="D30" s="4"/>
      <c r="E30" s="4"/>
      <c r="F30" s="4"/>
      <c r="G30" s="4"/>
      <c r="H30" s="4"/>
      <c r="I30" s="4"/>
      <c r="J30" s="4"/>
      <c r="K30" s="4"/>
      <c r="L30" s="4"/>
      <c r="M30" s="4"/>
      <c r="N30" s="4"/>
    </row>
    <row r="31" spans="2:18">
      <c r="B31" s="4"/>
      <c r="C31" s="4"/>
      <c r="D31" s="4"/>
      <c r="E31" s="4"/>
      <c r="F31" s="4"/>
      <c r="G31" s="4"/>
      <c r="H31" s="4"/>
      <c r="I31" s="4"/>
      <c r="J31" s="4"/>
      <c r="K31" s="4"/>
      <c r="L31" s="4"/>
      <c r="M31" s="4"/>
      <c r="N31" s="4"/>
    </row>
    <row r="32" spans="2:18">
      <c r="B32" s="4"/>
      <c r="C32" s="4"/>
      <c r="D32" s="4"/>
      <c r="E32" s="4"/>
      <c r="F32" s="4"/>
      <c r="G32" s="4"/>
      <c r="H32" s="4"/>
      <c r="I32" s="4"/>
      <c r="J32" s="4"/>
      <c r="K32" s="4"/>
      <c r="L32" s="4"/>
      <c r="M32" s="4"/>
      <c r="N32" s="4"/>
    </row>
    <row r="33" spans="2:14">
      <c r="B33" s="4"/>
      <c r="C33" s="4"/>
      <c r="D33" s="4"/>
      <c r="E33" s="4"/>
      <c r="F33" s="4"/>
      <c r="G33" s="4"/>
      <c r="H33" s="4"/>
      <c r="I33" s="4"/>
      <c r="J33" s="4"/>
      <c r="K33" s="4"/>
      <c r="L33" s="4"/>
      <c r="M33" s="4"/>
      <c r="N33" s="4"/>
    </row>
    <row r="34" spans="2:14">
      <c r="B34" s="4"/>
      <c r="C34" s="4"/>
      <c r="D34" s="4"/>
      <c r="E34" s="4"/>
      <c r="F34" s="4"/>
      <c r="G34" s="4"/>
      <c r="H34" s="4"/>
      <c r="I34" s="4"/>
      <c r="J34" s="4"/>
      <c r="K34" s="4"/>
      <c r="L34" s="4"/>
      <c r="M34" s="4"/>
      <c r="N34" s="4"/>
    </row>
    <row r="35" spans="2:14">
      <c r="B35" s="4"/>
      <c r="C35" s="4"/>
      <c r="D35" s="4"/>
      <c r="E35" s="4"/>
      <c r="F35" s="4"/>
      <c r="G35" s="4"/>
      <c r="H35" s="4"/>
      <c r="I35" s="4"/>
      <c r="J35" s="4"/>
      <c r="K35" s="4"/>
      <c r="L35" s="4"/>
      <c r="M35" s="4"/>
      <c r="N35" s="4"/>
    </row>
    <row r="36" spans="2:14">
      <c r="B36" s="4"/>
      <c r="C36" s="4"/>
      <c r="D36" s="4"/>
      <c r="E36" s="4"/>
      <c r="F36" s="4"/>
      <c r="G36" s="4"/>
      <c r="H36" s="4"/>
      <c r="I36" s="4"/>
      <c r="J36" s="4"/>
      <c r="K36" s="4"/>
      <c r="L36" s="4"/>
      <c r="M36" s="4"/>
      <c r="N36" s="4"/>
    </row>
    <row r="37" spans="2:14">
      <c r="B37" s="4"/>
      <c r="C37" s="4"/>
      <c r="D37" s="4"/>
      <c r="E37" s="4"/>
      <c r="F37" s="4"/>
      <c r="G37" s="4"/>
      <c r="H37" s="4"/>
      <c r="I37" s="4"/>
      <c r="J37" s="4"/>
      <c r="K37" s="4"/>
      <c r="L37" s="4"/>
      <c r="M37" s="4"/>
      <c r="N37" s="4"/>
    </row>
  </sheetData>
  <mergeCells count="5">
    <mergeCell ref="B2:R2"/>
    <mergeCell ref="B3:B4"/>
    <mergeCell ref="C4:R4"/>
    <mergeCell ref="B24:R24"/>
    <mergeCell ref="B25:R25"/>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8536E-4AE3-45E2-93B8-2C564358953A}">
  <dimension ref="B2:Q37"/>
  <sheetViews>
    <sheetView workbookViewId="0"/>
  </sheetViews>
  <sheetFormatPr baseColWidth="10" defaultColWidth="9.25" defaultRowHeight="15.75"/>
  <cols>
    <col min="2" max="2" width="38.875" customWidth="1"/>
    <col min="3" max="12" width="10.125" customWidth="1"/>
    <col min="14" max="14" width="10.125" customWidth="1"/>
  </cols>
  <sheetData>
    <row r="2" spans="2:17" s="1" customFormat="1" ht="35.1" customHeight="1">
      <c r="B2" s="98" t="s">
        <v>22</v>
      </c>
      <c r="C2" s="98"/>
      <c r="D2" s="98"/>
      <c r="E2" s="98"/>
      <c r="F2" s="98"/>
      <c r="G2" s="98"/>
      <c r="H2" s="98"/>
      <c r="I2" s="98"/>
      <c r="J2" s="98"/>
      <c r="K2" s="98"/>
      <c r="L2" s="98"/>
      <c r="M2" s="98"/>
      <c r="N2" s="98"/>
      <c r="O2" s="98"/>
      <c r="P2" s="98"/>
      <c r="Q2" s="98"/>
    </row>
    <row r="3" spans="2:17">
      <c r="B3" s="90" t="s">
        <v>21</v>
      </c>
      <c r="C3" s="6">
        <v>2005</v>
      </c>
      <c r="D3" s="6">
        <v>2006</v>
      </c>
      <c r="E3" s="6">
        <v>2007</v>
      </c>
      <c r="F3" s="7">
        <v>2008</v>
      </c>
      <c r="G3" s="6">
        <v>2009</v>
      </c>
      <c r="H3" s="6">
        <v>2010</v>
      </c>
      <c r="I3" s="6">
        <v>2011</v>
      </c>
      <c r="J3" s="8">
        <v>2012</v>
      </c>
      <c r="K3" s="8">
        <v>2013</v>
      </c>
      <c r="L3" s="6">
        <v>2014</v>
      </c>
      <c r="M3" s="6">
        <v>2015</v>
      </c>
      <c r="N3" s="6">
        <v>2016</v>
      </c>
      <c r="O3" s="6">
        <v>2017</v>
      </c>
      <c r="P3" s="6">
        <v>2018</v>
      </c>
      <c r="Q3" s="6">
        <v>2019</v>
      </c>
    </row>
    <row r="4" spans="2:17">
      <c r="B4" s="91"/>
      <c r="C4" s="99" t="s">
        <v>16</v>
      </c>
      <c r="D4" s="100"/>
      <c r="E4" s="100"/>
      <c r="F4" s="100"/>
      <c r="G4" s="100"/>
      <c r="H4" s="100"/>
      <c r="I4" s="100"/>
      <c r="J4" s="100"/>
      <c r="K4" s="100"/>
      <c r="L4" s="100"/>
      <c r="M4" s="100"/>
      <c r="N4" s="100"/>
      <c r="O4" s="100"/>
      <c r="P4" s="5"/>
      <c r="Q4" s="5"/>
    </row>
    <row r="5" spans="2:17">
      <c r="B5" s="9" t="s">
        <v>0</v>
      </c>
      <c r="C5" s="10">
        <v>52.176971000000002</v>
      </c>
      <c r="D5" s="11">
        <v>46.746724999999998</v>
      </c>
      <c r="E5" s="11">
        <v>64.024317999999994</v>
      </c>
      <c r="F5" s="11">
        <v>87.835577999999998</v>
      </c>
      <c r="G5" s="11">
        <v>173.529493</v>
      </c>
      <c r="H5" s="12">
        <v>201.47846799999999</v>
      </c>
      <c r="I5" s="12">
        <v>177.00831500000001</v>
      </c>
      <c r="J5" s="12">
        <v>218.94990300000001</v>
      </c>
      <c r="K5" s="12">
        <v>452.17459000000002</v>
      </c>
      <c r="L5" s="12">
        <v>295.88633600000003</v>
      </c>
      <c r="M5" s="12">
        <v>222.102024</v>
      </c>
      <c r="N5" s="12">
        <v>205.16685000000001</v>
      </c>
      <c r="O5" s="12">
        <v>230.76727600000001</v>
      </c>
      <c r="P5" s="12">
        <v>282.94799999999998</v>
      </c>
      <c r="Q5" s="12">
        <v>353</v>
      </c>
    </row>
    <row r="6" spans="2:17">
      <c r="B6" s="13" t="s">
        <v>1</v>
      </c>
      <c r="C6" s="14">
        <v>47.059657999999999</v>
      </c>
      <c r="D6" s="15">
        <v>52.658149999999999</v>
      </c>
      <c r="E6" s="15">
        <v>91.636516</v>
      </c>
      <c r="F6" s="15">
        <v>128.03533100000001</v>
      </c>
      <c r="G6" s="15">
        <v>224.23876799999999</v>
      </c>
      <c r="H6" s="16">
        <v>332.0856</v>
      </c>
      <c r="I6" s="16">
        <v>405.64034299999997</v>
      </c>
      <c r="J6" s="16">
        <v>486.29791799999998</v>
      </c>
      <c r="K6" s="16">
        <v>707.82082500000001</v>
      </c>
      <c r="L6" s="16">
        <v>525.82133099999999</v>
      </c>
      <c r="M6" s="16">
        <v>343.04800699999998</v>
      </c>
      <c r="N6" s="16">
        <v>283.80713700000001</v>
      </c>
      <c r="O6" s="16">
        <v>393.76573999999999</v>
      </c>
      <c r="P6" s="16">
        <v>494.62700000000001</v>
      </c>
      <c r="Q6" s="16">
        <v>595.70000000000005</v>
      </c>
    </row>
    <row r="7" spans="2:17">
      <c r="B7" s="17" t="s">
        <v>2</v>
      </c>
      <c r="C7" s="18" t="s">
        <v>17</v>
      </c>
      <c r="D7" s="18" t="s">
        <v>17</v>
      </c>
      <c r="E7" s="18" t="s">
        <v>17</v>
      </c>
      <c r="F7" s="18" t="s">
        <v>17</v>
      </c>
      <c r="G7" s="18" t="s">
        <v>17</v>
      </c>
      <c r="H7" s="18" t="s">
        <v>17</v>
      </c>
      <c r="I7" s="18" t="s">
        <v>17</v>
      </c>
      <c r="J7" s="18" t="s">
        <v>17</v>
      </c>
      <c r="K7" s="18" t="s">
        <v>17</v>
      </c>
      <c r="L7" s="18" t="s">
        <v>17</v>
      </c>
      <c r="M7" s="19" t="s">
        <v>17</v>
      </c>
      <c r="N7" s="18" t="s">
        <v>17</v>
      </c>
      <c r="O7" s="18" t="s">
        <v>17</v>
      </c>
      <c r="P7" s="18" t="s">
        <v>17</v>
      </c>
      <c r="Q7" s="18" t="s">
        <v>17</v>
      </c>
    </row>
    <row r="8" spans="2:17">
      <c r="B8" s="13" t="s">
        <v>3</v>
      </c>
      <c r="C8" s="14">
        <v>12.506741</v>
      </c>
      <c r="D8" s="15">
        <v>14.045118</v>
      </c>
      <c r="E8" s="15">
        <v>19.291249000000001</v>
      </c>
      <c r="F8" s="15">
        <v>28.987348999999998</v>
      </c>
      <c r="G8" s="15">
        <v>41.259982999999998</v>
      </c>
      <c r="H8" s="16">
        <v>49.972752</v>
      </c>
      <c r="I8" s="16">
        <v>51.901259000000003</v>
      </c>
      <c r="J8" s="16">
        <v>60.301082999999998</v>
      </c>
      <c r="K8" s="16">
        <v>55.818644999999997</v>
      </c>
      <c r="L8" s="16">
        <v>40.164765000000003</v>
      </c>
      <c r="M8" s="16">
        <v>30.726976000000001</v>
      </c>
      <c r="N8" s="16">
        <v>36.855511999999997</v>
      </c>
      <c r="O8" s="16">
        <v>55.430605999999997</v>
      </c>
      <c r="P8" s="16">
        <v>69.680999999999997</v>
      </c>
      <c r="Q8" s="16">
        <v>91.5</v>
      </c>
    </row>
    <row r="9" spans="2:17">
      <c r="B9" s="17" t="s">
        <v>4</v>
      </c>
      <c r="C9" s="18" t="s">
        <v>17</v>
      </c>
      <c r="D9" s="18" t="s">
        <v>17</v>
      </c>
      <c r="E9" s="18" t="s">
        <v>17</v>
      </c>
      <c r="F9" s="18" t="s">
        <v>17</v>
      </c>
      <c r="G9" s="18" t="s">
        <v>17</v>
      </c>
      <c r="H9" s="18" t="s">
        <v>17</v>
      </c>
      <c r="I9" s="18" t="s">
        <v>17</v>
      </c>
      <c r="J9" s="18" t="s">
        <v>17</v>
      </c>
      <c r="K9" s="18" t="s">
        <v>17</v>
      </c>
      <c r="L9" s="18" t="s">
        <v>17</v>
      </c>
      <c r="M9" s="19" t="s">
        <v>17</v>
      </c>
      <c r="N9" s="18" t="s">
        <v>17</v>
      </c>
      <c r="O9" s="18" t="s">
        <v>17</v>
      </c>
      <c r="P9" s="18" t="s">
        <v>17</v>
      </c>
      <c r="Q9" s="18" t="s">
        <v>17</v>
      </c>
    </row>
    <row r="10" spans="2:17">
      <c r="B10" s="13" t="s">
        <v>5</v>
      </c>
      <c r="C10" s="20" t="s">
        <v>17</v>
      </c>
      <c r="D10" s="20" t="s">
        <v>17</v>
      </c>
      <c r="E10" s="20" t="s">
        <v>17</v>
      </c>
      <c r="F10" s="20" t="s">
        <v>17</v>
      </c>
      <c r="G10" s="20" t="s">
        <v>17</v>
      </c>
      <c r="H10" s="20" t="s">
        <v>17</v>
      </c>
      <c r="I10" s="20" t="s">
        <v>17</v>
      </c>
      <c r="J10" s="20" t="s">
        <v>17</v>
      </c>
      <c r="K10" s="20" t="s">
        <v>17</v>
      </c>
      <c r="L10" s="20" t="s">
        <v>17</v>
      </c>
      <c r="M10" s="21" t="s">
        <v>17</v>
      </c>
      <c r="N10" s="20" t="s">
        <v>17</v>
      </c>
      <c r="O10" s="20" t="s">
        <v>17</v>
      </c>
      <c r="P10" s="20" t="s">
        <v>17</v>
      </c>
      <c r="Q10" s="20" t="s">
        <v>17</v>
      </c>
    </row>
    <row r="11" spans="2:17">
      <c r="B11" s="17" t="s">
        <v>6</v>
      </c>
      <c r="C11" s="22">
        <v>28.422073999999999</v>
      </c>
      <c r="D11" s="23">
        <v>26.149975000000001</v>
      </c>
      <c r="E11" s="23">
        <v>34.144655999999998</v>
      </c>
      <c r="F11" s="23">
        <v>42.679963999999998</v>
      </c>
      <c r="G11" s="23">
        <v>68.608304000000004</v>
      </c>
      <c r="H11" s="24">
        <v>101.64696600000001</v>
      </c>
      <c r="I11" s="24">
        <v>110.40585900000001</v>
      </c>
      <c r="J11" s="24">
        <v>111.78871100000001</v>
      </c>
      <c r="K11" s="24">
        <v>198.08854500000001</v>
      </c>
      <c r="L11" s="24">
        <v>164.97004799999999</v>
      </c>
      <c r="M11" s="24">
        <v>113.181296</v>
      </c>
      <c r="N11" s="24">
        <v>103.331957</v>
      </c>
      <c r="O11" s="24">
        <v>109.900674</v>
      </c>
      <c r="P11" s="24">
        <v>116.17100000000001</v>
      </c>
      <c r="Q11" s="24">
        <v>152.1</v>
      </c>
    </row>
    <row r="12" spans="2:17">
      <c r="B12" s="13" t="s">
        <v>7</v>
      </c>
      <c r="C12" s="14">
        <v>3.8566400000000001</v>
      </c>
      <c r="D12" s="15">
        <v>2.1493310000000001</v>
      </c>
      <c r="E12" s="15">
        <v>3.0530740000000001</v>
      </c>
      <c r="F12" s="15">
        <v>3.1765020000000002</v>
      </c>
      <c r="G12" s="15">
        <v>10.423605999999999</v>
      </c>
      <c r="H12" s="16">
        <v>10.140573</v>
      </c>
      <c r="I12" s="16">
        <v>10.682452</v>
      </c>
      <c r="J12" s="16">
        <v>4.3358739999999996</v>
      </c>
      <c r="K12" s="16">
        <v>9.2564840000000004</v>
      </c>
      <c r="L12" s="16">
        <v>12.201741</v>
      </c>
      <c r="M12" s="16">
        <v>8.902863</v>
      </c>
      <c r="N12" s="16">
        <v>10.715192999999999</v>
      </c>
      <c r="O12" s="16">
        <v>15.46271</v>
      </c>
      <c r="P12" s="16">
        <v>18.963000000000001</v>
      </c>
      <c r="Q12" s="16">
        <v>23.6</v>
      </c>
    </row>
    <row r="13" spans="2:17">
      <c r="B13" s="17" t="s">
        <v>8</v>
      </c>
      <c r="C13" s="22">
        <v>15.965954</v>
      </c>
      <c r="D13" s="23">
        <v>20.819747</v>
      </c>
      <c r="E13" s="23">
        <v>25.858308000000001</v>
      </c>
      <c r="F13" s="23">
        <v>46.316507999999999</v>
      </c>
      <c r="G13" s="23">
        <v>75.702545999999998</v>
      </c>
      <c r="H13" s="24">
        <v>90.113836000000006</v>
      </c>
      <c r="I13" s="24">
        <v>97.834479999999999</v>
      </c>
      <c r="J13" s="24">
        <v>88.674473000000006</v>
      </c>
      <c r="K13" s="24">
        <v>131.28400999999999</v>
      </c>
      <c r="L13" s="24">
        <v>96.901195999999999</v>
      </c>
      <c r="M13" s="24">
        <v>85.553849</v>
      </c>
      <c r="N13" s="24">
        <v>97.007317999999998</v>
      </c>
      <c r="O13" s="24">
        <v>129.764173</v>
      </c>
      <c r="P13" s="24">
        <v>152.53399999999999</v>
      </c>
      <c r="Q13" s="24">
        <v>222.2</v>
      </c>
    </row>
    <row r="14" spans="2:17">
      <c r="B14" s="13" t="s">
        <v>9</v>
      </c>
      <c r="C14" s="14">
        <v>21.802584</v>
      </c>
      <c r="D14" s="15">
        <v>20.301085</v>
      </c>
      <c r="E14" s="15">
        <v>22.028690999999998</v>
      </c>
      <c r="F14" s="15">
        <v>26.796959999999999</v>
      </c>
      <c r="G14" s="15">
        <v>72.809404000000001</v>
      </c>
      <c r="H14" s="16">
        <v>150.958133</v>
      </c>
      <c r="I14" s="16">
        <v>170.04904400000001</v>
      </c>
      <c r="J14" s="16">
        <v>127.083299</v>
      </c>
      <c r="K14" s="16">
        <v>208.19453999999999</v>
      </c>
      <c r="L14" s="16">
        <v>142.57498100000001</v>
      </c>
      <c r="M14" s="16">
        <v>99.883926000000002</v>
      </c>
      <c r="N14" s="16">
        <v>110.184712</v>
      </c>
      <c r="O14" s="16">
        <v>121.07389499999999</v>
      </c>
      <c r="P14" s="16">
        <v>169.55699999999999</v>
      </c>
      <c r="Q14" s="16">
        <v>166.9</v>
      </c>
    </row>
    <row r="15" spans="2:17">
      <c r="B15" s="17" t="s">
        <v>10</v>
      </c>
      <c r="C15" s="22">
        <v>14.322626</v>
      </c>
      <c r="D15" s="23">
        <v>15.962244</v>
      </c>
      <c r="E15" s="23">
        <v>17.187434</v>
      </c>
      <c r="F15" s="23">
        <v>22.338934999999999</v>
      </c>
      <c r="G15" s="23">
        <v>47.305311000000003</v>
      </c>
      <c r="H15" s="24">
        <v>102.17865</v>
      </c>
      <c r="I15" s="24">
        <v>106.575687</v>
      </c>
      <c r="J15" s="24">
        <v>91.058159000000003</v>
      </c>
      <c r="K15" s="24">
        <v>112.611779</v>
      </c>
      <c r="L15" s="24">
        <v>102.683916</v>
      </c>
      <c r="M15" s="24">
        <v>69.668173999999993</v>
      </c>
      <c r="N15" s="24">
        <v>57.446407999999998</v>
      </c>
      <c r="O15" s="24">
        <v>96.759715999999997</v>
      </c>
      <c r="P15" s="24">
        <v>108.499</v>
      </c>
      <c r="Q15" s="24">
        <v>118</v>
      </c>
    </row>
    <row r="16" spans="2:17">
      <c r="B16" s="13" t="s">
        <v>11</v>
      </c>
      <c r="C16" s="14">
        <v>5.4399280000000001</v>
      </c>
      <c r="D16" s="15">
        <v>7.1926259999999997</v>
      </c>
      <c r="E16" s="15">
        <v>7.1961680000000001</v>
      </c>
      <c r="F16" s="15">
        <v>11.714359</v>
      </c>
      <c r="G16" s="15">
        <v>17.904326000000001</v>
      </c>
      <c r="H16" s="16">
        <v>32.710214000000001</v>
      </c>
      <c r="I16" s="16">
        <v>34.502709000000003</v>
      </c>
      <c r="J16" s="16">
        <v>42.486159000000001</v>
      </c>
      <c r="K16" s="16">
        <v>46.882415999999999</v>
      </c>
      <c r="L16" s="16">
        <v>39.321675999999997</v>
      </c>
      <c r="M16" s="16">
        <v>20.575278000000001</v>
      </c>
      <c r="N16" s="16">
        <v>20.070592999999999</v>
      </c>
      <c r="O16" s="16">
        <v>21.712813000000001</v>
      </c>
      <c r="P16" s="16">
        <v>28.137</v>
      </c>
      <c r="Q16" s="16">
        <v>28.6</v>
      </c>
    </row>
    <row r="17" spans="2:17">
      <c r="B17" s="17" t="s">
        <v>12</v>
      </c>
      <c r="C17" s="22">
        <v>38.737634999999997</v>
      </c>
      <c r="D17" s="23">
        <v>66.891069000000002</v>
      </c>
      <c r="E17" s="23">
        <v>78.689820999999995</v>
      </c>
      <c r="F17" s="23">
        <v>89.487854999999996</v>
      </c>
      <c r="G17" s="23">
        <v>132.640838</v>
      </c>
      <c r="H17" s="24">
        <v>136.674511</v>
      </c>
      <c r="I17" s="24">
        <v>91.462575999999999</v>
      </c>
      <c r="J17" s="24">
        <v>93.752488</v>
      </c>
      <c r="K17" s="24">
        <v>136.25591</v>
      </c>
      <c r="L17" s="24">
        <v>124.667959</v>
      </c>
      <c r="M17" s="24">
        <v>75.738720999999998</v>
      </c>
      <c r="N17" s="24">
        <v>74.184357000000006</v>
      </c>
      <c r="O17" s="24">
        <v>69.446629000000001</v>
      </c>
      <c r="P17" s="24">
        <v>99.567999999999998</v>
      </c>
      <c r="Q17" s="24">
        <v>106.9</v>
      </c>
    </row>
    <row r="18" spans="2:17">
      <c r="B18" s="13" t="s">
        <v>13</v>
      </c>
      <c r="C18" s="14">
        <v>12.15564</v>
      </c>
      <c r="D18" s="15">
        <v>14.859496</v>
      </c>
      <c r="E18" s="15">
        <v>7.9821080000000002</v>
      </c>
      <c r="F18" s="15">
        <v>8.2636520000000004</v>
      </c>
      <c r="G18" s="15">
        <v>19.951663</v>
      </c>
      <c r="H18" s="16">
        <v>33.674424000000002</v>
      </c>
      <c r="I18" s="16">
        <v>25.875758000000001</v>
      </c>
      <c r="J18" s="16">
        <v>15.415806</v>
      </c>
      <c r="K18" s="16">
        <v>21.311053000000001</v>
      </c>
      <c r="L18" s="16">
        <v>34.328324000000002</v>
      </c>
      <c r="M18" s="16">
        <v>13.105349</v>
      </c>
      <c r="N18" s="16">
        <v>23.258901000000002</v>
      </c>
      <c r="O18" s="16">
        <v>25.753518</v>
      </c>
      <c r="P18" s="16">
        <v>60.942</v>
      </c>
      <c r="Q18" s="16">
        <v>41.3</v>
      </c>
    </row>
    <row r="19" spans="2:17">
      <c r="B19" s="17" t="s">
        <v>14</v>
      </c>
      <c r="C19" s="22">
        <v>2.6366139999999998</v>
      </c>
      <c r="D19" s="23">
        <v>3.7992460000000001</v>
      </c>
      <c r="E19" s="23">
        <v>4.4020530000000004</v>
      </c>
      <c r="F19" s="23">
        <v>10.015552</v>
      </c>
      <c r="G19" s="23">
        <v>20.525217000000001</v>
      </c>
      <c r="H19" s="24">
        <v>34.996695000000003</v>
      </c>
      <c r="I19" s="24">
        <v>33.916727999999999</v>
      </c>
      <c r="J19" s="24">
        <v>34.955649000000001</v>
      </c>
      <c r="K19" s="24">
        <v>54.224784</v>
      </c>
      <c r="L19" s="24">
        <v>39.905541999999997</v>
      </c>
      <c r="M19" s="24">
        <v>29.860807000000001</v>
      </c>
      <c r="N19" s="24">
        <v>33.255636000000003</v>
      </c>
      <c r="O19" s="24">
        <v>47.317202999999999</v>
      </c>
      <c r="P19" s="24">
        <v>53.113999999999997</v>
      </c>
      <c r="Q19" s="24">
        <v>79</v>
      </c>
    </row>
    <row r="20" spans="2:17">
      <c r="B20" s="13" t="s">
        <v>15</v>
      </c>
      <c r="C20" s="25">
        <v>14.178817</v>
      </c>
      <c r="D20" s="26">
        <v>15.693282999999999</v>
      </c>
      <c r="E20" s="26">
        <v>21.241699000000001</v>
      </c>
      <c r="F20" s="26">
        <v>19.558983999999999</v>
      </c>
      <c r="G20" s="26">
        <v>42.355460000000001</v>
      </c>
      <c r="H20" s="27">
        <v>57.422668999999999</v>
      </c>
      <c r="I20" s="27">
        <v>41.633974000000002</v>
      </c>
      <c r="J20" s="16">
        <v>33.676668999999997</v>
      </c>
      <c r="K20" s="27">
        <v>54.834679999999999</v>
      </c>
      <c r="L20" s="27">
        <v>29.924849999999999</v>
      </c>
      <c r="M20" s="27">
        <v>25.348939999999999</v>
      </c>
      <c r="N20" s="27">
        <v>25.398202999999999</v>
      </c>
      <c r="O20" s="27">
        <v>28.633773000000001</v>
      </c>
      <c r="P20" s="27">
        <v>31.321999999999999</v>
      </c>
      <c r="Q20" s="27">
        <v>33.6</v>
      </c>
    </row>
    <row r="21" spans="2:17">
      <c r="B21" s="2" t="s">
        <v>18</v>
      </c>
      <c r="C21" s="28">
        <f t="shared" ref="C21:J21" si="0">C8+C12+C17+C18+C20</f>
        <v>81.435473000000002</v>
      </c>
      <c r="D21" s="28">
        <f t="shared" si="0"/>
        <v>113.63829700000001</v>
      </c>
      <c r="E21" s="28">
        <f t="shared" si="0"/>
        <v>130.25795099999999</v>
      </c>
      <c r="F21" s="28">
        <f t="shared" si="0"/>
        <v>149.47434200000001</v>
      </c>
      <c r="G21" s="28">
        <f t="shared" si="0"/>
        <v>246.63155</v>
      </c>
      <c r="H21" s="28">
        <f t="shared" si="0"/>
        <v>287.884929</v>
      </c>
      <c r="I21" s="28">
        <f t="shared" si="0"/>
        <v>221.55601899999999</v>
      </c>
      <c r="J21" s="28">
        <f t="shared" si="0"/>
        <v>207.48192</v>
      </c>
      <c r="K21" s="28">
        <f>K8+K12+K17+K18+K20</f>
        <v>277.47677199999998</v>
      </c>
      <c r="L21" s="28">
        <f>L8+L12+L17+L18+L20</f>
        <v>241.28763900000001</v>
      </c>
      <c r="M21" s="28">
        <f>M8+M12+M17+M18+M20</f>
        <v>153.82284899999999</v>
      </c>
      <c r="N21" s="28">
        <f>N8+N12+N17+N18+N20</f>
        <v>170.41216600000001</v>
      </c>
      <c r="O21" s="28">
        <f>O8+O12+O17+O18+O20</f>
        <v>194.72723599999998</v>
      </c>
      <c r="P21" s="28">
        <v>280.476</v>
      </c>
      <c r="Q21" s="28">
        <v>296.89999999999998</v>
      </c>
    </row>
    <row r="22" spans="2:17">
      <c r="B22" s="29" t="s">
        <v>19</v>
      </c>
      <c r="C22" s="22">
        <f t="shared" ref="C22:J22" si="1">C5+C6+C11+C13+C14+C15+C16+C19</f>
        <v>187.82640900000001</v>
      </c>
      <c r="D22" s="22">
        <f t="shared" si="1"/>
        <v>193.62979799999999</v>
      </c>
      <c r="E22" s="22">
        <f t="shared" si="1"/>
        <v>266.47814400000004</v>
      </c>
      <c r="F22" s="22">
        <f t="shared" si="1"/>
        <v>375.73318700000004</v>
      </c>
      <c r="G22" s="22">
        <f t="shared" si="1"/>
        <v>700.62336899999991</v>
      </c>
      <c r="H22" s="22">
        <f t="shared" si="1"/>
        <v>1046.1685620000001</v>
      </c>
      <c r="I22" s="22">
        <f t="shared" si="1"/>
        <v>1135.9331649999999</v>
      </c>
      <c r="J22" s="22">
        <f t="shared" si="1"/>
        <v>1201.294271</v>
      </c>
      <c r="K22" s="22">
        <f>K5+K6+K11+K13+K14+K15+K16+K19</f>
        <v>1911.2814890000002</v>
      </c>
      <c r="L22" s="22">
        <f>L5+L6+L11+L13+L14+L15+L16+L19</f>
        <v>1408.065026</v>
      </c>
      <c r="M22" s="22">
        <f>M5+M6+M11+M13+M14+M15+M16+M19</f>
        <v>983.87336100000005</v>
      </c>
      <c r="N22" s="22">
        <f>N5+N6+N11+N13+N14+N15+N16+N19</f>
        <v>910.27061100000014</v>
      </c>
      <c r="O22" s="22">
        <f>O5+O6+O11+O13+O14+O15+O16+O19</f>
        <v>1151.06149</v>
      </c>
      <c r="P22" s="22">
        <v>1405.5870000000002</v>
      </c>
      <c r="Q22" s="22">
        <v>1715.4</v>
      </c>
    </row>
    <row r="23" spans="2:17">
      <c r="B23" s="3" t="s">
        <v>20</v>
      </c>
      <c r="C23" s="30">
        <f t="shared" ref="C23:J23" si="2">C22+C21</f>
        <v>269.26188200000001</v>
      </c>
      <c r="D23" s="30">
        <f t="shared" si="2"/>
        <v>307.26809500000002</v>
      </c>
      <c r="E23" s="30">
        <f t="shared" si="2"/>
        <v>396.73609500000003</v>
      </c>
      <c r="F23" s="30">
        <f t="shared" si="2"/>
        <v>525.20752900000002</v>
      </c>
      <c r="G23" s="30">
        <f t="shared" si="2"/>
        <v>947.25491899999997</v>
      </c>
      <c r="H23" s="30">
        <f t="shared" si="2"/>
        <v>1334.0534910000001</v>
      </c>
      <c r="I23" s="30">
        <f t="shared" si="2"/>
        <v>1357.489184</v>
      </c>
      <c r="J23" s="30">
        <f t="shared" si="2"/>
        <v>1408.7761909999999</v>
      </c>
      <c r="K23" s="30">
        <f t="shared" ref="K23:O23" si="3">SUM(K5:K20)</f>
        <v>2188.7582609999999</v>
      </c>
      <c r="L23" s="30">
        <f t="shared" si="3"/>
        <v>1649.3526650000001</v>
      </c>
      <c r="M23" s="30">
        <f t="shared" si="3"/>
        <v>1137.6962100000001</v>
      </c>
      <c r="N23" s="30">
        <f t="shared" si="3"/>
        <v>1080.682777</v>
      </c>
      <c r="O23" s="30">
        <f t="shared" si="3"/>
        <v>1345.7887260000002</v>
      </c>
      <c r="P23" s="30">
        <v>1686.0629999999999</v>
      </c>
      <c r="Q23" s="30">
        <v>2012.3</v>
      </c>
    </row>
    <row r="24" spans="2:17" ht="43.5" customHeight="1">
      <c r="B24" s="101" t="s">
        <v>23</v>
      </c>
      <c r="C24" s="101"/>
      <c r="D24" s="101"/>
      <c r="E24" s="101"/>
      <c r="F24" s="101"/>
      <c r="G24" s="101"/>
      <c r="H24" s="101"/>
      <c r="I24" s="101"/>
      <c r="J24" s="101"/>
      <c r="K24" s="101"/>
      <c r="L24" s="101"/>
      <c r="M24" s="101"/>
      <c r="N24" s="101"/>
      <c r="O24" s="101"/>
      <c r="P24" s="101"/>
      <c r="Q24" s="101"/>
    </row>
    <row r="25" spans="2:17" ht="75.599999999999994" customHeight="1">
      <c r="B25" s="102" t="s">
        <v>24</v>
      </c>
      <c r="C25" s="102"/>
      <c r="D25" s="102"/>
      <c r="E25" s="102"/>
      <c r="F25" s="102"/>
      <c r="G25" s="102"/>
      <c r="H25" s="102"/>
      <c r="I25" s="102"/>
      <c r="J25" s="102"/>
      <c r="K25" s="102"/>
      <c r="L25" s="102"/>
      <c r="M25" s="102"/>
      <c r="N25" s="102"/>
      <c r="O25" s="102"/>
      <c r="P25" s="102"/>
      <c r="Q25" s="102"/>
    </row>
    <row r="27" spans="2:17">
      <c r="B27" s="4"/>
      <c r="C27" s="4"/>
      <c r="D27" s="4"/>
      <c r="E27" s="4"/>
      <c r="F27" s="4"/>
      <c r="G27" s="4"/>
      <c r="H27" s="4"/>
      <c r="I27" s="4"/>
      <c r="J27" s="4"/>
      <c r="K27" s="4"/>
      <c r="L27" s="4"/>
      <c r="M27" s="4"/>
      <c r="N27" s="4"/>
    </row>
    <row r="28" spans="2:17">
      <c r="B28" s="4"/>
      <c r="C28" s="4"/>
      <c r="D28" s="4"/>
      <c r="E28" s="4"/>
      <c r="F28" s="4"/>
      <c r="G28" s="4"/>
      <c r="H28" s="4"/>
      <c r="I28" s="4"/>
      <c r="J28" s="4"/>
      <c r="K28" s="4"/>
      <c r="L28" s="4"/>
      <c r="M28" s="4"/>
      <c r="N28" s="4"/>
    </row>
    <row r="29" spans="2:17">
      <c r="B29" s="4"/>
      <c r="C29" s="4"/>
      <c r="D29" s="4"/>
      <c r="E29" s="4"/>
      <c r="F29" s="4"/>
      <c r="G29" s="4"/>
      <c r="H29" s="4"/>
      <c r="I29" s="4"/>
      <c r="J29" s="4"/>
      <c r="K29" s="4"/>
      <c r="L29" s="4"/>
      <c r="M29" s="4"/>
      <c r="N29" s="4"/>
    </row>
    <row r="30" spans="2:17">
      <c r="B30" s="4"/>
      <c r="C30" s="4"/>
      <c r="D30" s="4"/>
      <c r="E30" s="4"/>
      <c r="F30" s="4"/>
      <c r="G30" s="4"/>
      <c r="H30" s="4"/>
      <c r="I30" s="4"/>
      <c r="J30" s="4"/>
      <c r="K30" s="4"/>
      <c r="L30" s="4"/>
      <c r="M30" s="4"/>
      <c r="N30" s="4"/>
    </row>
    <row r="31" spans="2:17">
      <c r="B31" s="4"/>
      <c r="C31" s="4"/>
      <c r="D31" s="4"/>
      <c r="E31" s="4"/>
      <c r="F31" s="4"/>
      <c r="G31" s="4"/>
      <c r="H31" s="4"/>
      <c r="I31" s="4"/>
      <c r="J31" s="4"/>
      <c r="K31" s="4"/>
      <c r="L31" s="4"/>
      <c r="M31" s="4"/>
      <c r="N31" s="4"/>
    </row>
    <row r="32" spans="2:17">
      <c r="B32" s="4"/>
      <c r="C32" s="4"/>
      <c r="D32" s="4"/>
      <c r="E32" s="4"/>
      <c r="F32" s="4"/>
      <c r="G32" s="4"/>
      <c r="H32" s="4"/>
      <c r="I32" s="4"/>
      <c r="J32" s="4"/>
      <c r="K32" s="4"/>
      <c r="L32" s="4"/>
      <c r="M32" s="4"/>
      <c r="N32" s="4"/>
    </row>
    <row r="33" spans="2:14">
      <c r="B33" s="4"/>
      <c r="C33" s="4"/>
      <c r="D33" s="4"/>
      <c r="E33" s="4"/>
      <c r="F33" s="4"/>
      <c r="G33" s="4"/>
      <c r="H33" s="4"/>
      <c r="I33" s="4"/>
      <c r="J33" s="4"/>
      <c r="K33" s="4"/>
      <c r="L33" s="4"/>
      <c r="M33" s="4"/>
      <c r="N33" s="4"/>
    </row>
    <row r="34" spans="2:14">
      <c r="B34" s="4"/>
      <c r="C34" s="4"/>
      <c r="D34" s="4"/>
      <c r="E34" s="4"/>
      <c r="F34" s="4"/>
      <c r="G34" s="4"/>
      <c r="H34" s="4"/>
      <c r="I34" s="4"/>
      <c r="J34" s="4"/>
      <c r="K34" s="4"/>
      <c r="L34" s="4"/>
      <c r="M34" s="4"/>
      <c r="N34" s="4"/>
    </row>
    <row r="35" spans="2:14">
      <c r="B35" s="4"/>
      <c r="C35" s="4"/>
      <c r="D35" s="4"/>
      <c r="E35" s="4"/>
      <c r="F35" s="4"/>
      <c r="G35" s="4"/>
      <c r="H35" s="4"/>
      <c r="I35" s="4"/>
      <c r="J35" s="4"/>
      <c r="K35" s="4"/>
      <c r="L35" s="4"/>
      <c r="M35" s="4"/>
      <c r="N35" s="4"/>
    </row>
    <row r="36" spans="2:14">
      <c r="B36" s="4"/>
      <c r="C36" s="4"/>
      <c r="D36" s="4"/>
      <c r="E36" s="4"/>
      <c r="F36" s="4"/>
      <c r="G36" s="4"/>
      <c r="H36" s="4"/>
      <c r="I36" s="4"/>
      <c r="J36" s="4"/>
      <c r="K36" s="4"/>
      <c r="L36" s="4"/>
      <c r="M36" s="4"/>
      <c r="N36" s="4"/>
    </row>
    <row r="37" spans="2:14">
      <c r="B37" s="4"/>
      <c r="C37" s="4"/>
      <c r="D37" s="4"/>
      <c r="E37" s="4"/>
      <c r="F37" s="4"/>
      <c r="G37" s="4"/>
      <c r="H37" s="4"/>
      <c r="I37" s="4"/>
      <c r="J37" s="4"/>
      <c r="K37" s="4"/>
      <c r="L37" s="4"/>
      <c r="M37" s="4"/>
      <c r="N37" s="4"/>
    </row>
  </sheetData>
  <mergeCells count="5">
    <mergeCell ref="B2:Q2"/>
    <mergeCell ref="B3:B4"/>
    <mergeCell ref="C4:O4"/>
    <mergeCell ref="B24:Q24"/>
    <mergeCell ref="B25:Q25"/>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8F92C8-C638-453E-A189-72415ABE9860}">
  <ds:schemaRefs>
    <ds:schemaRef ds:uri="http://schemas.microsoft.com/sharepoint/v3/contenttype/forms"/>
  </ds:schemaRefs>
</ds:datastoreItem>
</file>

<file path=customXml/itemProps2.xml><?xml version="1.0" encoding="utf-8"?>
<ds:datastoreItem xmlns:ds="http://schemas.openxmlformats.org/officeDocument/2006/customXml" ds:itemID="{5F77081D-10E5-41D1-B884-035E05B980E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71ea3402-ccc5-4626-b376-cfd2cbafb61f"/>
  </ds:schemaRefs>
</ds:datastoreItem>
</file>

<file path=customXml/itemProps3.xml><?xml version="1.0" encoding="utf-8"?>
<ds:datastoreItem xmlns:ds="http://schemas.openxmlformats.org/officeDocument/2006/customXml" ds:itemID="{D5346E4A-D15F-46F4-AA2C-A67158ECE5F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Inhalt</vt:lpstr>
      <vt:lpstr>2005-2021</vt:lpstr>
      <vt:lpstr>2005-2020</vt:lpstr>
      <vt:lpstr>2005-2019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Krause, Michael</cp:lastModifiedBy>
  <dcterms:created xsi:type="dcterms:W3CDTF">2017-09-25T11:19:48Z</dcterms:created>
  <dcterms:modified xsi:type="dcterms:W3CDTF">2023-05-31T12:21:24Z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