
<file path=[Content_Types].xml><?xml version="1.0" encoding="utf-8"?>
<Types xmlns="http://schemas.openxmlformats.org/package/2006/content-types">
  <Default Extension="27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6"/>
  <workbookPr/>
  <mc:AlternateContent xmlns:mc="http://schemas.openxmlformats.org/markup-compatibility/2006">
    <mc:Choice Requires="x15">
      <x15ac:absPath xmlns:x15ac="http://schemas.microsoft.com/office/spreadsheetml/2010/11/ac" url="/Users/davinakko/Library/Mobile Documents/com~apple~CloudDocs/Die Akko's/Dokumente/DA - Documents/Freiberuflich/Bertelsmann Stiftung/FUH/Ländermonitoring 2023/Downloadtabellen/DLs 2023 (umbenannt von christian)/Bundesweit/"/>
    </mc:Choice>
  </mc:AlternateContent>
  <xr:revisionPtr revIDLastSave="0" documentId="13_ncr:1_{01E67CC4-3097-A746-96B5-A6F418322624}" xr6:coauthVersionLast="47" xr6:coauthVersionMax="47" xr10:uidLastSave="{00000000-0000-0000-0000-000000000000}"/>
  <bookViews>
    <workbookView xWindow="0" yWindow="0" windowWidth="28800" windowHeight="18000" tabRatio="500" xr2:uid="{00000000-000D-0000-FFFF-FFFF00000000}"/>
  </bookViews>
  <sheets>
    <sheet name="Inhalt" sheetId="21" r:id="rId1"/>
    <sheet name="01.03.2022" sheetId="23" r:id="rId2"/>
    <sheet name="01.03.2021" sheetId="22" r:id="rId3"/>
    <sheet name="01.03.2020" sheetId="20" r:id="rId4"/>
    <sheet name="01.03.2019" sheetId="18" r:id="rId5"/>
    <sheet name="01.03.2018" sheetId="17" r:id="rId6"/>
    <sheet name="01.03.2017" sheetId="16" r:id="rId7"/>
    <sheet name="01.03.2016" sheetId="5" r:id="rId8"/>
    <sheet name="01.03.2015" sheetId="15" r:id="rId9"/>
    <sheet name="01.03.2014" sheetId="10" r:id="rId10"/>
    <sheet name="01.03.2012" sheetId="11" r:id="rId11"/>
    <sheet name="01.03.2010" sheetId="12" r:id="rId12"/>
    <sheet name="15.03.2008" sheetId="13" r:id="rId13"/>
    <sheet name="15.03.2006"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3" i="22" l="1"/>
  <c r="C23" i="23"/>
  <c r="D23" i="23"/>
  <c r="Q24" i="23"/>
  <c r="P24" i="23"/>
  <c r="O24" i="23"/>
  <c r="N24" i="23"/>
  <c r="M24" i="23"/>
  <c r="L24" i="23"/>
  <c r="K24" i="23"/>
  <c r="J23" i="23"/>
  <c r="I23" i="23"/>
  <c r="H23" i="23"/>
  <c r="G23" i="23"/>
  <c r="F23" i="23"/>
  <c r="E23" i="23"/>
  <c r="Q22" i="23"/>
  <c r="J22" i="23"/>
  <c r="I22" i="23"/>
  <c r="P22" i="23" s="1"/>
  <c r="H22" i="23"/>
  <c r="O22" i="23" s="1"/>
  <c r="G22" i="23"/>
  <c r="N22" i="23" s="1"/>
  <c r="F22" i="23"/>
  <c r="M22" i="23" s="1"/>
  <c r="E22" i="23"/>
  <c r="D22" i="23"/>
  <c r="C22" i="23"/>
  <c r="L22" i="23" s="1"/>
  <c r="Q21" i="23"/>
  <c r="P21" i="23"/>
  <c r="O21" i="23"/>
  <c r="N21" i="23"/>
  <c r="M21" i="23"/>
  <c r="L21" i="23"/>
  <c r="K21" i="23"/>
  <c r="Q20" i="23"/>
  <c r="P20" i="23"/>
  <c r="O20" i="23"/>
  <c r="N20" i="23"/>
  <c r="M20" i="23"/>
  <c r="L20" i="23"/>
  <c r="K20" i="23"/>
  <c r="Q19" i="23"/>
  <c r="P19" i="23"/>
  <c r="O19" i="23"/>
  <c r="N19" i="23"/>
  <c r="M19" i="23"/>
  <c r="L19" i="23"/>
  <c r="K19" i="23"/>
  <c r="Q18" i="23"/>
  <c r="P18" i="23"/>
  <c r="O18" i="23"/>
  <c r="N18" i="23"/>
  <c r="M18" i="23"/>
  <c r="L18" i="23"/>
  <c r="K18" i="23"/>
  <c r="Q17" i="23"/>
  <c r="O17" i="23"/>
  <c r="M17" i="23"/>
  <c r="L17" i="23"/>
  <c r="K17" i="23"/>
  <c r="Q16" i="23"/>
  <c r="P16" i="23"/>
  <c r="O16" i="23"/>
  <c r="N16" i="23"/>
  <c r="M16" i="23"/>
  <c r="L16" i="23"/>
  <c r="K16" i="23"/>
  <c r="Q15" i="23"/>
  <c r="P15" i="23"/>
  <c r="O15" i="23"/>
  <c r="N15" i="23"/>
  <c r="M15" i="23"/>
  <c r="L15" i="23"/>
  <c r="K15" i="23"/>
  <c r="Q14" i="23"/>
  <c r="P14" i="23"/>
  <c r="O14" i="23"/>
  <c r="N14" i="23"/>
  <c r="M14" i="23"/>
  <c r="L14" i="23"/>
  <c r="K14" i="23"/>
  <c r="Q13" i="23"/>
  <c r="P13" i="23"/>
  <c r="O13" i="23"/>
  <c r="N13" i="23"/>
  <c r="M13" i="23"/>
  <c r="L13" i="23"/>
  <c r="K13" i="23"/>
  <c r="Q12" i="23"/>
  <c r="P12" i="23"/>
  <c r="O12" i="23"/>
  <c r="N12" i="23"/>
  <c r="M12" i="23"/>
  <c r="L12" i="23"/>
  <c r="K12" i="23"/>
  <c r="Q11" i="23"/>
  <c r="O11" i="23"/>
  <c r="M11" i="23"/>
  <c r="L11" i="23"/>
  <c r="K11" i="23"/>
  <c r="Q10" i="23"/>
  <c r="P10" i="23"/>
  <c r="O10" i="23"/>
  <c r="N10" i="23"/>
  <c r="M10" i="23"/>
  <c r="L10" i="23"/>
  <c r="K10" i="23"/>
  <c r="Q9" i="23"/>
  <c r="P9" i="23"/>
  <c r="O9" i="23"/>
  <c r="N9" i="23"/>
  <c r="M9" i="23"/>
  <c r="L9" i="23"/>
  <c r="K9" i="23"/>
  <c r="Q8" i="23"/>
  <c r="P8" i="23"/>
  <c r="O8" i="23"/>
  <c r="N8" i="23"/>
  <c r="M8" i="23"/>
  <c r="L8" i="23"/>
  <c r="K8" i="23"/>
  <c r="Q7" i="23"/>
  <c r="P7" i="23"/>
  <c r="O7" i="23"/>
  <c r="N7" i="23"/>
  <c r="M7" i="23"/>
  <c r="L7" i="23"/>
  <c r="K7" i="23"/>
  <c r="Q6" i="23"/>
  <c r="P6" i="23"/>
  <c r="O6" i="23"/>
  <c r="N6" i="23"/>
  <c r="M6" i="23"/>
  <c r="L6" i="23"/>
  <c r="K6" i="23"/>
  <c r="Q24" i="22"/>
  <c r="P24" i="22"/>
  <c r="O24" i="22"/>
  <c r="N24" i="22"/>
  <c r="M24" i="22"/>
  <c r="L24" i="22"/>
  <c r="K24" i="22"/>
  <c r="J23" i="22"/>
  <c r="I23" i="22"/>
  <c r="H23" i="22"/>
  <c r="G23" i="22"/>
  <c r="F23" i="22"/>
  <c r="E23" i="22"/>
  <c r="D23" i="22"/>
  <c r="Q22" i="22"/>
  <c r="P22" i="22"/>
  <c r="O22" i="22"/>
  <c r="M22" i="22"/>
  <c r="L22" i="22"/>
  <c r="J22" i="22"/>
  <c r="I22" i="22"/>
  <c r="H22" i="22"/>
  <c r="G22" i="22"/>
  <c r="N22" i="22" s="1"/>
  <c r="F22" i="22"/>
  <c r="E22" i="22"/>
  <c r="D22" i="22"/>
  <c r="K22" i="22" s="1"/>
  <c r="C22" i="22"/>
  <c r="Q21" i="22"/>
  <c r="P21" i="22"/>
  <c r="O21" i="22"/>
  <c r="N21" i="22"/>
  <c r="M21" i="22"/>
  <c r="L21" i="22"/>
  <c r="K21" i="22"/>
  <c r="Q20" i="22"/>
  <c r="P20" i="22"/>
  <c r="O20" i="22"/>
  <c r="N20" i="22"/>
  <c r="M20" i="22"/>
  <c r="L20" i="22"/>
  <c r="K20" i="22"/>
  <c r="Q19" i="22"/>
  <c r="P19" i="22"/>
  <c r="O19" i="22"/>
  <c r="N19" i="22"/>
  <c r="M19" i="22"/>
  <c r="L19" i="22"/>
  <c r="K19" i="22"/>
  <c r="Q18" i="22"/>
  <c r="P18" i="22"/>
  <c r="O18" i="22"/>
  <c r="N18" i="22"/>
  <c r="M18" i="22"/>
  <c r="L18" i="22"/>
  <c r="K18" i="22"/>
  <c r="Q17" i="22"/>
  <c r="O17" i="22"/>
  <c r="N17" i="22"/>
  <c r="L17" i="22"/>
  <c r="K17" i="22"/>
  <c r="Q16" i="22"/>
  <c r="P16" i="22"/>
  <c r="O16" i="22"/>
  <c r="N16" i="22"/>
  <c r="M16" i="22"/>
  <c r="L16" i="22"/>
  <c r="K16" i="22"/>
  <c r="Q15" i="22"/>
  <c r="P15" i="22"/>
  <c r="O15" i="22"/>
  <c r="N15" i="22"/>
  <c r="M15" i="22"/>
  <c r="L15" i="22"/>
  <c r="K15" i="22"/>
  <c r="Q14" i="22"/>
  <c r="P14" i="22"/>
  <c r="O14" i="22"/>
  <c r="N14" i="22"/>
  <c r="M14" i="22"/>
  <c r="L14" i="22"/>
  <c r="K14" i="22"/>
  <c r="Q13" i="22"/>
  <c r="P13" i="22"/>
  <c r="O13" i="22"/>
  <c r="N13" i="22"/>
  <c r="M13" i="22"/>
  <c r="L13" i="22"/>
  <c r="K13" i="22"/>
  <c r="Q12" i="22"/>
  <c r="P12" i="22"/>
  <c r="O12" i="22"/>
  <c r="N12" i="22"/>
  <c r="M12" i="22"/>
  <c r="L12" i="22"/>
  <c r="K12" i="22"/>
  <c r="Q11" i="22"/>
  <c r="O11" i="22"/>
  <c r="N11" i="22"/>
  <c r="L11" i="22"/>
  <c r="K11" i="22"/>
  <c r="Q10" i="22"/>
  <c r="P10" i="22"/>
  <c r="O10" i="22"/>
  <c r="N10" i="22"/>
  <c r="M10" i="22"/>
  <c r="L10" i="22"/>
  <c r="K10" i="22"/>
  <c r="Q9" i="22"/>
  <c r="P9" i="22"/>
  <c r="O9" i="22"/>
  <c r="N9" i="22"/>
  <c r="M9" i="22"/>
  <c r="L9" i="22"/>
  <c r="K9" i="22"/>
  <c r="Q8" i="22"/>
  <c r="P8" i="22"/>
  <c r="O8" i="22"/>
  <c r="N8" i="22"/>
  <c r="M8" i="22"/>
  <c r="L8" i="22"/>
  <c r="K8" i="22"/>
  <c r="Q7" i="22"/>
  <c r="P7" i="22"/>
  <c r="O7" i="22"/>
  <c r="N7" i="22"/>
  <c r="M7" i="22"/>
  <c r="L7" i="22"/>
  <c r="K7" i="22"/>
  <c r="Q6" i="22"/>
  <c r="P6" i="22"/>
  <c r="O6" i="22"/>
  <c r="N6" i="22"/>
  <c r="M6" i="22"/>
  <c r="L6" i="22"/>
  <c r="K6" i="22"/>
  <c r="J24" i="5"/>
  <c r="D24" i="5"/>
  <c r="I24" i="5"/>
  <c r="H24" i="5"/>
  <c r="G24" i="5"/>
  <c r="F24" i="5"/>
  <c r="E24" i="5"/>
  <c r="C24" i="5"/>
  <c r="J23" i="5"/>
  <c r="D23" i="5"/>
  <c r="I23" i="5"/>
  <c r="H23" i="5"/>
  <c r="G23" i="5"/>
  <c r="F23" i="5"/>
  <c r="E23" i="5"/>
  <c r="C23" i="5"/>
  <c r="J22" i="5"/>
  <c r="D22" i="5"/>
  <c r="I22" i="5"/>
  <c r="H22" i="5"/>
  <c r="G22" i="5"/>
  <c r="F22" i="5"/>
  <c r="E22" i="5"/>
  <c r="C22" i="5"/>
  <c r="M23" i="23" l="1"/>
  <c r="L23" i="23"/>
  <c r="K23" i="23"/>
  <c r="N23" i="23"/>
  <c r="O23" i="23"/>
  <c r="P23" i="23"/>
  <c r="Q23" i="23"/>
  <c r="K22" i="23"/>
  <c r="M23" i="22" l="1"/>
  <c r="N23" i="22"/>
  <c r="P23" i="22"/>
  <c r="Q23" i="22"/>
  <c r="K23" i="22"/>
  <c r="L23" i="22"/>
  <c r="O23" i="22"/>
</calcChain>
</file>

<file path=xl/sharedStrings.xml><?xml version="1.0" encoding="utf-8"?>
<sst xmlns="http://schemas.openxmlformats.org/spreadsheetml/2006/main" count="344" uniqueCount="76">
  <si>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</si>
  <si>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</si>
  <si>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</si>
  <si>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</si>
  <si>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</si>
  <si>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</si>
  <si>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</si>
  <si>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</si>
  <si>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</si>
  <si>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</si>
  <si>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</si>
  <si>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</si>
  <si>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</si>
  <si>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</si>
  <si>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</si>
  <si>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</si>
  <si>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</si>
  <si>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</si>
  <si>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</si>
  <si>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</si>
  <si>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</si>
  <si>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</si>
  <si>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Sonstige Ausbildungen</t>
  </si>
  <si>
    <t>In Ausbildung</t>
  </si>
  <si>
    <t>Ohne Abschluss</t>
  </si>
  <si>
    <t>In %</t>
  </si>
  <si>
    <t>* Berücksichtigt werden auch diejenigen, die als ersten Arbeitsbereich Leitungstätigkeiten angegeben haben. Unberücksichtigt bleiben hingegen Tätige, die überwiegend Verwaltungsaufgaben wahrnehmen, Tätige im hauswirtschaftlich-technischen Bereich und pädagogisch Tätige in Horten und Hortgruppen.</t>
  </si>
  <si>
    <t>(Einschlägiger) Hochschulabschluss</t>
  </si>
  <si>
    <t>Darunter: 
staatl. anerkannte Kindheitspädagogen</t>
  </si>
  <si>
    <t>(Einschlägiger) 
Berufsfachschulabschluss</t>
  </si>
  <si>
    <t>(Einschlägiger) 
Fachschulabschluss</t>
  </si>
  <si>
    <t>Quelle: FDZ der Statistischen Ämter des Bundes und der Länder, Kinder und tätige Personen in Tageseinrichtungen und in öffentlich geförderter Kindertagespflege, 2018; berechnet vom LG Empirische Bildungsforschung der FernUniversität in Hagen, 2019.</t>
  </si>
  <si>
    <t>Bundesländer</t>
  </si>
  <si>
    <t>(Einschlägiger) Hochschul-abschluss</t>
  </si>
  <si>
    <t>(Einschlägiger) Fachschul-abschluss</t>
  </si>
  <si>
    <t>(Einschlägiger) Berufsfach-schulabschluss</t>
  </si>
  <si>
    <t>Darunter: staatl. anerkannte Kindheitspädagog*innen</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</si>
  <si>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</si>
  <si>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</si>
  <si>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</si>
  <si>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(Einschlägiger) Fachschulabschluss</t>
  </si>
  <si>
    <t>Darunter: staatl. anerkannte Kindheitspädagog:innen</t>
  </si>
  <si>
    <t>x</t>
  </si>
  <si>
    <t>Westdeutschland (ohne Berlin)****</t>
  </si>
  <si>
    <t>x Wert unterliegt nach Angabe des Statistischen Bundesamtes der Geheimhaltung</t>
  </si>
  <si>
    <t>* Berücksichtigt werden auch diejenigen, die als ersten Arbeitsbereich Leitungstätigkeiten angegeben haben. Unberücksichtigt bleiben hingegen Tätige, die überwiegend Verwaltungsaufgaben wahrnehmen, Tätige im hauswirtschaftlich-technischen Bereich und pädagogisch Tätige in Horten und Hortgruppen. Dadurch wird nicht das gesamte pädagogische Personal, das in Kindertageseinrichtungen mit Schulkindern arbeitet, ausgeschlossen. So wird das pädagogische Personal berücksichtigt, das gruppenübergreifend in Kindertageseinrichtungen tätig ist, in denen neben Schulkindergruppen noch andere Gruppen sind. Ebenso wird das pädagogische Personal berücksichtigt, das nicht überwiegend in seiner Arbeitszeit in Schulkindergruppen tätig ist, sowie das pädagogische Personal, das in altersgemischten Gruppen tätig ist, in denen neben Schulkindern auch Kinder ohne Schulbesuch betreut werden.</t>
  </si>
  <si>
    <t xml:space="preserve">**** Exklusive der Werte, die nach Angabe des Statistischen Bundesamtes der Geheimhaltung unterliegen </t>
  </si>
  <si>
    <t>Quelle: FDZ der Statistischen Ämter des Bundes und der Länder, Kinder und tätige Personen in Tageseinrichtungen und in öffentlich geförderter Kindertagespflege, 2020; berechnet vom LG Empirische Bildungsforschung der FernUniversität in Hagen, 2021.</t>
  </si>
  <si>
    <t>Tab27_i11a1_lm21: Pädagogisch tätige Personen* in Kindertageseinrichtungen (ohne Horte und Hortgruppen) nach Qualifikationsniveaus** in den Bundesländern am 01.03.2020 (Anzahl; Anteil in %)***</t>
  </si>
  <si>
    <t>Tab27_i11a1_lm20: Pädagogisch tätige Personen* in Kindertageseinrichtungen (ohne Horte und Hortgruppen) nach Qualifikationsniveaus** in den Bundesländern am 01.03.2019 (Anzahl; Anteil in %)***</t>
  </si>
  <si>
    <t>Tab27_i11a1_lm19: Pädagogisch tätige Personen* in Kindertageseinrichtungen (ohne Horte und Hortgruppen) nach Qualifikationsniveaus** in den Bundesländern am 01.03.2018 (Anzahl; Anteil in %)***</t>
  </si>
  <si>
    <t>Tab27_i11a1_lm18: Pädagogisch tätige Personen* in Kindertageseinrichtungen (ohne Horte und Hortgruppen) nach Qualifikationsniveaus** in den Bundesländern am 01.03.2017 (Anzahl; Anteil in %)***</t>
  </si>
  <si>
    <t>Tab27_i11a1_lm17: Pädagogisch tätige Personen* in Kindertageseinrichtungen (ohne Horte und Hortgruppen) nach Qualifikationsniveaus** in den Bundesländern am 01.03.2016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</si>
  <si>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</si>
  <si>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</si>
  <si>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</si>
  <si>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</si>
  <si>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Link</t>
  </si>
  <si>
    <t>Tab.27_LM16: Pädagogisch tätige Personen* in Kindertageseinrichtungen nach Qualifikationsniveaus** in den Bundesländern am 01.03.2015 (Anzahl; Anteil in %)</t>
  </si>
  <si>
    <t>Pädagogisch tätige Personen in Kindertageseinrichtungen nach Qualifikationsniveau</t>
  </si>
  <si>
    <t>Tab.27_LR15: Pädagogisch tätige Personen* in Kindertageseinrichtungen nach Qualifikationsniveaus** in den Bundesländern am 01.03.2014 (Anzahl; Anteil in %)</t>
  </si>
  <si>
    <t>Tab.27_LR13: Pädagogisch tätige Personen* in Kindertageseinrichtungen nach Qualifikationsniveaus** in den Bundesländern am 01.03.2012 (Anzahl; Anteil in %)</t>
  </si>
  <si>
    <t>Tab.27_LM11: Pädagogisch tätige Personen* in Kindertageseinrichtungen nach Berufsausbildungsabschluss in den Bundesländern am 01.03.2010 (Anzahl; Anteil in %)</t>
  </si>
  <si>
    <t>Tab.27_LM09: Pädagogisch tätige Personen* in Kindertageseinrichtungen nach Berufsausbildungsabschluss in den Bundesländern am 01.03.2008 (Anzahl; Anteil in %)</t>
  </si>
  <si>
    <t>Tab.27_LM06: Pädagogisch tätige Personen* in Kindertageseinrichtungen nach Qualifikationsniveaus** in den Bundesländern am 01.03.2006 (Anzahl; Anteil in %)</t>
  </si>
  <si>
    <t>Tab27_i11a1_lm22: Pädagogisch tätige Personen* in Kindertageseinrichtungen (ohne Horte und Hortgruppen) nach Qualifikationsniveaus** in den Bundesländern am 01.03.2021*** (Anzahl; Anteil in %)****</t>
  </si>
  <si>
    <t>Westdeutschland (ohne Berlin)*****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</si>
  <si>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</si>
  <si>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xml:space="preserve">***** Exklusive der Werte, die nach Angabe des Statistischen Bundesamtes der Geheimhaltung unterliegen </t>
  </si>
  <si>
    <t>Quelle: FDZ der Statistischen Ämter des Bundes und der Länder, Kinder und tätige Personen in Tageseinrichtungen und in öffentlich geförderter Kindertagespflege, 2021; berechnet vom LG Empirische Bildungsforschung der FernUniversität in Hagen, 2022.</t>
  </si>
  <si>
    <t>Tab27_i11a1_lm23: Pädagogisch tätige Personen* in Kindertageseinrichtungen (ohne Horte und Hortgruppen) nach Qualifikationsniveaus**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</si>
  <si>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</si>
  <si>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 xml:space="preserve">** Den Qualifikationsniveaus wurden folgende Berufsausbildungsabschlüsse zugeordnet:
- (Einschlägiger) Hochschulabschluss: Dipl.-Sozialpädagoge/-pädagogin, Dipl.-Sozialarbeiter/-in (FH oder vergleichbarer Abschluss), Dipl.-Pädagoge/-Pädagogin, Dipl.-Sozialpädagoge/-pädagogin, Dipl.-Erziehungswissenschaftler/-in (Universität oder vergleichbarer Abschluss), Dipl.-Heilpädagoge/-pädagogin (FH oder vergleichbarer Abschluss), staatlich anerkannte Kindheitspädagogen (Bachelor- und Masterabschlüsse) 
- (Einschlägiger) Fachschulabschluss: Erzieher/-in, Heilpädagoge/-pädagogin (Fachschule), Heilerzieher/-in, Heilerziehungspfleger/-in
- (Einschlägiger) Berufsfachschulabschluss: Kinderpfleger/-in, Familienpfleger/-in, Assistent/-in im Sozialwesen, soziale und medizinische Helferberufe
- Sonstige Ausbildungen: sonstige soziale/sozialpädagogische Kurzausbildung, Kinder- und Jugendlichenpsychotherapeut/-in, Psychologischer Psychotherapeut / Psychologische Psychotherapeutin, Psychologe/Psychologin mit Hochschulabschluss, Beschäftigungs- und Arbeitstherapeut/-in (Ergotherapeut/-in), Bewegungspädagoge/-pädagogin, Bewegungstherapeut/-in (Motopäde/Motopädin), Arzt/Ärztin, (Fach-)Kinderkrankenschwester/-pfleger, Krankenschwester/-pfleger, Altenpfleger/-in, Krankengymnast/-in, Masseur/-in, Masseur und med. Bademeister/Masseurin und med. Bademeisterin, Logopäde/Logopädin, Sonderschullehrer/-lehrerin, und sonstige Berufsausbildungsabschlüsse
- In Ausbildung: Praktikant/-in im Anerkennungsjahr, anderweitig noch in Ausbildung
- Ohne Abschluss: Ohne abgeschlossene Ausbildung
</t>
  </si>
  <si>
    <t>*** Ab dem Jahr 2016 werden in dieser Tabelle pädagogisch Tätige in Horten und Hortgruppen nicht berücksichtigt. Dies kann zum einen zu Differenzen in der Anzahl der ausgewiesenen pädagogisch Tätigen in anderen Tabellen führen, und zum anderen sind die Tabellen aus dem Jahr 2016 und 2017 nicht direkt mit Tabellen früherer Jahrgänge vergleichbar.</t>
  </si>
  <si>
    <t>**** Ab dem Jahr 2016 werden in dieser Tabelle pädagogisch Tätige in Horten und Hortgruppen nicht berücksichtigt. Dies kann zum einen zu Differenzen in der Anzahl der ausgewiesenen pädagogisch Tätigen in anderen Tabellen führen, und zum anderen sind die Tabellen aus dem Jahr 2016 und 2017 nicht direkt mit Tabellen früherer Jahrgänge vergleichbar.</t>
  </si>
  <si>
    <t>*** Ab dem Jahr 2016 werden in dieser Tabelle pädagogisch Tätige in Horten und Hortgruppen nicht berücksichtigt. Dies kann zum einen zu Differenzen in der Anzahl der ausgewiesenen pädagogisch Tätigen in anderen Tabellen führen, und zum anderen sind die Tabellen aus dem Jahr 2016 nicht direkt mit Tabellen früherer Jahrgänge vergleichbar.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</si>
</sst>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0"/>
      <color indexed="8"/>
      <name val="Arial"/>
      <family val="2"/>
    </font>
    <font>
      <sz val="11"/>
      <color indexed="8"/>
      <name val="Calibri"/>
      <family val="2"/>
      <scheme val="minor"/>
    </font>
    <font>
      <sz val="11"/>
      <color theme="1"/>
      <name val="Calibri"/>
      <family val="2"/>
      <scheme val="minor"/>
    </font>
    <font>
      <sz val="11"/>
      <color rgb="FF000000"/>
      <name val="Calibri"/>
      <family val="2"/>
      <scheme val="minor"/>
    </font>
    <font>
      <i/>
      <sz val="11"/>
      <color theme="1"/>
      <name val="Calibri"/>
      <family val="2"/>
      <scheme val="minor"/>
    </font>
    <font>
      <b/>
      <sz val="11"/>
      <color indexed="8"/>
      <name val="Calibri"/>
      <family val="2"/>
      <scheme val="minor"/>
    </font>
    <font>
      <b/>
      <sz val="12"/>
      <color rgb="FFC00000"/>
      <name val="Calibri"/>
      <family val="2"/>
      <scheme val="minor"/>
    </font>
    <font>
      <b/>
      <sz val="11"/>
      <color theme="9" tint="-0.249977111117893"/>
      <name val="Calibri"/>
      <family val="2"/>
      <scheme val="minor"/>
    </font>
    <font>
      <u/>
      <sz val="12"/>
      <color theme="1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7">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s>
  <borders count="21">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style="thin">
        <color rgb="FF000000"/>
      </left>
      <right style="thin">
        <color auto="1"/>
      </right>
      <top style="thin">
        <color auto="1"/>
      </top>
      <bottom/>
      <diagonal/>
    </border>
    <border>
      <left style="thin">
        <color rgb="FF000000"/>
      </left>
      <right style="thin">
        <color rgb="FF000000"/>
      </right>
      <top style="thin">
        <color auto="1"/>
      </top>
      <bottom/>
      <diagonal/>
    </border>
    <border>
      <left style="thin">
        <color rgb="FF000000"/>
      </left>
      <right style="thin">
        <color auto="1"/>
      </right>
      <top/>
      <bottom/>
      <diagonal/>
    </border>
    <border>
      <left style="thin">
        <color rgb="FF000000"/>
      </left>
      <right style="thin">
        <color rgb="FF000000"/>
      </right>
      <top/>
      <bottom/>
      <diagonal/>
    </border>
    <border>
      <left style="thin">
        <color rgb="FF000000"/>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auto="1"/>
      </right>
      <top/>
      <bottom style="thin">
        <color auto="1"/>
      </bottom>
      <diagonal/>
    </border>
  </borders>
  <cellStyleXfs count="11">
    <xf numFmtId="0" fontId="0" fillId="0" borderId="0"/>
    <xf numFmtId="0" fontId="6" fillId="0" borderId="0"/>
    <xf numFmtId="0" fontId="6" fillId="0" borderId="0"/>
    <xf numFmtId="0" fontId="7" fillId="0" borderId="0"/>
    <xf numFmtId="0" fontId="9" fillId="0" borderId="0"/>
    <xf numFmtId="0" fontId="9" fillId="0" borderId="0"/>
    <xf numFmtId="0" fontId="9" fillId="0" borderId="0"/>
    <xf numFmtId="0" fontId="9" fillId="0" borderId="0"/>
    <xf numFmtId="0" fontId="6" fillId="0" borderId="0"/>
    <xf numFmtId="0" fontId="15" fillId="0" borderId="0" applyNumberFormat="0" applyFill="0" applyBorder="0" applyAlignment="0" applyProtection="0"/>
    <xf numFmtId="0" fontId="15" fillId="0" borderId="0" applyNumberFormat="0" applyFill="0" applyBorder="0" applyAlignment="0" applyProtection="0"/>
  </cellStyleXfs>
  <cellXfs count="105">
    <xf numFmtId="0" fontId="0" fillId="0" borderId="0" xfId="0"/>
    <xf numFmtId="0" fontId="0" fillId="0" borderId="4" xfId="0" applyBorder="1"/>
    <xf numFmtId="0" fontId="0" fillId="0" borderId="5" xfId="0" applyBorder="1"/>
    <xf numFmtId="3" fontId="8" fillId="0" borderId="2" xfId="3" applyNumberFormat="1" applyFont="1" applyBorder="1" applyAlignment="1">
      <alignment horizontal="left" wrapText="1"/>
    </xf>
    <xf numFmtId="0" fontId="4" fillId="0" borderId="0" xfId="1" applyFont="1"/>
    <xf numFmtId="0" fontId="4" fillId="0" borderId="0" xfId="8" applyFont="1"/>
    <xf numFmtId="3" fontId="4" fillId="0" borderId="0" xfId="1" applyNumberFormat="1" applyFont="1"/>
    <xf numFmtId="3" fontId="8" fillId="3" borderId="1" xfId="3" applyNumberFormat="1" applyFont="1" applyFill="1" applyBorder="1" applyAlignment="1">
      <alignment horizontal="left"/>
    </xf>
    <xf numFmtId="3" fontId="8" fillId="3" borderId="7" xfId="3" applyNumberFormat="1" applyFont="1" applyFill="1" applyBorder="1" applyAlignment="1">
      <alignment horizontal="left" wrapText="1"/>
    </xf>
    <xf numFmtId="0" fontId="0" fillId="4" borderId="5" xfId="0" applyFill="1" applyBorder="1"/>
    <xf numFmtId="0" fontId="12" fillId="2" borderId="6" xfId="3" applyFont="1" applyFill="1" applyBorder="1" applyAlignment="1">
      <alignment horizontal="center" vertical="center" wrapText="1"/>
    </xf>
    <xf numFmtId="0" fontId="12" fillId="2" borderId="2" xfId="3" applyFont="1" applyFill="1" applyBorder="1" applyAlignment="1">
      <alignment horizontal="center" vertical="center" wrapText="1"/>
    </xf>
    <xf numFmtId="0" fontId="12" fillId="2" borderId="5" xfId="3" applyFont="1" applyFill="1" applyBorder="1" applyAlignment="1">
      <alignment horizontal="center" vertical="center" wrapText="1"/>
    </xf>
    <xf numFmtId="3" fontId="10" fillId="0" borderId="11" xfId="4" applyNumberFormat="1" applyFont="1" applyBorder="1" applyAlignment="1">
      <alignment horizontal="right" vertical="center" indent="4"/>
    </xf>
    <xf numFmtId="3" fontId="9" fillId="0" borderId="0" xfId="0" applyNumberFormat="1" applyFont="1" applyAlignment="1">
      <alignment horizontal="right" indent="4"/>
    </xf>
    <xf numFmtId="3" fontId="10" fillId="0" borderId="12" xfId="5" applyNumberFormat="1" applyFont="1" applyBorder="1" applyAlignment="1">
      <alignment horizontal="right" vertical="center" indent="4"/>
    </xf>
    <xf numFmtId="3" fontId="10" fillId="0" borderId="11" xfId="5" applyNumberFormat="1" applyFont="1" applyBorder="1" applyAlignment="1">
      <alignment horizontal="right" vertical="center" indent="4"/>
    </xf>
    <xf numFmtId="3" fontId="10" fillId="4" borderId="13" xfId="4" applyNumberFormat="1" applyFont="1" applyFill="1" applyBorder="1" applyAlignment="1">
      <alignment horizontal="right" vertical="center" indent="4"/>
    </xf>
    <xf numFmtId="3" fontId="9" fillId="4" borderId="0" xfId="0" applyNumberFormat="1" applyFont="1" applyFill="1" applyAlignment="1">
      <alignment horizontal="right" indent="4"/>
    </xf>
    <xf numFmtId="3" fontId="10" fillId="4" borderId="14" xfId="5" applyNumberFormat="1" applyFont="1" applyFill="1" applyBorder="1" applyAlignment="1">
      <alignment horizontal="right" vertical="center" indent="4"/>
    </xf>
    <xf numFmtId="3" fontId="10" fillId="0" borderId="13" xfId="4" applyNumberFormat="1" applyFont="1" applyBorder="1" applyAlignment="1">
      <alignment horizontal="right" vertical="center" indent="4"/>
    </xf>
    <xf numFmtId="3" fontId="10" fillId="0" borderId="14" xfId="5" applyNumberFormat="1" applyFont="1" applyBorder="1" applyAlignment="1">
      <alignment horizontal="right" vertical="center" indent="4"/>
    </xf>
    <xf numFmtId="3" fontId="10" fillId="0" borderId="13" xfId="6" applyNumberFormat="1" applyFont="1" applyBorder="1" applyAlignment="1">
      <alignment horizontal="right" vertical="center" indent="4"/>
    </xf>
    <xf numFmtId="3" fontId="10" fillId="0" borderId="14" xfId="7" applyNumberFormat="1" applyFont="1" applyBorder="1" applyAlignment="1">
      <alignment horizontal="right" vertical="center" indent="4"/>
    </xf>
    <xf numFmtId="3" fontId="10" fillId="4" borderId="15" xfId="4" applyNumberFormat="1" applyFont="1" applyFill="1" applyBorder="1" applyAlignment="1">
      <alignment horizontal="right" vertical="center" indent="4"/>
    </xf>
    <xf numFmtId="3" fontId="4" fillId="3" borderId="1" xfId="1" applyNumberFormat="1" applyFont="1" applyFill="1" applyBorder="1" applyAlignment="1">
      <alignment horizontal="right" indent="4"/>
    </xf>
    <xf numFmtId="3" fontId="4" fillId="0" borderId="2" xfId="1" applyNumberFormat="1" applyFont="1" applyBorder="1" applyAlignment="1">
      <alignment horizontal="right" indent="4"/>
    </xf>
    <xf numFmtId="3" fontId="4" fillId="3" borderId="7" xfId="1" applyNumberFormat="1" applyFont="1" applyFill="1" applyBorder="1" applyAlignment="1">
      <alignment horizontal="right" indent="4"/>
    </xf>
    <xf numFmtId="164" fontId="4" fillId="0" borderId="4" xfId="1" applyNumberFormat="1" applyFont="1" applyBorder="1" applyAlignment="1">
      <alignment horizontal="right" indent="6"/>
    </xf>
    <xf numFmtId="164" fontId="4" fillId="0" borderId="1" xfId="1" applyNumberFormat="1" applyFont="1" applyBorder="1" applyAlignment="1">
      <alignment horizontal="right" indent="6"/>
    </xf>
    <xf numFmtId="164" fontId="4" fillId="0" borderId="3" xfId="1" applyNumberFormat="1" applyFont="1" applyBorder="1" applyAlignment="1">
      <alignment horizontal="right" indent="6"/>
    </xf>
    <xf numFmtId="164" fontId="4" fillId="4" borderId="0" xfId="1" applyNumberFormat="1" applyFont="1" applyFill="1" applyAlignment="1">
      <alignment horizontal="right" indent="6"/>
    </xf>
    <xf numFmtId="164" fontId="4" fillId="4" borderId="2" xfId="1" applyNumberFormat="1" applyFont="1" applyFill="1" applyBorder="1" applyAlignment="1">
      <alignment horizontal="right" indent="6"/>
    </xf>
    <xf numFmtId="164" fontId="4" fillId="0" borderId="0" xfId="1" applyNumberFormat="1" applyFont="1" applyAlignment="1">
      <alignment horizontal="right" indent="6"/>
    </xf>
    <xf numFmtId="164" fontId="4" fillId="0" borderId="2" xfId="1" applyNumberFormat="1" applyFont="1" applyBorder="1" applyAlignment="1">
      <alignment horizontal="right" indent="6"/>
    </xf>
    <xf numFmtId="164" fontId="4" fillId="4" borderId="7" xfId="1" applyNumberFormat="1" applyFont="1" applyFill="1" applyBorder="1" applyAlignment="1">
      <alignment horizontal="right" indent="6"/>
    </xf>
    <xf numFmtId="164" fontId="4" fillId="3" borderId="4" xfId="1" applyNumberFormat="1" applyFont="1" applyFill="1" applyBorder="1" applyAlignment="1">
      <alignment horizontal="right" indent="6"/>
    </xf>
    <xf numFmtId="164" fontId="4" fillId="3" borderId="1" xfId="1" applyNumberFormat="1" applyFont="1" applyFill="1" applyBorder="1" applyAlignment="1">
      <alignment horizontal="right" indent="6"/>
    </xf>
    <xf numFmtId="164" fontId="4" fillId="3" borderId="3" xfId="1" applyNumberFormat="1" applyFont="1" applyFill="1" applyBorder="1" applyAlignment="1">
      <alignment horizontal="right" indent="6"/>
    </xf>
    <xf numFmtId="164" fontId="4" fillId="0" borderId="5" xfId="1" applyNumberFormat="1" applyFont="1" applyBorder="1" applyAlignment="1">
      <alignment horizontal="right" indent="6"/>
    </xf>
    <xf numFmtId="164" fontId="4" fillId="3" borderId="10" xfId="1" applyNumberFormat="1" applyFont="1" applyFill="1" applyBorder="1" applyAlignment="1">
      <alignment horizontal="right" indent="6"/>
    </xf>
    <xf numFmtId="164" fontId="4" fillId="3" borderId="7" xfId="1" applyNumberFormat="1" applyFont="1" applyFill="1" applyBorder="1" applyAlignment="1">
      <alignment horizontal="right" indent="6"/>
    </xf>
    <xf numFmtId="164" fontId="4" fillId="3" borderId="9" xfId="1" applyNumberFormat="1" applyFont="1" applyFill="1" applyBorder="1" applyAlignment="1">
      <alignment horizontal="right" indent="6"/>
    </xf>
    <xf numFmtId="0" fontId="4" fillId="0" borderId="0" xfId="1" applyFont="1" applyAlignment="1">
      <alignment wrapText="1"/>
    </xf>
    <xf numFmtId="0" fontId="14" fillId="0" borderId="0" xfId="1" applyFont="1"/>
    <xf numFmtId="3" fontId="3" fillId="0" borderId="0" xfId="0" applyNumberFormat="1" applyFont="1" applyAlignment="1">
      <alignment horizontal="right" indent="4"/>
    </xf>
    <xf numFmtId="3" fontId="3" fillId="4" borderId="0" xfId="0" applyNumberFormat="1" applyFont="1" applyFill="1" applyAlignment="1">
      <alignment horizontal="right" indent="4"/>
    </xf>
    <xf numFmtId="3" fontId="8" fillId="3" borderId="2" xfId="3" applyNumberFormat="1" applyFont="1" applyFill="1" applyBorder="1" applyAlignment="1">
      <alignment horizontal="left" wrapText="1"/>
    </xf>
    <xf numFmtId="3" fontId="4" fillId="3" borderId="2" xfId="1" applyNumberFormat="1" applyFont="1" applyFill="1" applyBorder="1" applyAlignment="1">
      <alignment horizontal="right" indent="4"/>
    </xf>
    <xf numFmtId="164" fontId="4" fillId="3" borderId="5" xfId="1" applyNumberFormat="1" applyFont="1" applyFill="1" applyBorder="1" applyAlignment="1">
      <alignment horizontal="right" indent="6"/>
    </xf>
    <xf numFmtId="164" fontId="4" fillId="3" borderId="2" xfId="1" applyNumberFormat="1" applyFont="1" applyFill="1" applyBorder="1" applyAlignment="1">
      <alignment horizontal="right" indent="6"/>
    </xf>
    <xf numFmtId="164" fontId="4" fillId="3" borderId="0" xfId="1" applyNumberFormat="1" applyFont="1" applyFill="1" applyAlignment="1">
      <alignment horizontal="right" indent="6"/>
    </xf>
    <xf numFmtId="0" fontId="0" fillId="5" borderId="0" xfId="0" applyFill="1"/>
    <xf numFmtId="0" fontId="0" fillId="5" borderId="5" xfId="0" applyFill="1" applyBorder="1"/>
    <xf numFmtId="3" fontId="2" fillId="0" borderId="0" xfId="0" applyNumberFormat="1" applyFont="1" applyAlignment="1">
      <alignment horizontal="right" indent="4"/>
    </xf>
    <xf numFmtId="3" fontId="2" fillId="4" borderId="0" xfId="0" applyNumberFormat="1" applyFont="1" applyFill="1" applyAlignment="1">
      <alignment horizontal="right" indent="4"/>
    </xf>
    <xf numFmtId="3" fontId="8" fillId="0" borderId="2" xfId="3" applyNumberFormat="1" applyFont="1" applyBorder="1" applyAlignment="1">
      <alignment horizontal="left" vertical="top" wrapText="1"/>
    </xf>
    <xf numFmtId="0" fontId="4" fillId="0" borderId="0" xfId="1" applyFont="1" applyAlignment="1">
      <alignment vertical="top" wrapText="1"/>
    </xf>
    <xf numFmtId="3" fontId="1" fillId="0" borderId="0" xfId="0" applyNumberFormat="1" applyFont="1" applyAlignment="1">
      <alignment horizontal="right" indent="4"/>
    </xf>
    <xf numFmtId="164" fontId="0" fillId="0" borderId="0" xfId="0" applyNumberFormat="1"/>
    <xf numFmtId="3" fontId="1" fillId="4" borderId="0" xfId="0" applyNumberFormat="1" applyFont="1" applyFill="1" applyAlignment="1">
      <alignment horizontal="right" indent="4"/>
    </xf>
    <xf numFmtId="0" fontId="15" fillId="5" borderId="0" xfId="10" applyFill="1" applyBorder="1" applyAlignment="1">
      <alignment horizontal="left" wrapText="1"/>
    </xf>
    <xf numFmtId="0" fontId="21" fillId="0" borderId="5" xfId="9" applyFont="1" applyBorder="1" applyAlignment="1">
      <alignment horizontal="left" vertical="center" wrapText="1" indent="1"/>
    </xf>
    <xf numFmtId="0" fontId="21" fillId="0" borderId="0" xfId="9" applyFont="1" applyBorder="1" applyAlignment="1">
      <alignment horizontal="left" vertical="center" wrapText="1" indent="1"/>
    </xf>
    <xf numFmtId="0" fontId="21" fillId="0" borderId="6" xfId="9" applyFont="1" applyBorder="1" applyAlignment="1">
      <alignment horizontal="left" vertical="center" wrapText="1" indent="1"/>
    </xf>
    <xf numFmtId="0" fontId="0" fillId="6" borderId="10" xfId="0" applyFill="1" applyBorder="1" applyAlignment="1">
      <alignment horizontal="center" vertical="center"/>
    </xf>
    <xf numFmtId="0" fontId="0" fillId="6" borderId="20" xfId="0" applyFill="1" applyBorder="1" applyAlignment="1">
      <alignment horizontal="center" vertical="center"/>
    </xf>
    <xf numFmtId="0" fontId="21" fillId="6" borderId="10" xfId="9" applyFont="1" applyFill="1" applyBorder="1" applyAlignment="1">
      <alignment horizontal="left" vertical="center" wrapText="1" indent="1"/>
    </xf>
    <xf numFmtId="0" fontId="21" fillId="6" borderId="9" xfId="9" applyFont="1" applyFill="1" applyBorder="1" applyAlignment="1">
      <alignment horizontal="left" vertical="center" wrapText="1" indent="1"/>
    </xf>
    <xf numFmtId="0" fontId="21" fillId="6" borderId="20" xfId="9" applyFont="1" applyFill="1" applyBorder="1" applyAlignment="1">
      <alignment horizontal="left" vertical="center" wrapText="1" indent="1"/>
    </xf>
    <xf numFmtId="0" fontId="0" fillId="0" borderId="5" xfId="0" applyBorder="1" applyAlignment="1">
      <alignment horizontal="center" vertical="center"/>
    </xf>
    <xf numFmtId="0" fontId="0" fillId="0" borderId="0" xfId="0" applyAlignment="1">
      <alignment horizontal="center" vertical="center"/>
    </xf>
    <xf numFmtId="0" fontId="0" fillId="6" borderId="5" xfId="0" applyFill="1" applyBorder="1" applyAlignment="1">
      <alignment horizontal="center" vertical="center"/>
    </xf>
    <xf numFmtId="0" fontId="0" fillId="6" borderId="6" xfId="0" applyFill="1" applyBorder="1" applyAlignment="1">
      <alignment horizontal="center" vertical="center"/>
    </xf>
    <xf numFmtId="0" fontId="21" fillId="6" borderId="5" xfId="9" applyFont="1" applyFill="1" applyBorder="1" applyAlignment="1">
      <alignment horizontal="left" vertical="center" wrapText="1" indent="1"/>
    </xf>
    <xf numFmtId="0" fontId="21" fillId="6" borderId="0" xfId="9" applyFont="1" applyFill="1" applyBorder="1" applyAlignment="1">
      <alignment horizontal="left" vertical="center" wrapText="1" indent="1"/>
    </xf>
    <xf numFmtId="0" fontId="21" fillId="6" borderId="6" xfId="9" applyFont="1" applyFill="1" applyBorder="1" applyAlignment="1">
      <alignment horizontal="left" vertical="center" wrapText="1" indent="1"/>
    </xf>
    <xf numFmtId="0" fontId="0" fillId="0" borderId="6" xfId="0" applyBorder="1" applyAlignment="1">
      <alignment horizontal="center" vertical="center"/>
    </xf>
    <xf numFmtId="0" fontId="16" fillId="5" borderId="0" xfId="0" applyFont="1" applyFill="1" applyAlignment="1">
      <alignment horizontal="center" vertical="top"/>
    </xf>
    <xf numFmtId="0" fontId="17" fillId="5" borderId="0" xfId="0" applyFont="1" applyFill="1" applyAlignment="1">
      <alignment horizontal="center" vertical="top"/>
    </xf>
    <xf numFmtId="0" fontId="18" fillId="0" borderId="0" xfId="0" applyFont="1" applyAlignment="1">
      <alignment horizontal="center" vertical="center"/>
    </xf>
    <xf numFmtId="0" fontId="19" fillId="0" borderId="0" xfId="0" applyFont="1" applyAlignment="1">
      <alignment horizontal="center" vertical="center"/>
    </xf>
    <xf numFmtId="0" fontId="20" fillId="3" borderId="19" xfId="0" applyFont="1" applyFill="1" applyBorder="1" applyAlignment="1">
      <alignment horizontal="center" vertical="center"/>
    </xf>
    <xf numFmtId="0" fontId="13" fillId="0" borderId="0" xfId="0" applyFont="1" applyAlignment="1">
      <alignment horizontal="left"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12" fillId="2" borderId="1" xfId="3" applyFont="1" applyFill="1" applyBorder="1" applyAlignment="1">
      <alignment horizontal="center" vertical="center" wrapText="1"/>
    </xf>
    <xf numFmtId="0" fontId="12" fillId="2" borderId="2" xfId="3" applyFont="1" applyFill="1" applyBorder="1" applyAlignment="1">
      <alignment horizontal="center" vertical="center" wrapText="1"/>
    </xf>
    <xf numFmtId="0" fontId="12" fillId="2" borderId="4" xfId="3" applyFont="1" applyFill="1" applyBorder="1" applyAlignment="1">
      <alignment horizontal="center" vertical="center" wrapText="1"/>
    </xf>
    <xf numFmtId="0" fontId="12" fillId="2" borderId="8" xfId="3" applyFont="1" applyFill="1" applyBorder="1" applyAlignment="1">
      <alignment horizontal="center" vertical="center" wrapText="1"/>
    </xf>
    <xf numFmtId="0" fontId="4" fillId="0" borderId="0" xfId="8" applyFont="1" applyAlignment="1">
      <alignment horizontal="left"/>
    </xf>
    <xf numFmtId="3" fontId="8" fillId="0" borderId="3" xfId="3" applyNumberFormat="1" applyFont="1" applyBorder="1" applyAlignment="1">
      <alignment horizontal="left" wrapText="1"/>
    </xf>
    <xf numFmtId="0" fontId="4" fillId="0" borderId="0" xfId="2" applyFont="1" applyAlignment="1">
      <alignment horizontal="left" wrapText="1"/>
    </xf>
    <xf numFmtId="0" fontId="11" fillId="3" borderId="16" xfId="3" applyFont="1" applyFill="1" applyBorder="1" applyAlignment="1">
      <alignment horizontal="center" vertical="center" wrapText="1"/>
    </xf>
    <xf numFmtId="0" fontId="11" fillId="3" borderId="17" xfId="3" applyFont="1" applyFill="1" applyBorder="1" applyAlignment="1">
      <alignment horizontal="center" vertical="center" wrapText="1"/>
    </xf>
    <xf numFmtId="0" fontId="11" fillId="3" borderId="18" xfId="3" applyFont="1" applyFill="1" applyBorder="1" applyAlignment="1">
      <alignment horizontal="center" vertical="center" wrapText="1"/>
    </xf>
    <xf numFmtId="0" fontId="11" fillId="3" borderId="16" xfId="1" applyFont="1" applyFill="1" applyBorder="1" applyAlignment="1">
      <alignment horizontal="center" vertical="center" wrapText="1"/>
    </xf>
    <xf numFmtId="0" fontId="11" fillId="3" borderId="17" xfId="1" applyFont="1" applyFill="1" applyBorder="1" applyAlignment="1">
      <alignment horizontal="center" vertical="center" wrapText="1"/>
    </xf>
    <xf numFmtId="0" fontId="11" fillId="3" borderId="18" xfId="1" applyFont="1" applyFill="1" applyBorder="1" applyAlignment="1">
      <alignment horizontal="center" vertical="center" wrapText="1"/>
    </xf>
    <xf numFmtId="0" fontId="4" fillId="0" borderId="0" xfId="1" applyFont="1" applyAlignment="1">
      <alignment horizontal="left" vertical="top" wrapText="1"/>
    </xf>
    <xf numFmtId="0" fontId="4" fillId="0" borderId="0" xfId="2" applyFont="1" applyAlignment="1">
      <alignment horizontal="left" vertical="top" wrapText="1"/>
    </xf>
    <xf numFmtId="0" fontId="4" fillId="0" borderId="0" xfId="2" applyFont="1" applyAlignment="1">
      <alignment horizontal="left"/>
    </xf>
    <xf numFmtId="0" fontId="4" fillId="0" borderId="3" xfId="2" applyFont="1" applyBorder="1" applyAlignment="1">
      <alignment horizontal="left"/>
    </xf>
    <xf numFmtId="3" fontId="4" fillId="0" borderId="0" xfId="1" applyNumberFormat="1" applyFont="1" applyAlignment="1">
      <alignment wrapText="1"/>
    </xf>
  </cellXfs>
  <cellStyles count="11">
    <cellStyle name="Hyperlink" xfId="10" xr:uid="{835B3E41-AB8C-4AA9-95CD-073F0DCB7B74}"/>
    <cellStyle name="Link" xfId="9" builtinId="8"/>
    <cellStyle name="Standard" xfId="0" builtinId="0"/>
    <cellStyle name="Standard 10 2" xfId="1" xr:uid="{00000000-0005-0000-0000-000001000000}"/>
    <cellStyle name="Standard 2" xfId="2" xr:uid="{00000000-0005-0000-0000-000002000000}"/>
    <cellStyle name="Standard 2 2 2" xfId="8" xr:uid="{00000000-0005-0000-0000-000003000000}"/>
    <cellStyle name="Standard_Tabelle1" xfId="3" xr:uid="{00000000-0005-0000-0000-000004000000}"/>
    <cellStyle name="style1490104816581" xfId="7" xr:uid="{00000000-0005-0000-0000-000005000000}"/>
    <cellStyle name="style1490104816627" xfId="6" xr:uid="{00000000-0005-0000-0000-000006000000}"/>
    <cellStyle name="style1490104816721" xfId="5" xr:uid="{00000000-0005-0000-0000-000007000000}"/>
    <cellStyle name="style1490104816768" xfId="4" xr:uid="{00000000-0005-0000-0000-000008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27_lr13"/></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9070</xdr:colOff>
      <xdr:row>26</xdr:row>
      <xdr:rowOff>9526</xdr:rowOff>
    </xdr:from>
    <xdr:to>
      <xdr:col>17</xdr:col>
      <xdr:colOff>9070</xdr:colOff>
      <xdr:row>35</xdr:row>
      <xdr:rowOff>163286</xdr:rowOff>
    </xdr:to>
    <xdr:sp macro="" textlink="">
      <xdr:nvSpPr>
        <xdr:cNvPr id="2" name="Textfeld 1">
          <a:extLst>
            <a:ext uri="{FF2B5EF4-FFF2-40B4-BE49-F238E27FC236}">
              <a16:creationId xmlns:a16="http://schemas.microsoft.com/office/drawing/2014/main" id="{3DF3E984-3EC1-4A7F-9D0C-78DAD23D0F6F}"/>
            </a:ext>
          </a:extLst>
        </xdr:cNvPr>
        <xdr:cNvSpPr txBox="1"/>
      </xdr:nvSpPr>
      <xdr:spPr>
        <a:xfrm>
          <a:off x="704395" y="6296026"/>
          <a:ext cx="23126700" cy="186826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 (FH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Psychotherapeut:in, Psycholog:in mit Hochschulabschluss, Beschäftigungs- und Arbeitstherapeut:in (Ergotherapeut:in),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twoCellAnchor>
    <xdr:from>
      <xdr:col>1</xdr:col>
      <xdr:colOff>9070</xdr:colOff>
      <xdr:row>26</xdr:row>
      <xdr:rowOff>9526</xdr:rowOff>
    </xdr:from>
    <xdr:to>
      <xdr:col>17</xdr:col>
      <xdr:colOff>9070</xdr:colOff>
      <xdr:row>35</xdr:row>
      <xdr:rowOff>163286</xdr:rowOff>
    </xdr:to>
    <xdr:sp macro="" textlink="">
      <xdr:nvSpPr>
        <xdr:cNvPr id="3" name="Textfeld 2">
          <a:extLst>
            <a:ext uri="{FF2B5EF4-FFF2-40B4-BE49-F238E27FC236}">
              <a16:creationId xmlns:a16="http://schemas.microsoft.com/office/drawing/2014/main" id="{6B8576B3-AAB0-9148-9FE3-124C4D54FC08}"/>
            </a:ext>
          </a:extLst>
        </xdr:cNvPr>
        <xdr:cNvSpPr txBox="1"/>
      </xdr:nvSpPr>
      <xdr:spPr>
        <a:xfrm>
          <a:off x="809170" y="6308726"/>
          <a:ext cx="26517600" cy="186826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 (FH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Psychotherapeut:in, Psycholog:in mit Hochschulabschluss, Beschäftigungs- und Arbeitstherapeut:in (Ergotherapeut:in),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817744</xdr:colOff>
      <xdr:row>35</xdr:row>
      <xdr:rowOff>127000</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1549244" cy="723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50800</xdr:colOff>
      <xdr:row>0</xdr:row>
      <xdr:rowOff>0</xdr:rowOff>
    </xdr:from>
    <xdr:to>
      <xdr:col>13</xdr:col>
      <xdr:colOff>381000</xdr:colOff>
      <xdr:row>69</xdr:row>
      <xdr:rowOff>196292</xdr:rowOff>
    </xdr:to>
    <xdr:pic>
      <xdr:nvPicPr>
        <xdr:cNvPr id="2" name="Bild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0800" y="0"/>
          <a:ext cx="11061700" cy="14217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9070</xdr:colOff>
      <xdr:row>26</xdr:row>
      <xdr:rowOff>9526</xdr:rowOff>
    </xdr:from>
    <xdr:to>
      <xdr:col>17</xdr:col>
      <xdr:colOff>9070</xdr:colOff>
      <xdr:row>35</xdr:row>
      <xdr:rowOff>163286</xdr:rowOff>
    </xdr:to>
    <xdr:sp macro="" textlink="">
      <xdr:nvSpPr>
        <xdr:cNvPr id="2" name="Textfeld 1">
          <a:extLst>
            <a:ext uri="{FF2B5EF4-FFF2-40B4-BE49-F238E27FC236}">
              <a16:creationId xmlns:a16="http://schemas.microsoft.com/office/drawing/2014/main" id="{6A7F64EF-0A2B-4E21-B79A-B6F3A435B1B5}"/>
            </a:ext>
          </a:extLst>
        </xdr:cNvPr>
        <xdr:cNvSpPr txBox="1"/>
      </xdr:nvSpPr>
      <xdr:spPr>
        <a:xfrm>
          <a:off x="725350" y="6116956"/>
          <a:ext cx="23783925" cy="178253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 (FH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Psychotherapeut:in, Psycholog:in mit Hochschulabschluss, Beschäftigungs- und Arbeitstherapeut:in (Ergotherapeut:in),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9070</xdr:colOff>
      <xdr:row>26</xdr:row>
      <xdr:rowOff>9526</xdr:rowOff>
    </xdr:from>
    <xdr:to>
      <xdr:col>17</xdr:col>
      <xdr:colOff>9070</xdr:colOff>
      <xdr:row>35</xdr:row>
      <xdr:rowOff>163286</xdr:rowOff>
    </xdr:to>
    <xdr:sp macro="" textlink="">
      <xdr:nvSpPr>
        <xdr:cNvPr id="2" name="Textfeld 1">
          <a:extLst>
            <a:ext uri="{FF2B5EF4-FFF2-40B4-BE49-F238E27FC236}">
              <a16:creationId xmlns:a16="http://schemas.microsoft.com/office/drawing/2014/main" id="{91003AAB-A00A-4694-8EFF-FD834A19098D}"/>
            </a:ext>
          </a:extLst>
        </xdr:cNvPr>
        <xdr:cNvSpPr txBox="1"/>
      </xdr:nvSpPr>
      <xdr:spPr>
        <a:xfrm>
          <a:off x="732970" y="6296026"/>
          <a:ext cx="23231475" cy="186826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 (FH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Psychotherapeut:in, Psycholog:in mit Hochschulabschluss, Beschäftigungs- und Arbeitstherapeut:in (Ergotherapeut:in),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25</xdr:row>
      <xdr:rowOff>142875</xdr:rowOff>
    </xdr:from>
    <xdr:to>
      <xdr:col>19</xdr:col>
      <xdr:colOff>394607</xdr:colOff>
      <xdr:row>35</xdr:row>
      <xdr:rowOff>200024</xdr:rowOff>
    </xdr:to>
    <xdr:sp macro="" textlink="">
      <xdr:nvSpPr>
        <xdr:cNvPr id="6" name="Textfeld 5">
          <a:extLst>
            <a:ext uri="{FF2B5EF4-FFF2-40B4-BE49-F238E27FC236}">
              <a16:creationId xmlns:a16="http://schemas.microsoft.com/office/drawing/2014/main" id="{00000000-0008-0000-3000-000004000000}"/>
            </a:ext>
          </a:extLst>
        </xdr:cNvPr>
        <xdr:cNvSpPr txBox="1"/>
      </xdr:nvSpPr>
      <xdr:spPr>
        <a:xfrm>
          <a:off x="0" y="5343525"/>
          <a:ext cx="15482207" cy="2057399"/>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 (FH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 *in, Psycholog*in mit Hochschulabschluss, Beschäftigungs- und Arbeitstherapeut*in (Ergotherapeut/*in,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26</xdr:row>
      <xdr:rowOff>0</xdr:rowOff>
    </xdr:from>
    <xdr:to>
      <xdr:col>11</xdr:col>
      <xdr:colOff>1338792</xdr:colOff>
      <xdr:row>36</xdr:row>
      <xdr:rowOff>25399</xdr:rowOff>
    </xdr:to>
    <xdr:sp macro="" textlink="">
      <xdr:nvSpPr>
        <xdr:cNvPr id="2" name="Textfeld 1">
          <a:extLst>
            <a:ext uri="{FF2B5EF4-FFF2-40B4-BE49-F238E27FC236}">
              <a16:creationId xmlns:a16="http://schemas.microsoft.com/office/drawing/2014/main" id="{89561921-4A46-5C48-946F-DD9B808408A1}"/>
            </a:ext>
          </a:extLst>
        </xdr:cNvPr>
        <xdr:cNvSpPr txBox="1"/>
      </xdr:nvSpPr>
      <xdr:spPr>
        <a:xfrm>
          <a:off x="0" y="6273800"/>
          <a:ext cx="17607492" cy="20573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 (FH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 *in, Psycholog*in mit Hochschulabschluss, Beschäftigungs- und Arbeitstherapeut*in (Ergotherapeut/*in,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356174</xdr:colOff>
      <xdr:row>70</xdr:row>
      <xdr:rowOff>12700</xdr:rowOff>
    </xdr:to>
    <xdr:pic>
      <xdr:nvPicPr>
        <xdr:cNvPr id="3" name="Bild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700" y="0"/>
          <a:ext cx="11074974" cy="1423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342900</xdr:colOff>
      <xdr:row>69</xdr:row>
      <xdr:rowOff>196292</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700" y="0"/>
          <a:ext cx="11061700" cy="142170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13</xdr:col>
      <xdr:colOff>317500</xdr:colOff>
      <xdr:row>69</xdr:row>
      <xdr:rowOff>191586</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700" y="25400"/>
          <a:ext cx="11036300" cy="141869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152400</xdr:colOff>
      <xdr:row>70</xdr:row>
      <xdr:rowOff>3768</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0058400" cy="14227768"/>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123D-01DE-4880-B901-5F8ADEECECCF}">
  <sheetPr>
    <tabColor rgb="FF00B0F0"/>
  </sheetPr>
  <dimension ref="A1:J21"/>
  <sheetViews>
    <sheetView tabSelected="1" zoomScale="118" workbookViewId="0">
      <selection activeCell="L8" sqref="L8"/>
    </sheetView>
  </sheetViews>
  <sheetFormatPr baseColWidth="10" defaultColWidth="11" defaultRowHeight="16" x14ac:dyDescent="0.2"/>
  <cols>
    <col min="1" max="1" width="4.33203125" customWidth="1"/>
    <col min="3" max="3" width="9.1640625" customWidth="1"/>
    <col min="9" max="9" width="75.6640625" customWidth="1"/>
    <col min="10" max="10" width="5.5" customWidth="1"/>
  </cols>
  <sheetData>
    <row r="1" spans="1:10" ht="33" customHeight="1" x14ac:dyDescent="0.2">
      <c r="A1" s="52"/>
      <c r="B1" s="52"/>
      <c r="C1" s="52"/>
      <c r="D1" s="52"/>
      <c r="E1" s="52"/>
      <c r="F1" s="52"/>
      <c r="G1" s="52"/>
      <c r="H1" s="52"/>
      <c r="I1" s="52"/>
      <c r="J1" s="52"/>
    </row>
    <row r="2" spans="1:10" x14ac:dyDescent="0.2">
      <c r="A2" s="52"/>
      <c r="B2" s="78" t="s">
        <v>55</v>
      </c>
      <c r="C2" s="79"/>
      <c r="D2" s="79"/>
      <c r="E2" s="79"/>
      <c r="F2" s="79"/>
      <c r="G2" s="79"/>
      <c r="H2" s="79"/>
      <c r="I2" s="79"/>
      <c r="J2" s="52"/>
    </row>
    <row r="3" spans="1:10" ht="24" customHeight="1" x14ac:dyDescent="0.2">
      <c r="A3" s="52"/>
      <c r="B3" s="79"/>
      <c r="C3" s="79"/>
      <c r="D3" s="79"/>
      <c r="E3" s="79"/>
      <c r="F3" s="79"/>
      <c r="G3" s="79"/>
      <c r="H3" s="79"/>
      <c r="I3" s="79"/>
      <c r="J3" s="52"/>
    </row>
    <row r="4" spans="1:10" x14ac:dyDescent="0.2">
      <c r="A4" s="52"/>
      <c r="B4" s="80" t="s">
        <v>59</v>
      </c>
      <c r="C4" s="81"/>
      <c r="D4" s="81"/>
      <c r="E4" s="81"/>
      <c r="F4" s="81"/>
      <c r="G4" s="81"/>
      <c r="H4" s="81"/>
      <c r="I4" s="81"/>
      <c r="J4" s="52"/>
    </row>
    <row r="5" spans="1:10" ht="40" customHeight="1" x14ac:dyDescent="0.2">
      <c r="A5" s="52"/>
      <c r="B5" s="81"/>
      <c r="C5" s="81"/>
      <c r="D5" s="81"/>
      <c r="E5" s="81"/>
      <c r="F5" s="81"/>
      <c r="G5" s="81"/>
      <c r="H5" s="81"/>
      <c r="I5" s="81"/>
      <c r="J5" s="52"/>
    </row>
    <row r="6" spans="1:10" x14ac:dyDescent="0.2">
      <c r="A6" s="52"/>
      <c r="B6" s="82" t="s">
        <v>56</v>
      </c>
      <c r="C6" s="82"/>
      <c r="D6" s="82" t="s">
        <v>57</v>
      </c>
      <c r="E6" s="82"/>
      <c r="F6" s="82"/>
      <c r="G6" s="82"/>
      <c r="H6" s="82"/>
      <c r="I6" s="82"/>
      <c r="J6" s="52"/>
    </row>
    <row r="7" spans="1:10" x14ac:dyDescent="0.2">
      <c r="A7" s="52"/>
      <c r="B7" s="82"/>
      <c r="C7" s="82"/>
      <c r="D7" s="82"/>
      <c r="E7" s="82"/>
      <c r="F7" s="82"/>
      <c r="G7" s="82"/>
      <c r="H7" s="82"/>
      <c r="I7" s="82"/>
      <c r="J7" s="52"/>
    </row>
    <row r="8" spans="1:10" ht="33.75" customHeight="1" x14ac:dyDescent="0.2">
      <c r="A8" s="52"/>
      <c r="B8" s="72">
        <v>2022</v>
      </c>
      <c r="C8" s="73"/>
      <c r="D8" s="74" t="s">
        <v>70</v>
      </c>
      <c r="E8" s="75"/>
      <c r="F8" s="75"/>
      <c r="G8" s="75"/>
      <c r="H8" s="75"/>
      <c r="I8" s="76"/>
      <c r="J8" s="52"/>
    </row>
    <row r="9" spans="1:10" ht="33.75" customHeight="1" x14ac:dyDescent="0.2">
      <c r="A9" s="52"/>
      <c r="B9" s="70">
        <v>2021</v>
      </c>
      <c r="C9" s="77"/>
      <c r="D9" s="62" t="s">
        <v>65</v>
      </c>
      <c r="E9" s="63"/>
      <c r="F9" s="63"/>
      <c r="G9" s="63"/>
      <c r="H9" s="63"/>
      <c r="I9" s="64"/>
      <c r="J9" s="52"/>
    </row>
    <row r="10" spans="1:10" ht="33" customHeight="1" x14ac:dyDescent="0.2">
      <c r="A10" s="52"/>
      <c r="B10" s="72">
        <v>2020</v>
      </c>
      <c r="C10" s="73"/>
      <c r="D10" s="74" t="s">
        <v>48</v>
      </c>
      <c r="E10" s="75"/>
      <c r="F10" s="75"/>
      <c r="G10" s="75"/>
      <c r="H10" s="75"/>
      <c r="I10" s="76"/>
      <c r="J10" s="52"/>
    </row>
    <row r="11" spans="1:10" ht="33.75" customHeight="1" x14ac:dyDescent="0.2">
      <c r="A11" s="52"/>
      <c r="B11" s="70">
        <v>2019</v>
      </c>
      <c r="C11" s="77"/>
      <c r="D11" s="62" t="s">
        <v>49</v>
      </c>
      <c r="E11" s="63"/>
      <c r="F11" s="63"/>
      <c r="G11" s="63"/>
      <c r="H11" s="63"/>
      <c r="I11" s="64"/>
      <c r="J11" s="52"/>
    </row>
    <row r="12" spans="1:10" ht="34.5" customHeight="1" x14ac:dyDescent="0.2">
      <c r="A12" s="52"/>
      <c r="B12" s="72">
        <v>2018</v>
      </c>
      <c r="C12" s="73"/>
      <c r="D12" s="74" t="s">
        <v>50</v>
      </c>
      <c r="E12" s="75"/>
      <c r="F12" s="75"/>
      <c r="G12" s="75"/>
      <c r="H12" s="75"/>
      <c r="I12" s="76"/>
      <c r="J12" s="52"/>
    </row>
    <row r="13" spans="1:10" ht="33" customHeight="1" x14ac:dyDescent="0.2">
      <c r="A13" s="52"/>
      <c r="B13" s="70">
        <v>2017</v>
      </c>
      <c r="C13" s="77"/>
      <c r="D13" s="62" t="s">
        <v>51</v>
      </c>
      <c r="E13" s="63"/>
      <c r="F13" s="63"/>
      <c r="G13" s="63"/>
      <c r="H13" s="63"/>
      <c r="I13" s="64"/>
      <c r="J13" s="52"/>
    </row>
    <row r="14" spans="1:10" ht="33" customHeight="1" x14ac:dyDescent="0.2">
      <c r="A14" s="52"/>
      <c r="B14" s="72">
        <v>2016</v>
      </c>
      <c r="C14" s="73"/>
      <c r="D14" s="74" t="s">
        <v>52</v>
      </c>
      <c r="E14" s="75"/>
      <c r="F14" s="75"/>
      <c r="G14" s="75"/>
      <c r="H14" s="75"/>
      <c r="I14" s="76"/>
      <c r="J14" s="52"/>
    </row>
    <row r="15" spans="1:10" ht="33" customHeight="1" x14ac:dyDescent="0.2">
      <c r="A15" s="52"/>
      <c r="B15" s="70">
        <v>2015</v>
      </c>
      <c r="C15" s="71"/>
      <c r="D15" s="62" t="s">
        <v>58</v>
      </c>
      <c r="E15" s="63"/>
      <c r="F15" s="63"/>
      <c r="G15" s="63"/>
      <c r="H15" s="63"/>
      <c r="I15" s="63"/>
      <c r="J15" s="53"/>
    </row>
    <row r="16" spans="1:10" ht="32.25" customHeight="1" x14ac:dyDescent="0.2">
      <c r="A16" s="52"/>
      <c r="B16" s="72">
        <v>2014</v>
      </c>
      <c r="C16" s="73"/>
      <c r="D16" s="74" t="s">
        <v>60</v>
      </c>
      <c r="E16" s="75"/>
      <c r="F16" s="75"/>
      <c r="G16" s="75"/>
      <c r="H16" s="75"/>
      <c r="I16" s="76"/>
      <c r="J16" s="52"/>
    </row>
    <row r="17" spans="1:10" ht="33" customHeight="1" x14ac:dyDescent="0.2">
      <c r="A17" s="52"/>
      <c r="B17" s="70">
        <v>2012</v>
      </c>
      <c r="C17" s="77"/>
      <c r="D17" s="62" t="s">
        <v>61</v>
      </c>
      <c r="E17" s="63"/>
      <c r="F17" s="63"/>
      <c r="G17" s="63"/>
      <c r="H17" s="63"/>
      <c r="I17" s="64"/>
      <c r="J17" s="52"/>
    </row>
    <row r="18" spans="1:10" ht="31.5" customHeight="1" x14ac:dyDescent="0.2">
      <c r="A18" s="52"/>
      <c r="B18" s="72">
        <v>2010</v>
      </c>
      <c r="C18" s="73"/>
      <c r="D18" s="74" t="s">
        <v>62</v>
      </c>
      <c r="E18" s="75"/>
      <c r="F18" s="75"/>
      <c r="G18" s="75"/>
      <c r="H18" s="75"/>
      <c r="I18" s="76"/>
      <c r="J18" s="52"/>
    </row>
    <row r="19" spans="1:10" ht="31.5" customHeight="1" x14ac:dyDescent="0.2">
      <c r="A19" s="52"/>
      <c r="B19" s="70">
        <v>2008</v>
      </c>
      <c r="C19" s="77"/>
      <c r="D19" s="62" t="s">
        <v>63</v>
      </c>
      <c r="E19" s="63"/>
      <c r="F19" s="63"/>
      <c r="G19" s="63"/>
      <c r="H19" s="63"/>
      <c r="I19" s="64"/>
      <c r="J19" s="52"/>
    </row>
    <row r="20" spans="1:10" ht="31.5" customHeight="1" x14ac:dyDescent="0.2">
      <c r="A20" s="52"/>
      <c r="B20" s="65">
        <v>2006</v>
      </c>
      <c r="C20" s="66"/>
      <c r="D20" s="67" t="s">
        <v>64</v>
      </c>
      <c r="E20" s="68"/>
      <c r="F20" s="68"/>
      <c r="G20" s="68"/>
      <c r="H20" s="68"/>
      <c r="I20" s="69"/>
      <c r="J20" s="52"/>
    </row>
    <row r="21" spans="1:10" ht="33" customHeight="1" x14ac:dyDescent="0.2">
      <c r="A21" s="52"/>
      <c r="B21" s="52"/>
      <c r="C21" s="52"/>
      <c r="D21" s="61"/>
      <c r="E21" s="61"/>
      <c r="F21" s="61"/>
      <c r="G21" s="61"/>
      <c r="H21" s="61"/>
      <c r="I21" s="61"/>
      <c r="J21" s="52"/>
    </row>
  </sheetData>
  <mergeCells count="31">
    <mergeCell ref="B11:C11"/>
    <mergeCell ref="D11:I11"/>
    <mergeCell ref="B9:C9"/>
    <mergeCell ref="D9:I9"/>
    <mergeCell ref="B2:I3"/>
    <mergeCell ref="B4:I5"/>
    <mergeCell ref="B6:C7"/>
    <mergeCell ref="D6:I7"/>
    <mergeCell ref="B10:C10"/>
    <mergeCell ref="D10:I10"/>
    <mergeCell ref="B8:C8"/>
    <mergeCell ref="D8:I8"/>
    <mergeCell ref="B12:C12"/>
    <mergeCell ref="D12:I12"/>
    <mergeCell ref="B13:C13"/>
    <mergeCell ref="D13:I13"/>
    <mergeCell ref="B14:C14"/>
    <mergeCell ref="D14:I14"/>
    <mergeCell ref="D21:I21"/>
    <mergeCell ref="D19:I19"/>
    <mergeCell ref="B20:C20"/>
    <mergeCell ref="D20:I20"/>
    <mergeCell ref="B15:C15"/>
    <mergeCell ref="D15:I15"/>
    <mergeCell ref="B16:C16"/>
    <mergeCell ref="D16:I16"/>
    <mergeCell ref="B17:C17"/>
    <mergeCell ref="D17:I17"/>
    <mergeCell ref="B18:C18"/>
    <mergeCell ref="D18:I18"/>
    <mergeCell ref="B19:C19"/>
  </mergeCells>
  <hyperlinks>
    <hyperlink ref="D10:I10" location="'01.03.2020'!A1" display="Tab27_i11a1_lm21: Pädagogisch tätige Personen* in Kindertageseinrichtungen (ohne Horte und Hortgruppen) nach Qualifikationsniveaus** in den Bundesländern am 01.03.2020 (Anzahl; Anteil in %)***" xr:uid="{AAF24F40-6B4C-48D5-9CF2-A22FC310C5EA}"/>
    <hyperlink ref="D11:I11" location="'01.03.2019'!A1" display="Tab27_i11a1_lm20: Pädagogisch tätige Personen* in Kindertageseinrichtungen (ohne Horte und Hortgruppen) nach Qualifikationsniveaus** in den Bundesländern am 01.03.2019 (Anzahl; Anteil in %)***" xr:uid="{43137D36-5F95-4D63-AE26-00B45770D049}"/>
    <hyperlink ref="D12:I12" location="'01.03.2018'!A1" display="Tab27_i11a1_lm19: Pädagogisch tätige Personen* in Kindertageseinrichtungen (ohne Horte und Hortgruppen) nach Qualifikationsniveaus** in den Bundesländern am 01.03.2018 (Anzahl; Anteil in %)***" xr:uid="{ECA3DA70-F446-4F5F-AC36-D8ACF521546C}"/>
    <hyperlink ref="D13:I13" location="'01.03.2017'!A1" display="Tab27_i11a1_lm18: Pädagogisch tätige Personen* in Kindertageseinrichtungen (ohne Horte und Hortgruppen) nach Qualifikationsniveaus** in den Bundesländern am 01.03.2017 (Anzahl; Anteil in %)***" xr:uid="{C6E02915-5D8F-475F-8762-AEDC44D268BA}"/>
    <hyperlink ref="D14:I14" location="'01.03.2016'!A1" display="Tab27_i11a1_lm17: Pädagogisch tätige Personen* in Kindertageseinrichtungen (ohne Horte und Hortgruppen) nach Qualifikationsniveaus** in den Bundesländern am 01.03.2016 (Anzahl; Anteil in %)***" xr:uid="{D8A6EDD4-B689-4A03-B844-0507841B38D5}"/>
    <hyperlink ref="D15:I15" location="'01.03.2015'!A1" display="Tab.27_LM16: Pädagogisch tätige Personen* in Kindertageseinrichtungen nach Qualifikationsniveaus** in den Bundesländern am 01.03.2015 (Anzahl; Anteil in %)" xr:uid="{5673F4B4-FF19-47F0-928F-54C23502AE3B}"/>
    <hyperlink ref="D16:I16" location="'01.03.2014'!A1" display="Tab.27_LR15: Pädagogisch tätige Personen* in Kindertageseinrichtungen nach Qualifikationsniveaus** in den Bundesländern am 01.03.2014 (Anzahl; Anteil in %)" xr:uid="{7AAB7C7F-176A-4915-88B8-D0C01ECFB9F7}"/>
    <hyperlink ref="D17:I17" location="'01.03.2012'!A1" display="Tab.27_LR13: Pädagogisch tätige Personen* in Kindertageseinrichtungen nach Qualifikationsniveaus** in den Bundesländern am 01.03.2012 (Anzahl; Anteil in %)" xr:uid="{A1E21BD6-9A64-49A6-A6FE-51912460E07F}"/>
    <hyperlink ref="D18:I18" location="'01.03.2010'!A1" display="Tab.27_LM11: Pädagogisch tätige Personen* in Kindertageseinrichtungen nach Berufsausbildungsabschluss in den Bundesländern am 01.03.2010 (Anzahl; Anteil in %)" xr:uid="{9B221BDD-5590-4610-8E72-CF36684B9AA7}"/>
    <hyperlink ref="D19:I19" location="'15.03.2008'!A1" display="Tab.27_LM09: Pädagogisch tätige Personen* in Kindertageseinrichtungen nach Berufsausbildungsabschluss in den Bundesländern am 01.03.2008 (Anzahl; Anteil in %)" xr:uid="{DDB1F104-915F-4195-AB8D-FF87F3595463}"/>
    <hyperlink ref="D20:I20" location="'15.03.2006'!A1" display="Tab.27_LM06: Pädagogisch tätige Personen* in Kindertageseinrichtungen nach Qualifikationsniveaus** in den Bundesländern am 01.03.2006 (Anzahl; Anteil in %)" xr:uid="{51500018-2C6A-40C4-87BD-FAAA5B7DE0F8}"/>
    <hyperlink ref="D9:I9" location="'01.03.2021'!A1" display="Tab27_i11a1_lm22: Pädagogisch tätige Personen* in Kindertageseinrichtungen (ohne Horte und Hortgruppen) nach Qualifikationsniveaus** in den Bundesländern am 01.03.2021*** (Anzahl; Anteil in %)****" xr:uid="{36CA660F-5A85-4A56-B141-2944A416A284}"/>
    <hyperlink ref="D8" location="'01.03.2022'!A1" display="Tab27_i11a1_lm23: Pädagogisch tätige Personen* in Kindertageseinrichtungen (ohne Horte und Hortgruppen) nach Qualifikationsniveaus** in den Bundesländern am 01.03.2022 (Anzahl; Anteil in %)***" xr:uid="{A45D8925-4B68-4C0A-B1C0-8B869704C879}"/>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T51" sqref="T51"/>
    </sheetView>
  </sheetViews>
  <sheetFormatPr baseColWidth="10" defaultRowHeight="16" x14ac:dyDescent="0.2"/>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Q59" sqref="Q59"/>
    </sheetView>
  </sheetViews>
  <sheetFormatPr baseColWidth="10" defaultRowHeight="16" x14ac:dyDescent="0.2"/>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P65" sqref="P65"/>
    </sheetView>
  </sheetViews>
  <sheetFormatPr baseColWidth="10" defaultRowHeight="16" x14ac:dyDescent="0.2"/>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6"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FF01F-6192-477D-A2F8-BC19F2D5C0A1}">
  <sheetPr>
    <tabColor rgb="FF002060"/>
  </sheetPr>
  <dimension ref="A2:Y39"/>
  <sheetViews>
    <sheetView zoomScale="75" workbookViewId="0">
      <selection activeCell="B40" sqref="B40"/>
    </sheetView>
  </sheetViews>
  <sheetFormatPr baseColWidth="10" defaultColWidth="10.5" defaultRowHeight="15" x14ac:dyDescent="0.2"/>
  <cols>
    <col min="1" max="1" width="10.5" style="4"/>
    <col min="2" max="2" width="36.5" style="4" customWidth="1"/>
    <col min="3" max="4" width="20.5" style="4" customWidth="1"/>
    <col min="5" max="5" width="22.5" style="4" customWidth="1"/>
    <col min="6" max="11" width="20.5" style="4" customWidth="1"/>
    <col min="12" max="12" width="22.5" style="4" customWidth="1"/>
    <col min="13" max="17" width="20.5" style="4" customWidth="1"/>
    <col min="18" max="16384" width="10.5" style="4"/>
  </cols>
  <sheetData>
    <row r="2" spans="2:25" ht="16" x14ac:dyDescent="0.2">
      <c r="B2" s="83" t="s">
        <v>70</v>
      </c>
      <c r="C2" s="83"/>
      <c r="D2" s="83"/>
      <c r="E2" s="83"/>
      <c r="F2" s="83"/>
      <c r="G2" s="83"/>
      <c r="H2" s="83"/>
      <c r="I2" s="83"/>
      <c r="J2" s="83"/>
      <c r="K2" s="83"/>
      <c r="L2" s="83"/>
      <c r="M2" s="83"/>
      <c r="N2" s="83"/>
      <c r="O2" s="83"/>
      <c r="P2" s="83"/>
      <c r="Q2" s="83"/>
    </row>
    <row r="3" spans="2:25" s="43" customFormat="1" ht="45" customHeight="1" x14ac:dyDescent="0.2">
      <c r="B3" s="84" t="s">
        <v>20</v>
      </c>
      <c r="C3" s="87" t="s">
        <v>21</v>
      </c>
      <c r="D3" s="89" t="s">
        <v>27</v>
      </c>
      <c r="E3" s="90"/>
      <c r="F3" s="87" t="s">
        <v>40</v>
      </c>
      <c r="G3" s="87" t="s">
        <v>35</v>
      </c>
      <c r="H3" s="87" t="s">
        <v>22</v>
      </c>
      <c r="I3" s="87" t="s">
        <v>23</v>
      </c>
      <c r="J3" s="87" t="s">
        <v>24</v>
      </c>
      <c r="K3" s="89" t="s">
        <v>27</v>
      </c>
      <c r="L3" s="90"/>
      <c r="M3" s="87" t="s">
        <v>40</v>
      </c>
      <c r="N3" s="87" t="s">
        <v>35</v>
      </c>
      <c r="O3" s="87" t="s">
        <v>22</v>
      </c>
      <c r="P3" s="87" t="s">
        <v>23</v>
      </c>
      <c r="Q3" s="87" t="s">
        <v>24</v>
      </c>
      <c r="T3" s="44"/>
      <c r="U3" s="4"/>
      <c r="V3" s="4"/>
      <c r="W3" s="4"/>
      <c r="X3" s="4"/>
      <c r="Y3" s="4"/>
    </row>
    <row r="4" spans="2:25" s="43" customFormat="1" ht="58.25" customHeight="1" x14ac:dyDescent="0.2">
      <c r="B4" s="85"/>
      <c r="C4" s="88"/>
      <c r="D4" s="10"/>
      <c r="E4" s="11" t="s">
        <v>41</v>
      </c>
      <c r="F4" s="88"/>
      <c r="G4" s="88"/>
      <c r="H4" s="88"/>
      <c r="I4" s="88"/>
      <c r="J4" s="88"/>
      <c r="K4" s="12"/>
      <c r="L4" s="11" t="s">
        <v>41</v>
      </c>
      <c r="M4" s="88"/>
      <c r="N4" s="88"/>
      <c r="O4" s="88"/>
      <c r="P4" s="88"/>
      <c r="Q4" s="88"/>
      <c r="T4" s="44"/>
      <c r="U4" s="4"/>
      <c r="V4" s="4"/>
      <c r="W4" s="4"/>
      <c r="X4" s="4"/>
      <c r="Y4" s="4"/>
    </row>
    <row r="5" spans="2:25" s="43" customFormat="1" ht="16" x14ac:dyDescent="0.2">
      <c r="B5" s="86"/>
      <c r="C5" s="94" t="s">
        <v>0</v>
      </c>
      <c r="D5" s="95"/>
      <c r="E5" s="95"/>
      <c r="F5" s="95"/>
      <c r="G5" s="95"/>
      <c r="H5" s="95"/>
      <c r="I5" s="95"/>
      <c r="J5" s="96"/>
      <c r="K5" s="97" t="s">
        <v>25</v>
      </c>
      <c r="L5" s="98"/>
      <c r="M5" s="98"/>
      <c r="N5" s="98"/>
      <c r="O5" s="98"/>
      <c r="P5" s="98"/>
      <c r="Q5" s="99"/>
      <c r="R5"/>
      <c r="S5"/>
      <c r="T5"/>
      <c r="U5"/>
    </row>
    <row r="6" spans="2:25" ht="16" x14ac:dyDescent="0.2">
      <c r="B6" s="1" t="s">
        <v>1</v>
      </c>
      <c r="C6" s="13">
        <v>103093</v>
      </c>
      <c r="D6" s="58">
        <v>4904</v>
      </c>
      <c r="E6" s="15">
        <v>1867</v>
      </c>
      <c r="F6" s="15">
        <v>68128</v>
      </c>
      <c r="G6" s="15">
        <v>8639</v>
      </c>
      <c r="H6" s="15">
        <v>8093</v>
      </c>
      <c r="I6" s="15">
        <v>10164</v>
      </c>
      <c r="J6" s="16">
        <v>3165</v>
      </c>
      <c r="K6" s="28">
        <f>D6/$C6*100</f>
        <v>4.7568700105729782</v>
      </c>
      <c r="L6" s="29">
        <f t="shared" ref="L6:Q21" si="0">E6/$C6*100</f>
        <v>1.8109861969289864</v>
      </c>
      <c r="M6" s="29">
        <f t="shared" si="0"/>
        <v>66.084021223555439</v>
      </c>
      <c r="N6" s="30">
        <f t="shared" si="0"/>
        <v>8.379812402393954</v>
      </c>
      <c r="O6" s="29">
        <f t="shared" si="0"/>
        <v>7.8501935145936192</v>
      </c>
      <c r="P6" s="30">
        <f t="shared" si="0"/>
        <v>9.8590592959754773</v>
      </c>
      <c r="Q6" s="29">
        <f t="shared" si="0"/>
        <v>3.070043552908539</v>
      </c>
      <c r="R6" s="59"/>
      <c r="S6" s="59"/>
      <c r="T6"/>
      <c r="U6"/>
    </row>
    <row r="7" spans="2:25" ht="16" x14ac:dyDescent="0.2">
      <c r="B7" s="9" t="s">
        <v>2</v>
      </c>
      <c r="C7" s="17">
        <v>104704</v>
      </c>
      <c r="D7" s="60">
        <v>4503</v>
      </c>
      <c r="E7" s="19">
        <v>937</v>
      </c>
      <c r="F7" s="19">
        <v>50661</v>
      </c>
      <c r="G7" s="19">
        <v>37870</v>
      </c>
      <c r="H7" s="19">
        <v>3875</v>
      </c>
      <c r="I7" s="19">
        <v>6648</v>
      </c>
      <c r="J7" s="19">
        <v>1147</v>
      </c>
      <c r="K7" s="31">
        <f t="shared" ref="K7:P24" si="1">D7/$C7*100</f>
        <v>4.3006952933985332</v>
      </c>
      <c r="L7" s="32">
        <f t="shared" si="0"/>
        <v>0.89490372860635703</v>
      </c>
      <c r="M7" s="32">
        <f t="shared" si="0"/>
        <v>48.384970965770165</v>
      </c>
      <c r="N7" s="31">
        <f t="shared" si="0"/>
        <v>36.16862775061125</v>
      </c>
      <c r="O7" s="32">
        <f t="shared" si="0"/>
        <v>3.7009092298288504</v>
      </c>
      <c r="P7" s="31">
        <f t="shared" si="0"/>
        <v>6.3493276283618592</v>
      </c>
      <c r="Q7" s="32">
        <f t="shared" si="0"/>
        <v>1.0954691320293399</v>
      </c>
      <c r="R7" s="59"/>
      <c r="S7"/>
      <c r="T7"/>
      <c r="U7"/>
    </row>
    <row r="8" spans="2:25" ht="16" x14ac:dyDescent="0.2">
      <c r="B8" s="2" t="s">
        <v>3</v>
      </c>
      <c r="C8" s="20">
        <v>35692</v>
      </c>
      <c r="D8" s="58">
        <v>2147</v>
      </c>
      <c r="E8" s="21">
        <v>654</v>
      </c>
      <c r="F8" s="21">
        <v>24562</v>
      </c>
      <c r="G8" s="21">
        <v>1130</v>
      </c>
      <c r="H8" s="21">
        <v>2096</v>
      </c>
      <c r="I8" s="21">
        <v>4853</v>
      </c>
      <c r="J8" s="21">
        <v>904</v>
      </c>
      <c r="K8" s="33">
        <f t="shared" si="1"/>
        <v>6.0153535806343159</v>
      </c>
      <c r="L8" s="34">
        <f t="shared" si="0"/>
        <v>1.8323433822705368</v>
      </c>
      <c r="M8" s="34">
        <f t="shared" si="0"/>
        <v>68.81654152190967</v>
      </c>
      <c r="N8" s="33">
        <f t="shared" si="0"/>
        <v>3.1659755687549032</v>
      </c>
      <c r="O8" s="34">
        <f t="shared" si="0"/>
        <v>5.8724644177967047</v>
      </c>
      <c r="P8" s="33">
        <f t="shared" si="0"/>
        <v>13.596884455900483</v>
      </c>
      <c r="Q8" s="34">
        <f t="shared" si="0"/>
        <v>2.5327804550039223</v>
      </c>
      <c r="R8" s="59"/>
      <c r="S8"/>
      <c r="T8"/>
      <c r="U8"/>
    </row>
    <row r="9" spans="2:25" ht="16" x14ac:dyDescent="0.2">
      <c r="B9" s="9" t="s">
        <v>4</v>
      </c>
      <c r="C9" s="17">
        <v>19269</v>
      </c>
      <c r="D9" s="60">
        <v>566</v>
      </c>
      <c r="E9" s="19">
        <v>249</v>
      </c>
      <c r="F9" s="19">
        <v>16794</v>
      </c>
      <c r="G9" s="19">
        <v>153</v>
      </c>
      <c r="H9" s="19">
        <v>543</v>
      </c>
      <c r="I9" s="19">
        <v>1008</v>
      </c>
      <c r="J9" s="19">
        <v>205</v>
      </c>
      <c r="K9" s="31">
        <f t="shared" si="1"/>
        <v>2.937360527271784</v>
      </c>
      <c r="L9" s="32">
        <f t="shared" si="0"/>
        <v>1.2922310446831697</v>
      </c>
      <c r="M9" s="32">
        <f t="shared" si="0"/>
        <v>87.155534796823915</v>
      </c>
      <c r="N9" s="31">
        <f t="shared" si="0"/>
        <v>0.79402148528724892</v>
      </c>
      <c r="O9" s="32">
        <f t="shared" si="0"/>
        <v>2.8179978203331775</v>
      </c>
      <c r="P9" s="31">
        <f t="shared" si="0"/>
        <v>5.2312003736571695</v>
      </c>
      <c r="Q9" s="32">
        <f t="shared" si="0"/>
        <v>1.0638849966267061</v>
      </c>
      <c r="R9" s="59"/>
      <c r="S9"/>
      <c r="T9"/>
      <c r="U9"/>
    </row>
    <row r="10" spans="2:25" ht="16" x14ac:dyDescent="0.2">
      <c r="B10" s="2" t="s">
        <v>5</v>
      </c>
      <c r="C10" s="20">
        <v>5832</v>
      </c>
      <c r="D10" s="58">
        <v>325</v>
      </c>
      <c r="E10" s="21">
        <v>42</v>
      </c>
      <c r="F10" s="21">
        <v>3824</v>
      </c>
      <c r="G10" s="21">
        <v>845</v>
      </c>
      <c r="H10" s="21">
        <v>279</v>
      </c>
      <c r="I10" s="21">
        <v>258</v>
      </c>
      <c r="J10" s="21">
        <v>301</v>
      </c>
      <c r="K10" s="33">
        <f t="shared" si="1"/>
        <v>5.5727023319615911</v>
      </c>
      <c r="L10" s="34">
        <f t="shared" si="0"/>
        <v>0.72016460905349799</v>
      </c>
      <c r="M10" s="34">
        <f t="shared" si="0"/>
        <v>65.569272976680381</v>
      </c>
      <c r="N10" s="33">
        <f t="shared" si="0"/>
        <v>14.489026063100138</v>
      </c>
      <c r="O10" s="34">
        <f t="shared" si="0"/>
        <v>4.7839506172839501</v>
      </c>
      <c r="P10" s="33">
        <f t="shared" si="0"/>
        <v>4.423868312757202</v>
      </c>
      <c r="Q10" s="34">
        <f t="shared" si="0"/>
        <v>5.1611796982167357</v>
      </c>
      <c r="R10" s="59"/>
      <c r="S10"/>
      <c r="T10"/>
      <c r="U10"/>
    </row>
    <row r="11" spans="2:25" ht="16" x14ac:dyDescent="0.2">
      <c r="B11" s="9" t="s">
        <v>6</v>
      </c>
      <c r="C11" s="17">
        <v>18456</v>
      </c>
      <c r="D11" s="60">
        <v>1488</v>
      </c>
      <c r="E11" s="19">
        <v>436</v>
      </c>
      <c r="F11" s="19">
        <v>10302</v>
      </c>
      <c r="G11" s="19" t="s">
        <v>42</v>
      </c>
      <c r="H11" s="19">
        <v>1495</v>
      </c>
      <c r="I11" s="19" t="s">
        <v>42</v>
      </c>
      <c r="J11" s="19">
        <v>585</v>
      </c>
      <c r="K11" s="31">
        <f t="shared" si="1"/>
        <v>8.062418725617686</v>
      </c>
      <c r="L11" s="32">
        <f t="shared" si="0"/>
        <v>2.3623753792804507</v>
      </c>
      <c r="M11" s="32">
        <f t="shared" si="0"/>
        <v>55.819245773732121</v>
      </c>
      <c r="N11" s="31" t="s">
        <v>42</v>
      </c>
      <c r="O11" s="32">
        <f t="shared" si="0"/>
        <v>8.1003467706978771</v>
      </c>
      <c r="P11" s="31" t="s">
        <v>42</v>
      </c>
      <c r="Q11" s="32">
        <f t="shared" si="0"/>
        <v>3.1697009102730824</v>
      </c>
      <c r="R11" s="59"/>
      <c r="S11"/>
      <c r="T11"/>
      <c r="U11"/>
    </row>
    <row r="12" spans="2:25" ht="16" x14ac:dyDescent="0.2">
      <c r="B12" s="2" t="s">
        <v>7</v>
      </c>
      <c r="C12" s="20">
        <v>55754</v>
      </c>
      <c r="D12" s="58">
        <v>4983</v>
      </c>
      <c r="E12" s="21">
        <v>1094</v>
      </c>
      <c r="F12" s="21">
        <v>37198</v>
      </c>
      <c r="G12" s="21">
        <v>2177</v>
      </c>
      <c r="H12" s="21">
        <v>3169</v>
      </c>
      <c r="I12" s="21">
        <v>6007</v>
      </c>
      <c r="J12" s="21">
        <v>2220</v>
      </c>
      <c r="K12" s="33">
        <f t="shared" si="1"/>
        <v>8.9374753380923337</v>
      </c>
      <c r="L12" s="34">
        <f t="shared" si="0"/>
        <v>1.9621910535566955</v>
      </c>
      <c r="M12" s="34">
        <f t="shared" si="0"/>
        <v>66.718083007497214</v>
      </c>
      <c r="N12" s="33">
        <f t="shared" si="0"/>
        <v>3.9046525809807364</v>
      </c>
      <c r="O12" s="34">
        <f t="shared" si="0"/>
        <v>5.6838971194891847</v>
      </c>
      <c r="P12" s="33">
        <f t="shared" si="0"/>
        <v>10.774114861713958</v>
      </c>
      <c r="Q12" s="34">
        <f t="shared" si="0"/>
        <v>3.9817770922265669</v>
      </c>
      <c r="R12" s="59"/>
      <c r="S12"/>
      <c r="T12"/>
      <c r="U12"/>
    </row>
    <row r="13" spans="2:25" ht="16" x14ac:dyDescent="0.2">
      <c r="B13" s="9" t="s">
        <v>8</v>
      </c>
      <c r="C13" s="17">
        <v>11458</v>
      </c>
      <c r="D13" s="60">
        <v>526</v>
      </c>
      <c r="E13" s="19">
        <v>255</v>
      </c>
      <c r="F13" s="19">
        <v>9639</v>
      </c>
      <c r="G13" s="19">
        <v>455</v>
      </c>
      <c r="H13" s="19">
        <v>237</v>
      </c>
      <c r="I13" s="19">
        <v>359</v>
      </c>
      <c r="J13" s="19">
        <v>242</v>
      </c>
      <c r="K13" s="31">
        <f t="shared" si="1"/>
        <v>4.5906790015709547</v>
      </c>
      <c r="L13" s="32">
        <f t="shared" si="0"/>
        <v>2.2255192878338281</v>
      </c>
      <c r="M13" s="32">
        <f t="shared" si="0"/>
        <v>84.124629080118694</v>
      </c>
      <c r="N13" s="31">
        <f t="shared" si="0"/>
        <v>3.9710246116250651</v>
      </c>
      <c r="O13" s="32">
        <f t="shared" si="0"/>
        <v>2.0684238086926166</v>
      </c>
      <c r="P13" s="31">
        <f t="shared" si="0"/>
        <v>3.1331820562052712</v>
      </c>
      <c r="Q13" s="32">
        <f t="shared" si="0"/>
        <v>2.1120614417873975</v>
      </c>
      <c r="R13" s="59"/>
      <c r="S13"/>
      <c r="T13"/>
      <c r="U13"/>
    </row>
    <row r="14" spans="2:25" ht="16" x14ac:dyDescent="0.2">
      <c r="B14" s="2" t="s">
        <v>9</v>
      </c>
      <c r="C14" s="20">
        <v>63990</v>
      </c>
      <c r="D14" s="58">
        <v>2336</v>
      </c>
      <c r="E14" s="21">
        <v>495</v>
      </c>
      <c r="F14" s="21">
        <v>43520</v>
      </c>
      <c r="G14" s="21">
        <v>13549</v>
      </c>
      <c r="H14" s="21">
        <v>2080</v>
      </c>
      <c r="I14" s="21">
        <v>1189</v>
      </c>
      <c r="J14" s="21">
        <v>1316</v>
      </c>
      <c r="K14" s="33">
        <f t="shared" si="1"/>
        <v>3.650570401625254</v>
      </c>
      <c r="L14" s="34">
        <f t="shared" si="0"/>
        <v>0.77355836849507742</v>
      </c>
      <c r="M14" s="34">
        <f t="shared" si="0"/>
        <v>68.010626660415681</v>
      </c>
      <c r="N14" s="33">
        <f t="shared" si="0"/>
        <v>21.173620878262227</v>
      </c>
      <c r="O14" s="34">
        <f t="shared" si="0"/>
        <v>3.2505078918581032</v>
      </c>
      <c r="P14" s="33">
        <f t="shared" si="0"/>
        <v>1.8581028285669636</v>
      </c>
      <c r="Q14" s="34">
        <f t="shared" si="0"/>
        <v>2.0565713392717613</v>
      </c>
      <c r="R14" s="59"/>
      <c r="S14"/>
      <c r="T14"/>
      <c r="U14"/>
    </row>
    <row r="15" spans="2:25" ht="16" x14ac:dyDescent="0.2">
      <c r="B15" s="9" t="s">
        <v>10</v>
      </c>
      <c r="C15" s="17">
        <v>135105</v>
      </c>
      <c r="D15" s="60">
        <v>7312</v>
      </c>
      <c r="E15" s="19">
        <v>1849</v>
      </c>
      <c r="F15" s="19">
        <v>94280</v>
      </c>
      <c r="G15" s="19">
        <v>14198</v>
      </c>
      <c r="H15" s="19">
        <v>5269</v>
      </c>
      <c r="I15" s="19">
        <v>10397</v>
      </c>
      <c r="J15" s="19">
        <v>3649</v>
      </c>
      <c r="K15" s="31">
        <f t="shared" si="1"/>
        <v>5.4120868953776693</v>
      </c>
      <c r="L15" s="32">
        <f t="shared" si="0"/>
        <v>1.3685651900373783</v>
      </c>
      <c r="M15" s="32">
        <f t="shared" si="0"/>
        <v>69.782761555826937</v>
      </c>
      <c r="N15" s="31">
        <f t="shared" si="0"/>
        <v>10.508863476555272</v>
      </c>
      <c r="O15" s="32">
        <f t="shared" si="0"/>
        <v>3.899929684319603</v>
      </c>
      <c r="P15" s="31">
        <f t="shared" si="0"/>
        <v>7.6954960956293252</v>
      </c>
      <c r="Q15" s="32">
        <f t="shared" si="0"/>
        <v>2.7008622922911809</v>
      </c>
      <c r="R15" s="59"/>
      <c r="S15"/>
      <c r="T15"/>
      <c r="U15"/>
    </row>
    <row r="16" spans="2:25" ht="16" x14ac:dyDescent="0.2">
      <c r="B16" s="2" t="s">
        <v>11</v>
      </c>
      <c r="C16" s="20">
        <v>35089</v>
      </c>
      <c r="D16" s="58">
        <v>1610</v>
      </c>
      <c r="E16" s="21">
        <v>303</v>
      </c>
      <c r="F16" s="21">
        <v>25250</v>
      </c>
      <c r="G16" s="21">
        <v>2802</v>
      </c>
      <c r="H16" s="21">
        <v>1832</v>
      </c>
      <c r="I16" s="21">
        <v>2450</v>
      </c>
      <c r="J16" s="21">
        <v>1145</v>
      </c>
      <c r="K16" s="33">
        <f t="shared" si="1"/>
        <v>4.588332525862806</v>
      </c>
      <c r="L16" s="34">
        <f t="shared" si="0"/>
        <v>0.86351848157542255</v>
      </c>
      <c r="M16" s="34">
        <f t="shared" si="0"/>
        <v>71.959873464618539</v>
      </c>
      <c r="N16" s="33">
        <f t="shared" si="0"/>
        <v>7.9854085325885604</v>
      </c>
      <c r="O16" s="34">
        <f t="shared" si="0"/>
        <v>5.2210094331556895</v>
      </c>
      <c r="P16" s="33">
        <f t="shared" si="0"/>
        <v>6.9822451480520966</v>
      </c>
      <c r="Q16" s="34">
        <f t="shared" si="0"/>
        <v>3.2631308957223064</v>
      </c>
      <c r="R16" s="59"/>
      <c r="S16"/>
      <c r="T16"/>
      <c r="U16"/>
    </row>
    <row r="17" spans="1:21" ht="16" x14ac:dyDescent="0.2">
      <c r="B17" s="9" t="s">
        <v>12</v>
      </c>
      <c r="C17" s="17">
        <v>7071</v>
      </c>
      <c r="D17" s="60">
        <v>290</v>
      </c>
      <c r="E17" s="19">
        <v>83</v>
      </c>
      <c r="F17" s="19">
        <v>4903</v>
      </c>
      <c r="G17" s="19" t="s">
        <v>42</v>
      </c>
      <c r="H17" s="19">
        <v>209</v>
      </c>
      <c r="I17" s="19" t="s">
        <v>42</v>
      </c>
      <c r="J17" s="19">
        <v>81</v>
      </c>
      <c r="K17" s="31">
        <f t="shared" si="1"/>
        <v>4.1012586621411398</v>
      </c>
      <c r="L17" s="32">
        <f t="shared" si="0"/>
        <v>1.1738085136472918</v>
      </c>
      <c r="M17" s="32">
        <f t="shared" si="0"/>
        <v>69.339555932682785</v>
      </c>
      <c r="N17" s="31" t="s">
        <v>42</v>
      </c>
      <c r="O17" s="32">
        <f t="shared" si="0"/>
        <v>2.9557346909913731</v>
      </c>
      <c r="P17" s="31" t="s">
        <v>42</v>
      </c>
      <c r="Q17" s="32">
        <f t="shared" si="0"/>
        <v>1.1455239711497667</v>
      </c>
      <c r="R17" s="59"/>
      <c r="S17"/>
      <c r="T17"/>
      <c r="U17"/>
    </row>
    <row r="18" spans="1:21" ht="16" x14ac:dyDescent="0.2">
      <c r="B18" s="2" t="s">
        <v>13</v>
      </c>
      <c r="C18" s="20">
        <v>30660</v>
      </c>
      <c r="D18" s="58">
        <v>3373</v>
      </c>
      <c r="E18" s="21">
        <v>757</v>
      </c>
      <c r="F18" s="21">
        <v>24200</v>
      </c>
      <c r="G18" s="21">
        <v>678</v>
      </c>
      <c r="H18" s="21">
        <v>762</v>
      </c>
      <c r="I18" s="21">
        <v>1262</v>
      </c>
      <c r="J18" s="21">
        <v>385</v>
      </c>
      <c r="K18" s="33">
        <f t="shared" si="1"/>
        <v>11.001304631441618</v>
      </c>
      <c r="L18" s="34">
        <f t="shared" si="0"/>
        <v>2.4690150032615787</v>
      </c>
      <c r="M18" s="34">
        <f t="shared" si="0"/>
        <v>78.930202217873443</v>
      </c>
      <c r="N18" s="33">
        <f t="shared" si="0"/>
        <v>2.2113502935420746</v>
      </c>
      <c r="O18" s="34">
        <f t="shared" si="0"/>
        <v>2.4853228962818004</v>
      </c>
      <c r="P18" s="33">
        <f t="shared" si="0"/>
        <v>4.1161121983039788</v>
      </c>
      <c r="Q18" s="34">
        <f t="shared" si="0"/>
        <v>1.2557077625570776</v>
      </c>
      <c r="R18" s="59"/>
      <c r="S18"/>
      <c r="T18"/>
      <c r="U18"/>
    </row>
    <row r="19" spans="1:21" ht="16" x14ac:dyDescent="0.2">
      <c r="A19" s="6"/>
      <c r="B19" s="9" t="s">
        <v>14</v>
      </c>
      <c r="C19" s="17">
        <v>16121</v>
      </c>
      <c r="D19" s="60">
        <v>786</v>
      </c>
      <c r="E19" s="19">
        <v>288</v>
      </c>
      <c r="F19" s="19">
        <v>13545</v>
      </c>
      <c r="G19" s="19">
        <v>819</v>
      </c>
      <c r="H19" s="19">
        <v>429</v>
      </c>
      <c r="I19" s="19">
        <v>370</v>
      </c>
      <c r="J19" s="19">
        <v>172</v>
      </c>
      <c r="K19" s="31">
        <f t="shared" si="1"/>
        <v>4.8756280627752622</v>
      </c>
      <c r="L19" s="32">
        <f t="shared" si="0"/>
        <v>1.7864896718565848</v>
      </c>
      <c r="M19" s="32">
        <f t="shared" si="0"/>
        <v>84.020842379504984</v>
      </c>
      <c r="N19" s="31">
        <f t="shared" si="0"/>
        <v>5.0803300043421622</v>
      </c>
      <c r="O19" s="32">
        <f t="shared" si="0"/>
        <v>2.6611252403697039</v>
      </c>
      <c r="P19" s="31">
        <f t="shared" si="0"/>
        <v>2.2951429812046396</v>
      </c>
      <c r="Q19" s="32">
        <f t="shared" si="0"/>
        <v>1.0669313318032381</v>
      </c>
      <c r="R19" s="59"/>
      <c r="S19"/>
      <c r="T19"/>
      <c r="U19"/>
    </row>
    <row r="20" spans="1:21" ht="16" x14ac:dyDescent="0.2">
      <c r="B20" s="2" t="s">
        <v>15</v>
      </c>
      <c r="C20" s="22">
        <v>23155</v>
      </c>
      <c r="D20" s="58">
        <v>1119</v>
      </c>
      <c r="E20" s="23">
        <v>474</v>
      </c>
      <c r="F20" s="23">
        <v>14513</v>
      </c>
      <c r="G20" s="23">
        <v>5618</v>
      </c>
      <c r="H20" s="23">
        <v>965</v>
      </c>
      <c r="I20" s="23">
        <v>337</v>
      </c>
      <c r="J20" s="23">
        <v>603</v>
      </c>
      <c r="K20" s="33">
        <f t="shared" si="1"/>
        <v>4.8326495357374215</v>
      </c>
      <c r="L20" s="34">
        <f t="shared" si="0"/>
        <v>2.0470740660764415</v>
      </c>
      <c r="M20" s="34">
        <f t="shared" si="0"/>
        <v>62.677607428201256</v>
      </c>
      <c r="N20" s="33">
        <f t="shared" si="0"/>
        <v>24.262578276830059</v>
      </c>
      <c r="O20" s="34">
        <f t="shared" si="0"/>
        <v>4.167566400345498</v>
      </c>
      <c r="P20" s="33">
        <f t="shared" si="0"/>
        <v>1.4554091988771323</v>
      </c>
      <c r="Q20" s="34">
        <f t="shared" si="0"/>
        <v>2.6041891600086373</v>
      </c>
      <c r="R20" s="59"/>
      <c r="S20"/>
      <c r="T20"/>
      <c r="U20"/>
    </row>
    <row r="21" spans="1:21" ht="16" x14ac:dyDescent="0.2">
      <c r="B21" s="9" t="s">
        <v>16</v>
      </c>
      <c r="C21" s="24">
        <v>15993</v>
      </c>
      <c r="D21" s="60">
        <v>1558</v>
      </c>
      <c r="E21" s="19">
        <v>462</v>
      </c>
      <c r="F21" s="19">
        <v>13466</v>
      </c>
      <c r="G21" s="19">
        <v>465</v>
      </c>
      <c r="H21" s="19">
        <v>242</v>
      </c>
      <c r="I21" s="19">
        <v>124</v>
      </c>
      <c r="J21" s="19">
        <v>138</v>
      </c>
      <c r="K21" s="31">
        <f t="shared" si="1"/>
        <v>9.7417620208841367</v>
      </c>
      <c r="L21" s="35">
        <f t="shared" si="0"/>
        <v>2.8887638341774524</v>
      </c>
      <c r="M21" s="32">
        <f t="shared" si="0"/>
        <v>84.199337210029384</v>
      </c>
      <c r="N21" s="31">
        <f t="shared" si="0"/>
        <v>2.9075220408928906</v>
      </c>
      <c r="O21" s="32">
        <f t="shared" si="0"/>
        <v>1.5131620083786657</v>
      </c>
      <c r="P21" s="31">
        <f t="shared" si="0"/>
        <v>0.77533921090477076</v>
      </c>
      <c r="Q21" s="32">
        <f t="shared" si="0"/>
        <v>0.86287750891014814</v>
      </c>
      <c r="R21" s="59"/>
      <c r="S21"/>
      <c r="T21"/>
      <c r="U21"/>
    </row>
    <row r="22" spans="1:21" ht="16" x14ac:dyDescent="0.2">
      <c r="B22" s="7" t="s">
        <v>17</v>
      </c>
      <c r="C22" s="25">
        <f>SUM(C9,C13,C18,C19,C21,C8)</f>
        <v>129193</v>
      </c>
      <c r="D22" s="25">
        <f t="shared" ref="D22:J22" si="2">SUM(D9,D13,D18,D19,D21,D8)</f>
        <v>8956</v>
      </c>
      <c r="E22" s="25">
        <f t="shared" si="2"/>
        <v>2665</v>
      </c>
      <c r="F22" s="25">
        <f t="shared" si="2"/>
        <v>102206</v>
      </c>
      <c r="G22" s="25">
        <f t="shared" si="2"/>
        <v>3700</v>
      </c>
      <c r="H22" s="25">
        <f t="shared" si="2"/>
        <v>4309</v>
      </c>
      <c r="I22" s="25">
        <f t="shared" si="2"/>
        <v>7976</v>
      </c>
      <c r="J22" s="25">
        <f t="shared" si="2"/>
        <v>2046</v>
      </c>
      <c r="K22" s="36">
        <f t="shared" si="1"/>
        <v>6.9322641319576137</v>
      </c>
      <c r="L22" s="37">
        <f t="shared" si="1"/>
        <v>2.0628052603469227</v>
      </c>
      <c r="M22" s="37">
        <f t="shared" si="1"/>
        <v>79.111097350475646</v>
      </c>
      <c r="N22" s="38">
        <f t="shared" si="1"/>
        <v>2.8639322563916001</v>
      </c>
      <c r="O22" s="37">
        <f t="shared" si="1"/>
        <v>3.3353200250787585</v>
      </c>
      <c r="P22" s="38">
        <f t="shared" si="1"/>
        <v>6.1737091018863248</v>
      </c>
      <c r="Q22" s="37">
        <f>J22/$C22*100</f>
        <v>1.5836771342100577</v>
      </c>
      <c r="R22" s="59"/>
      <c r="S22"/>
      <c r="T22"/>
      <c r="U22"/>
    </row>
    <row r="23" spans="1:21" s="43" customFormat="1" ht="16.5" customHeight="1" x14ac:dyDescent="0.2">
      <c r="B23" s="56" t="s">
        <v>43</v>
      </c>
      <c r="C23" s="26">
        <f>(D23+F23+G23+H23+I23+J23)</f>
        <v>546075</v>
      </c>
      <c r="D23" s="26">
        <f>SUM(D6,D7,D10,D11,D12,D16,D17,D20,D14,D15)</f>
        <v>28870</v>
      </c>
      <c r="E23" s="26">
        <f t="shared" ref="E23:J23" si="3">SUM(E6,E7,E10,E11,E12,E16,E17,E20,E14,E15)</f>
        <v>7580</v>
      </c>
      <c r="F23" s="26">
        <f t="shared" si="3"/>
        <v>352579</v>
      </c>
      <c r="G23" s="26">
        <f t="shared" si="3"/>
        <v>85698</v>
      </c>
      <c r="H23" s="26">
        <f t="shared" si="3"/>
        <v>27266</v>
      </c>
      <c r="I23" s="26">
        <f t="shared" si="3"/>
        <v>37450</v>
      </c>
      <c r="J23" s="26">
        <f t="shared" si="3"/>
        <v>14212</v>
      </c>
      <c r="K23" s="39">
        <f t="shared" si="1"/>
        <v>5.2868195760655583</v>
      </c>
      <c r="L23" s="34">
        <f t="shared" si="1"/>
        <v>1.3880877168887058</v>
      </c>
      <c r="M23" s="34">
        <f t="shared" si="1"/>
        <v>64.566039463443673</v>
      </c>
      <c r="N23" s="33">
        <f t="shared" si="1"/>
        <v>15.693448702101358</v>
      </c>
      <c r="O23" s="34">
        <f t="shared" si="1"/>
        <v>4.9930870301698489</v>
      </c>
      <c r="P23" s="33">
        <f t="shared" si="1"/>
        <v>6.85803232156755</v>
      </c>
      <c r="Q23" s="34">
        <f>J23/$C23*100</f>
        <v>2.6025729066520165</v>
      </c>
      <c r="R23" s="59"/>
      <c r="S23"/>
      <c r="T23"/>
      <c r="U23"/>
    </row>
    <row r="24" spans="1:21" ht="16" x14ac:dyDescent="0.2">
      <c r="B24" s="47" t="s">
        <v>19</v>
      </c>
      <c r="C24" s="48">
        <v>681442</v>
      </c>
      <c r="D24" s="48">
        <v>37826</v>
      </c>
      <c r="E24" s="48">
        <v>10245</v>
      </c>
      <c r="F24" s="48">
        <v>454785</v>
      </c>
      <c r="G24" s="48">
        <v>94247</v>
      </c>
      <c r="H24" s="48">
        <v>31575</v>
      </c>
      <c r="I24" s="48">
        <v>46751</v>
      </c>
      <c r="J24" s="48">
        <v>16258</v>
      </c>
      <c r="K24" s="49">
        <f t="shared" si="1"/>
        <v>5.5508759366167633</v>
      </c>
      <c r="L24" s="50">
        <f t="shared" si="1"/>
        <v>1.5034294921651439</v>
      </c>
      <c r="M24" s="50">
        <f t="shared" si="1"/>
        <v>66.738621922335284</v>
      </c>
      <c r="N24" s="51">
        <f t="shared" si="1"/>
        <v>13.830524094493734</v>
      </c>
      <c r="O24" s="50">
        <f t="shared" si="1"/>
        <v>4.6335564875660733</v>
      </c>
      <c r="P24" s="51">
        <f t="shared" si="1"/>
        <v>6.8605985542423271</v>
      </c>
      <c r="Q24" s="50">
        <f>J24/$C24*100</f>
        <v>2.3858230047458182</v>
      </c>
      <c r="R24" s="59"/>
    </row>
    <row r="25" spans="1:21" x14ac:dyDescent="0.2">
      <c r="B25" s="92" t="s">
        <v>44</v>
      </c>
      <c r="C25" s="92"/>
      <c r="D25" s="92"/>
      <c r="E25" s="92"/>
      <c r="F25" s="92"/>
      <c r="G25" s="92"/>
      <c r="H25" s="92"/>
      <c r="I25" s="92"/>
      <c r="J25" s="92"/>
      <c r="K25" s="92"/>
      <c r="L25" s="92"/>
      <c r="M25" s="92"/>
      <c r="N25" s="92"/>
      <c r="O25" s="92"/>
      <c r="P25" s="92"/>
      <c r="Q25" s="92"/>
      <c r="R25" s="6"/>
    </row>
    <row r="26" spans="1:21" ht="45.5" customHeight="1" x14ac:dyDescent="0.2">
      <c r="B26" s="93" t="s">
        <v>45</v>
      </c>
      <c r="C26" s="93"/>
      <c r="D26" s="93"/>
      <c r="E26" s="93"/>
      <c r="F26" s="93"/>
      <c r="G26" s="93"/>
      <c r="H26" s="93"/>
      <c r="I26" s="93"/>
      <c r="J26" s="93"/>
      <c r="K26" s="93"/>
      <c r="L26" s="93"/>
      <c r="M26" s="93"/>
      <c r="N26" s="93"/>
      <c r="O26" s="93"/>
      <c r="P26" s="93"/>
      <c r="Q26" s="93"/>
      <c r="R26" s="6"/>
    </row>
    <row r="36" spans="2:17" x14ac:dyDescent="0.2">
      <c r="B36" s="57"/>
      <c r="C36" s="57"/>
      <c r="D36" s="57"/>
      <c r="E36" s="57"/>
      <c r="F36" s="57"/>
      <c r="G36" s="57"/>
      <c r="H36" s="57"/>
      <c r="I36" s="57"/>
      <c r="J36" s="57"/>
      <c r="K36" s="57"/>
      <c r="L36" s="57"/>
      <c r="M36" s="57"/>
      <c r="N36" s="57"/>
      <c r="O36" s="57"/>
      <c r="P36" s="57"/>
      <c r="Q36" s="57"/>
    </row>
    <row r="37" spans="2:17" x14ac:dyDescent="0.2">
      <c r="B37" s="93" t="s">
        <v>73</v>
      </c>
      <c r="C37" s="93"/>
      <c r="D37" s="93"/>
      <c r="E37" s="93"/>
      <c r="F37" s="93"/>
      <c r="G37" s="93"/>
      <c r="H37" s="93"/>
      <c r="I37" s="93"/>
      <c r="J37" s="93"/>
      <c r="K37" s="93"/>
      <c r="L37" s="93"/>
      <c r="M37" s="93"/>
      <c r="N37" s="93"/>
      <c r="O37" s="93"/>
      <c r="P37" s="93"/>
      <c r="Q37" s="93"/>
    </row>
    <row r="38" spans="2:17" x14ac:dyDescent="0.2">
      <c r="B38" s="93" t="s">
        <v>46</v>
      </c>
      <c r="C38" s="93"/>
      <c r="D38" s="93"/>
      <c r="E38" s="93"/>
      <c r="F38" s="93"/>
      <c r="G38" s="93"/>
      <c r="H38" s="93"/>
      <c r="I38" s="93"/>
      <c r="J38" s="93"/>
      <c r="K38" s="93"/>
      <c r="L38" s="93"/>
      <c r="M38" s="93"/>
      <c r="N38" s="93"/>
      <c r="O38" s="93"/>
      <c r="P38" s="93"/>
      <c r="Q38" s="93"/>
    </row>
    <row r="39" spans="2:17" x14ac:dyDescent="0.2">
      <c r="B39" s="91" t="s">
        <v>71</v>
      </c>
      <c r="C39" s="91"/>
      <c r="D39" s="91"/>
      <c r="E39" s="91"/>
      <c r="F39" s="91"/>
      <c r="G39" s="91"/>
      <c r="H39" s="91"/>
      <c r="I39" s="91"/>
      <c r="J39" s="91"/>
      <c r="K39" s="91"/>
      <c r="L39" s="91"/>
      <c r="M39" s="91"/>
      <c r="N39" s="91"/>
      <c r="O39" s="91"/>
      <c r="P39" s="91"/>
      <c r="Q39" s="91"/>
    </row>
  </sheetData>
  <mergeCells count="22">
    <mergeCell ref="B39:Q39"/>
    <mergeCell ref="Q3:Q4"/>
    <mergeCell ref="B25:Q25"/>
    <mergeCell ref="B26:Q26"/>
    <mergeCell ref="B37:Q37"/>
    <mergeCell ref="B38:Q38"/>
    <mergeCell ref="C5:J5"/>
    <mergeCell ref="K5:Q5"/>
    <mergeCell ref="B2:Q2"/>
    <mergeCell ref="B3:B5"/>
    <mergeCell ref="C3:C4"/>
    <mergeCell ref="D3:E3"/>
    <mergeCell ref="F3:F4"/>
    <mergeCell ref="G3:G4"/>
    <mergeCell ref="H3:H4"/>
    <mergeCell ref="I3:I4"/>
    <mergeCell ref="J3:J4"/>
    <mergeCell ref="K3:L3"/>
    <mergeCell ref="M3:M4"/>
    <mergeCell ref="N3:N4"/>
    <mergeCell ref="O3:O4"/>
    <mergeCell ref="P3:P4"/>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E6BA-4739-4CB4-9B51-088342D2416B}">
  <dimension ref="A2:Y40"/>
  <sheetViews>
    <sheetView topLeftCell="A4" zoomScale="125" zoomScaleNormal="75" workbookViewId="0">
      <selection activeCell="C23" sqref="C23"/>
    </sheetView>
  </sheetViews>
  <sheetFormatPr baseColWidth="10" defaultColWidth="9.33203125" defaultRowHeight="15" x14ac:dyDescent="0.2"/>
  <cols>
    <col min="1" max="1" width="9.33203125" style="4"/>
    <col min="2" max="2" width="32.6640625" style="4" customWidth="1"/>
    <col min="3" max="4" width="18.33203125" style="4" customWidth="1"/>
    <col min="5" max="5" width="20.1640625" style="4" customWidth="1"/>
    <col min="6" max="11" width="18.33203125" style="4" customWidth="1"/>
    <col min="12" max="12" width="20.1640625" style="4" customWidth="1"/>
    <col min="13" max="17" width="18.33203125" style="4" customWidth="1"/>
    <col min="18" max="16384" width="9.33203125" style="4"/>
  </cols>
  <sheetData>
    <row r="2" spans="2:25" ht="16" x14ac:dyDescent="0.2">
      <c r="B2" s="83" t="s">
        <v>65</v>
      </c>
      <c r="C2" s="83"/>
      <c r="D2" s="83"/>
      <c r="E2" s="83"/>
      <c r="F2" s="83"/>
      <c r="G2" s="83"/>
      <c r="H2" s="83"/>
      <c r="I2" s="83"/>
      <c r="J2" s="83"/>
      <c r="K2" s="83"/>
      <c r="L2" s="83"/>
      <c r="M2" s="83"/>
      <c r="N2" s="83"/>
      <c r="O2" s="83"/>
      <c r="P2" s="83"/>
      <c r="Q2" s="83"/>
    </row>
    <row r="3" spans="2:25" s="43" customFormat="1" x14ac:dyDescent="0.2">
      <c r="B3" s="84" t="s">
        <v>20</v>
      </c>
      <c r="C3" s="87" t="s">
        <v>21</v>
      </c>
      <c r="D3" s="89" t="s">
        <v>27</v>
      </c>
      <c r="E3" s="90"/>
      <c r="F3" s="87" t="s">
        <v>40</v>
      </c>
      <c r="G3" s="87" t="s">
        <v>35</v>
      </c>
      <c r="H3" s="87" t="s">
        <v>22</v>
      </c>
      <c r="I3" s="87" t="s">
        <v>23</v>
      </c>
      <c r="J3" s="87" t="s">
        <v>24</v>
      </c>
      <c r="K3" s="89" t="s">
        <v>27</v>
      </c>
      <c r="L3" s="90"/>
      <c r="M3" s="87" t="s">
        <v>40</v>
      </c>
      <c r="N3" s="87" t="s">
        <v>35</v>
      </c>
      <c r="O3" s="87" t="s">
        <v>22</v>
      </c>
      <c r="P3" s="87" t="s">
        <v>23</v>
      </c>
      <c r="Q3" s="87" t="s">
        <v>24</v>
      </c>
      <c r="T3" s="44"/>
      <c r="U3" s="4"/>
      <c r="V3" s="4"/>
      <c r="W3" s="4"/>
      <c r="X3" s="4"/>
      <c r="Y3" s="4"/>
    </row>
    <row r="4" spans="2:25" s="43" customFormat="1" ht="48" x14ac:dyDescent="0.2">
      <c r="B4" s="85"/>
      <c r="C4" s="88"/>
      <c r="D4" s="10"/>
      <c r="E4" s="11" t="s">
        <v>41</v>
      </c>
      <c r="F4" s="88"/>
      <c r="G4" s="88"/>
      <c r="H4" s="88"/>
      <c r="I4" s="88"/>
      <c r="J4" s="88"/>
      <c r="K4" s="12"/>
      <c r="L4" s="11" t="s">
        <v>41</v>
      </c>
      <c r="M4" s="88"/>
      <c r="N4" s="88"/>
      <c r="O4" s="88"/>
      <c r="P4" s="88"/>
      <c r="Q4" s="88"/>
      <c r="T4" s="44"/>
      <c r="U4" s="4"/>
      <c r="V4" s="4"/>
      <c r="W4" s="4"/>
      <c r="X4" s="4"/>
      <c r="Y4" s="4"/>
    </row>
    <row r="5" spans="2:25" s="43" customFormat="1" ht="16" x14ac:dyDescent="0.2">
      <c r="B5" s="86"/>
      <c r="C5" s="94" t="s">
        <v>0</v>
      </c>
      <c r="D5" s="95"/>
      <c r="E5" s="95"/>
      <c r="F5" s="95"/>
      <c r="G5" s="95"/>
      <c r="H5" s="95"/>
      <c r="I5" s="95"/>
      <c r="J5" s="96"/>
      <c r="K5" s="97" t="s">
        <v>25</v>
      </c>
      <c r="L5" s="98"/>
      <c r="M5" s="98"/>
      <c r="N5" s="98"/>
      <c r="O5" s="98"/>
      <c r="P5" s="98"/>
      <c r="Q5" s="99"/>
      <c r="R5"/>
      <c r="S5"/>
      <c r="T5"/>
      <c r="U5"/>
    </row>
    <row r="6" spans="2:25" ht="16" x14ac:dyDescent="0.2">
      <c r="B6" s="1" t="s">
        <v>1</v>
      </c>
      <c r="C6" s="13">
        <v>99758</v>
      </c>
      <c r="D6" s="54">
        <v>4657</v>
      </c>
      <c r="E6" s="15">
        <v>1763</v>
      </c>
      <c r="F6" s="15">
        <v>66600</v>
      </c>
      <c r="G6" s="15">
        <v>8522</v>
      </c>
      <c r="H6" s="15">
        <v>7621</v>
      </c>
      <c r="I6" s="15">
        <v>9317</v>
      </c>
      <c r="J6" s="16">
        <v>3041</v>
      </c>
      <c r="K6" s="28">
        <f>D6/$C6*100</f>
        <v>4.668297279416187</v>
      </c>
      <c r="L6" s="29">
        <f t="shared" ref="L6:Q21" si="0">E6/$C6*100</f>
        <v>1.7672768098799092</v>
      </c>
      <c r="M6" s="29">
        <f t="shared" si="0"/>
        <v>66.761562982417459</v>
      </c>
      <c r="N6" s="30">
        <f t="shared" si="0"/>
        <v>8.5426732693117344</v>
      </c>
      <c r="O6" s="29">
        <f t="shared" si="0"/>
        <v>7.6394875598949463</v>
      </c>
      <c r="P6" s="30">
        <f t="shared" si="0"/>
        <v>9.3396018364441939</v>
      </c>
      <c r="Q6" s="29">
        <f t="shared" si="0"/>
        <v>3.0483770725154873</v>
      </c>
      <c r="R6"/>
      <c r="S6"/>
      <c r="T6"/>
      <c r="U6"/>
    </row>
    <row r="7" spans="2:25" ht="16" x14ac:dyDescent="0.2">
      <c r="B7" s="9" t="s">
        <v>2</v>
      </c>
      <c r="C7" s="17">
        <v>100590</v>
      </c>
      <c r="D7" s="55">
        <v>4234</v>
      </c>
      <c r="E7" s="19">
        <v>832</v>
      </c>
      <c r="F7" s="19">
        <v>48605</v>
      </c>
      <c r="G7" s="19">
        <v>36465</v>
      </c>
      <c r="H7" s="19">
        <v>3535</v>
      </c>
      <c r="I7" s="19">
        <v>6677</v>
      </c>
      <c r="J7" s="19">
        <v>1074</v>
      </c>
      <c r="K7" s="31">
        <f t="shared" ref="K7:P24" si="1">D7/$C7*100</f>
        <v>4.2091659210657122</v>
      </c>
      <c r="L7" s="32">
        <f t="shared" si="0"/>
        <v>0.82711999204692321</v>
      </c>
      <c r="M7" s="32">
        <f t="shared" si="0"/>
        <v>48.319912516154687</v>
      </c>
      <c r="N7" s="31">
        <f t="shared" si="0"/>
        <v>36.251118401431555</v>
      </c>
      <c r="O7" s="32">
        <f t="shared" si="0"/>
        <v>3.514265831593598</v>
      </c>
      <c r="P7" s="31">
        <f t="shared" si="0"/>
        <v>6.6378367630977237</v>
      </c>
      <c r="Q7" s="32">
        <f t="shared" si="0"/>
        <v>1.0677005666567252</v>
      </c>
      <c r="R7"/>
      <c r="S7"/>
      <c r="T7"/>
      <c r="U7"/>
    </row>
    <row r="8" spans="2:25" ht="16" x14ac:dyDescent="0.2">
      <c r="B8" s="2" t="s">
        <v>3</v>
      </c>
      <c r="C8" s="20">
        <v>35076</v>
      </c>
      <c r="D8" s="54">
        <v>2099</v>
      </c>
      <c r="E8" s="21">
        <v>596</v>
      </c>
      <c r="F8" s="21">
        <v>24144</v>
      </c>
      <c r="G8" s="21">
        <v>966</v>
      </c>
      <c r="H8" s="21">
        <v>2078</v>
      </c>
      <c r="I8" s="21">
        <v>4891</v>
      </c>
      <c r="J8" s="21">
        <v>898</v>
      </c>
      <c r="K8" s="33">
        <f t="shared" si="1"/>
        <v>5.9841487056676934</v>
      </c>
      <c r="L8" s="34">
        <f t="shared" si="0"/>
        <v>1.6991675219523321</v>
      </c>
      <c r="M8" s="34">
        <f t="shared" si="0"/>
        <v>68.833390352377705</v>
      </c>
      <c r="N8" s="33">
        <f t="shared" si="0"/>
        <v>2.7540198426274376</v>
      </c>
      <c r="O8" s="34">
        <f t="shared" si="0"/>
        <v>5.9242787090888358</v>
      </c>
      <c r="P8" s="33">
        <f t="shared" si="0"/>
        <v>13.944007298437677</v>
      </c>
      <c r="Q8" s="34">
        <f t="shared" si="0"/>
        <v>2.5601550918006617</v>
      </c>
      <c r="R8"/>
      <c r="S8"/>
      <c r="T8"/>
      <c r="U8"/>
    </row>
    <row r="9" spans="2:25" ht="16" x14ac:dyDescent="0.2">
      <c r="B9" s="9" t="s">
        <v>4</v>
      </c>
      <c r="C9" s="17">
        <v>19057</v>
      </c>
      <c r="D9" s="55">
        <v>537</v>
      </c>
      <c r="E9" s="19">
        <v>184</v>
      </c>
      <c r="F9" s="19">
        <v>16486</v>
      </c>
      <c r="G9" s="19">
        <v>160</v>
      </c>
      <c r="H9" s="19">
        <v>568</v>
      </c>
      <c r="I9" s="19">
        <v>1093</v>
      </c>
      <c r="J9" s="19">
        <v>213</v>
      </c>
      <c r="K9" s="31">
        <f t="shared" si="1"/>
        <v>2.817862202865089</v>
      </c>
      <c r="L9" s="32">
        <f t="shared" si="0"/>
        <v>0.96552447919399687</v>
      </c>
      <c r="M9" s="32">
        <f t="shared" si="0"/>
        <v>86.50889436952302</v>
      </c>
      <c r="N9" s="31">
        <f t="shared" si="0"/>
        <v>0.83958650364695386</v>
      </c>
      <c r="O9" s="32">
        <f t="shared" si="0"/>
        <v>2.9805320879466866</v>
      </c>
      <c r="P9" s="31">
        <f t="shared" si="0"/>
        <v>5.7354253030382534</v>
      </c>
      <c r="Q9" s="32">
        <f t="shared" si="0"/>
        <v>1.1176995329800072</v>
      </c>
      <c r="R9"/>
      <c r="S9"/>
      <c r="T9"/>
      <c r="U9"/>
    </row>
    <row r="10" spans="2:25" ht="16" x14ac:dyDescent="0.2">
      <c r="B10" s="2" t="s">
        <v>5</v>
      </c>
      <c r="C10" s="20">
        <v>5823</v>
      </c>
      <c r="D10" s="54">
        <v>354</v>
      </c>
      <c r="E10" s="21">
        <v>39</v>
      </c>
      <c r="F10" s="21">
        <v>3773</v>
      </c>
      <c r="G10" s="21">
        <v>906</v>
      </c>
      <c r="H10" s="21">
        <v>279</v>
      </c>
      <c r="I10" s="21">
        <v>222</v>
      </c>
      <c r="J10" s="21">
        <v>289</v>
      </c>
      <c r="K10" s="33">
        <f t="shared" si="1"/>
        <v>6.0793405461102523</v>
      </c>
      <c r="L10" s="34">
        <f t="shared" si="0"/>
        <v>0.66975785677485833</v>
      </c>
      <c r="M10" s="34">
        <f t="shared" si="0"/>
        <v>64.794779323372836</v>
      </c>
      <c r="N10" s="33">
        <f t="shared" si="0"/>
        <v>15.558990211231324</v>
      </c>
      <c r="O10" s="34">
        <f t="shared" si="0"/>
        <v>4.7913446676970635</v>
      </c>
      <c r="P10" s="33">
        <f t="shared" si="0"/>
        <v>3.8124678001030401</v>
      </c>
      <c r="Q10" s="34">
        <f t="shared" si="0"/>
        <v>4.9630774514854883</v>
      </c>
      <c r="R10"/>
      <c r="S10"/>
      <c r="T10"/>
      <c r="U10"/>
    </row>
    <row r="11" spans="2:25" ht="16" x14ac:dyDescent="0.2">
      <c r="B11" s="9" t="s">
        <v>6</v>
      </c>
      <c r="C11" s="17">
        <v>17981</v>
      </c>
      <c r="D11" s="55">
        <v>1458</v>
      </c>
      <c r="E11" s="19">
        <v>366</v>
      </c>
      <c r="F11" s="19" t="s">
        <v>42</v>
      </c>
      <c r="G11" s="19">
        <v>3403</v>
      </c>
      <c r="H11" s="19">
        <v>1507</v>
      </c>
      <c r="I11" s="19" t="s">
        <v>42</v>
      </c>
      <c r="J11" s="19">
        <v>674</v>
      </c>
      <c r="K11" s="31">
        <f t="shared" si="1"/>
        <v>8.1085590345364551</v>
      </c>
      <c r="L11" s="32">
        <f t="shared" si="0"/>
        <v>2.035481897558534</v>
      </c>
      <c r="M11" s="32" t="s">
        <v>42</v>
      </c>
      <c r="N11" s="31">
        <f t="shared" si="0"/>
        <v>18.925532506534676</v>
      </c>
      <c r="O11" s="32">
        <f t="shared" si="0"/>
        <v>8.3810689060675152</v>
      </c>
      <c r="P11" s="31" t="s">
        <v>42</v>
      </c>
      <c r="Q11" s="32">
        <f t="shared" si="0"/>
        <v>3.748401090039486</v>
      </c>
      <c r="R11"/>
      <c r="S11"/>
      <c r="T11"/>
      <c r="U11"/>
    </row>
    <row r="12" spans="2:25" ht="16" x14ac:dyDescent="0.2">
      <c r="B12" s="2" t="s">
        <v>7</v>
      </c>
      <c r="C12" s="20">
        <v>53552</v>
      </c>
      <c r="D12" s="54">
        <v>4844</v>
      </c>
      <c r="E12" s="21">
        <v>969</v>
      </c>
      <c r="F12" s="21">
        <v>36591</v>
      </c>
      <c r="G12" s="21">
        <v>2011</v>
      </c>
      <c r="H12" s="21">
        <v>2808</v>
      </c>
      <c r="I12" s="21">
        <v>5353</v>
      </c>
      <c r="J12" s="21">
        <v>1945</v>
      </c>
      <c r="K12" s="33">
        <f t="shared" si="1"/>
        <v>9.045413803406035</v>
      </c>
      <c r="L12" s="34">
        <f t="shared" si="0"/>
        <v>1.8094562294592171</v>
      </c>
      <c r="M12" s="34">
        <f t="shared" si="0"/>
        <v>68.327980280848521</v>
      </c>
      <c r="N12" s="33">
        <f t="shared" si="0"/>
        <v>3.755228562892142</v>
      </c>
      <c r="O12" s="34">
        <f t="shared" si="0"/>
        <v>5.2435016432626238</v>
      </c>
      <c r="P12" s="33">
        <f t="shared" si="0"/>
        <v>9.9958918434418891</v>
      </c>
      <c r="Q12" s="34">
        <f t="shared" si="0"/>
        <v>3.63198386614879</v>
      </c>
      <c r="R12"/>
      <c r="S12"/>
      <c r="T12"/>
      <c r="U12"/>
    </row>
    <row r="13" spans="2:25" ht="16" x14ac:dyDescent="0.2">
      <c r="B13" s="9" t="s">
        <v>8</v>
      </c>
      <c r="C13" s="17">
        <v>11138</v>
      </c>
      <c r="D13" s="55">
        <v>516</v>
      </c>
      <c r="E13" s="19">
        <v>198</v>
      </c>
      <c r="F13" s="19">
        <v>9397</v>
      </c>
      <c r="G13" s="19">
        <v>449</v>
      </c>
      <c r="H13" s="19">
        <v>244</v>
      </c>
      <c r="I13" s="19">
        <v>340</v>
      </c>
      <c r="J13" s="19">
        <v>192</v>
      </c>
      <c r="K13" s="31">
        <f t="shared" si="1"/>
        <v>4.632788651463458</v>
      </c>
      <c r="L13" s="32">
        <f t="shared" si="0"/>
        <v>1.7776979709103968</v>
      </c>
      <c r="M13" s="32">
        <f t="shared" si="0"/>
        <v>84.368827437600999</v>
      </c>
      <c r="N13" s="31">
        <f t="shared" si="0"/>
        <v>4.031244388579637</v>
      </c>
      <c r="O13" s="32">
        <f t="shared" si="0"/>
        <v>2.1906985096067517</v>
      </c>
      <c r="P13" s="31">
        <f t="shared" si="0"/>
        <v>3.0526126773208833</v>
      </c>
      <c r="Q13" s="32">
        <f t="shared" si="0"/>
        <v>1.7238283354282635</v>
      </c>
      <c r="R13"/>
      <c r="S13"/>
      <c r="T13"/>
      <c r="U13"/>
    </row>
    <row r="14" spans="2:25" ht="16" x14ac:dyDescent="0.2">
      <c r="B14" s="2" t="s">
        <v>9</v>
      </c>
      <c r="C14" s="20">
        <v>61300</v>
      </c>
      <c r="D14" s="54">
        <v>2243</v>
      </c>
      <c r="E14" s="21">
        <v>398</v>
      </c>
      <c r="F14" s="21">
        <v>42239</v>
      </c>
      <c r="G14" s="21">
        <v>12439</v>
      </c>
      <c r="H14" s="21">
        <v>1962</v>
      </c>
      <c r="I14" s="21">
        <v>1099</v>
      </c>
      <c r="J14" s="21">
        <v>1318</v>
      </c>
      <c r="K14" s="33">
        <f t="shared" si="1"/>
        <v>3.6590538336052205</v>
      </c>
      <c r="L14" s="34">
        <f t="shared" si="0"/>
        <v>0.6492659053833606</v>
      </c>
      <c r="M14" s="34">
        <f t="shared" si="0"/>
        <v>68.905383360522023</v>
      </c>
      <c r="N14" s="33">
        <f t="shared" si="0"/>
        <v>20.29200652528548</v>
      </c>
      <c r="O14" s="34">
        <f t="shared" si="0"/>
        <v>3.2006525285481238</v>
      </c>
      <c r="P14" s="33">
        <f t="shared" si="0"/>
        <v>1.7928221859706364</v>
      </c>
      <c r="Q14" s="34">
        <f t="shared" si="0"/>
        <v>2.1500815660685157</v>
      </c>
      <c r="R14"/>
      <c r="S14"/>
      <c r="T14"/>
      <c r="U14"/>
    </row>
    <row r="15" spans="2:25" ht="16" x14ac:dyDescent="0.2">
      <c r="B15" s="9" t="s">
        <v>10</v>
      </c>
      <c r="C15" s="17">
        <v>130469</v>
      </c>
      <c r="D15" s="55">
        <v>7136</v>
      </c>
      <c r="E15" s="19">
        <v>1651</v>
      </c>
      <c r="F15" s="19">
        <v>92575</v>
      </c>
      <c r="G15" s="19">
        <v>13433</v>
      </c>
      <c r="H15" s="19">
        <v>4917</v>
      </c>
      <c r="I15" s="19">
        <v>9006</v>
      </c>
      <c r="J15" s="19">
        <v>3402</v>
      </c>
      <c r="K15" s="31">
        <f t="shared" si="1"/>
        <v>5.469498501559757</v>
      </c>
      <c r="L15" s="32">
        <f t="shared" si="0"/>
        <v>1.2654347009634472</v>
      </c>
      <c r="M15" s="32">
        <f t="shared" si="0"/>
        <v>70.955552660018853</v>
      </c>
      <c r="N15" s="31">
        <f t="shared" si="0"/>
        <v>10.295932367075704</v>
      </c>
      <c r="O15" s="32">
        <f t="shared" si="0"/>
        <v>3.7687113413914419</v>
      </c>
      <c r="P15" s="31">
        <f t="shared" si="0"/>
        <v>6.902789168308181</v>
      </c>
      <c r="Q15" s="32">
        <f t="shared" si="0"/>
        <v>2.6075159616460617</v>
      </c>
      <c r="R15"/>
      <c r="S15"/>
      <c r="T15"/>
      <c r="U15"/>
    </row>
    <row r="16" spans="2:25" ht="16" x14ac:dyDescent="0.2">
      <c r="B16" s="2" t="s">
        <v>11</v>
      </c>
      <c r="C16" s="20">
        <v>33767</v>
      </c>
      <c r="D16" s="54">
        <v>1460</v>
      </c>
      <c r="E16" s="21">
        <v>226</v>
      </c>
      <c r="F16" s="21">
        <v>24715</v>
      </c>
      <c r="G16" s="21">
        <v>2779</v>
      </c>
      <c r="H16" s="21">
        <v>1589</v>
      </c>
      <c r="I16" s="21">
        <v>2181</v>
      </c>
      <c r="J16" s="21">
        <v>1043</v>
      </c>
      <c r="K16" s="33">
        <f t="shared" si="1"/>
        <v>4.3237480380252906</v>
      </c>
      <c r="L16" s="34">
        <f t="shared" si="0"/>
        <v>0.66929250451624367</v>
      </c>
      <c r="M16" s="34">
        <f t="shared" si="0"/>
        <v>73.192762164243192</v>
      </c>
      <c r="N16" s="33">
        <f t="shared" si="0"/>
        <v>8.2299286285426589</v>
      </c>
      <c r="O16" s="34">
        <f t="shared" si="0"/>
        <v>4.7057778304261557</v>
      </c>
      <c r="P16" s="33">
        <f t="shared" si="0"/>
        <v>6.4589688157076441</v>
      </c>
      <c r="Q16" s="34">
        <f t="shared" si="0"/>
        <v>3.0888145230550537</v>
      </c>
      <c r="R16"/>
      <c r="S16"/>
      <c r="T16"/>
      <c r="U16"/>
    </row>
    <row r="17" spans="1:21" ht="16" x14ac:dyDescent="0.2">
      <c r="B17" s="9" t="s">
        <v>12</v>
      </c>
      <c r="C17" s="17">
        <v>6917</v>
      </c>
      <c r="D17" s="55">
        <v>256</v>
      </c>
      <c r="E17" s="19">
        <v>57</v>
      </c>
      <c r="F17" s="19" t="s">
        <v>42</v>
      </c>
      <c r="G17" s="19">
        <v>1171</v>
      </c>
      <c r="H17" s="19">
        <v>206</v>
      </c>
      <c r="I17" s="19" t="s">
        <v>42</v>
      </c>
      <c r="J17" s="19">
        <v>67</v>
      </c>
      <c r="K17" s="31">
        <f t="shared" si="1"/>
        <v>3.7010264565563102</v>
      </c>
      <c r="L17" s="32">
        <f t="shared" si="0"/>
        <v>0.82405667196761601</v>
      </c>
      <c r="M17" s="32" t="s">
        <v>42</v>
      </c>
      <c r="N17" s="31">
        <f t="shared" si="0"/>
        <v>16.929304611825934</v>
      </c>
      <c r="O17" s="32">
        <f t="shared" si="0"/>
        <v>2.9781697267601563</v>
      </c>
      <c r="P17" s="31" t="s">
        <v>42</v>
      </c>
      <c r="Q17" s="32">
        <f t="shared" si="0"/>
        <v>0.96862801792684683</v>
      </c>
      <c r="R17"/>
      <c r="S17"/>
      <c r="T17"/>
      <c r="U17"/>
    </row>
    <row r="18" spans="1:21" ht="16" x14ac:dyDescent="0.2">
      <c r="B18" s="2" t="s">
        <v>13</v>
      </c>
      <c r="C18" s="20">
        <v>30556</v>
      </c>
      <c r="D18" s="54">
        <v>3260</v>
      </c>
      <c r="E18" s="21">
        <v>683</v>
      </c>
      <c r="F18" s="21">
        <v>24169</v>
      </c>
      <c r="G18" s="21">
        <v>634</v>
      </c>
      <c r="H18" s="21">
        <v>771</v>
      </c>
      <c r="I18" s="21">
        <v>1302</v>
      </c>
      <c r="J18" s="21">
        <v>420</v>
      </c>
      <c r="K18" s="33">
        <f t="shared" si="1"/>
        <v>10.668935724571279</v>
      </c>
      <c r="L18" s="34">
        <f t="shared" si="0"/>
        <v>2.2352402146877863</v>
      </c>
      <c r="M18" s="34">
        <f t="shared" si="0"/>
        <v>79.09739494698259</v>
      </c>
      <c r="N18" s="33">
        <f t="shared" si="0"/>
        <v>2.0748789108522061</v>
      </c>
      <c r="O18" s="34">
        <f t="shared" si="0"/>
        <v>2.5232360256578086</v>
      </c>
      <c r="P18" s="33">
        <f t="shared" si="0"/>
        <v>4.2610289304882834</v>
      </c>
      <c r="Q18" s="34">
        <f t="shared" si="0"/>
        <v>1.3745254614478335</v>
      </c>
      <c r="R18"/>
      <c r="S18"/>
      <c r="T18"/>
      <c r="U18"/>
    </row>
    <row r="19" spans="1:21" ht="16" x14ac:dyDescent="0.2">
      <c r="A19" s="6"/>
      <c r="B19" s="9" t="s">
        <v>14</v>
      </c>
      <c r="C19" s="17">
        <v>15980</v>
      </c>
      <c r="D19" s="55">
        <v>750</v>
      </c>
      <c r="E19" s="19">
        <v>267</v>
      </c>
      <c r="F19" s="19">
        <v>13469</v>
      </c>
      <c r="G19" s="19">
        <v>800</v>
      </c>
      <c r="H19" s="19">
        <v>362</v>
      </c>
      <c r="I19" s="19">
        <v>427</v>
      </c>
      <c r="J19" s="19">
        <v>172</v>
      </c>
      <c r="K19" s="31">
        <f t="shared" si="1"/>
        <v>4.693366708385482</v>
      </c>
      <c r="L19" s="32">
        <f t="shared" si="0"/>
        <v>1.6708385481852315</v>
      </c>
      <c r="M19" s="32">
        <f t="shared" si="0"/>
        <v>84.286608260325409</v>
      </c>
      <c r="N19" s="31">
        <f t="shared" si="0"/>
        <v>5.0062578222778473</v>
      </c>
      <c r="O19" s="32">
        <f t="shared" si="0"/>
        <v>2.2653316645807258</v>
      </c>
      <c r="P19" s="31">
        <f t="shared" si="0"/>
        <v>2.672090112640801</v>
      </c>
      <c r="Q19" s="32">
        <f t="shared" si="0"/>
        <v>1.0763454317897372</v>
      </c>
      <c r="R19"/>
      <c r="S19"/>
      <c r="T19"/>
      <c r="U19"/>
    </row>
    <row r="20" spans="1:21" ht="16" x14ac:dyDescent="0.2">
      <c r="B20" s="2" t="s">
        <v>15</v>
      </c>
      <c r="C20" s="22">
        <v>21978</v>
      </c>
      <c r="D20" s="54">
        <v>1088</v>
      </c>
      <c r="E20" s="23">
        <v>441</v>
      </c>
      <c r="F20" s="23">
        <v>13831</v>
      </c>
      <c r="G20" s="23">
        <v>5318</v>
      </c>
      <c r="H20" s="23">
        <v>877</v>
      </c>
      <c r="I20" s="23">
        <v>257</v>
      </c>
      <c r="J20" s="23">
        <v>607</v>
      </c>
      <c r="K20" s="33">
        <f t="shared" si="1"/>
        <v>4.9504049504049501</v>
      </c>
      <c r="L20" s="34">
        <f t="shared" si="0"/>
        <v>2.0065520065520066</v>
      </c>
      <c r="M20" s="34">
        <f t="shared" si="0"/>
        <v>62.931112931112935</v>
      </c>
      <c r="N20" s="33">
        <f t="shared" si="0"/>
        <v>24.196924196924197</v>
      </c>
      <c r="O20" s="34">
        <f t="shared" si="0"/>
        <v>3.9903539903539906</v>
      </c>
      <c r="P20" s="33">
        <f t="shared" si="0"/>
        <v>1.1693511693511693</v>
      </c>
      <c r="Q20" s="34">
        <f t="shared" si="0"/>
        <v>2.761852761852762</v>
      </c>
      <c r="R20"/>
      <c r="S20"/>
      <c r="T20"/>
      <c r="U20"/>
    </row>
    <row r="21" spans="1:21" ht="16" x14ac:dyDescent="0.2">
      <c r="B21" s="9" t="s">
        <v>16</v>
      </c>
      <c r="C21" s="24">
        <v>15885</v>
      </c>
      <c r="D21" s="55">
        <v>1454</v>
      </c>
      <c r="E21" s="19">
        <v>424</v>
      </c>
      <c r="F21" s="19">
        <v>13566</v>
      </c>
      <c r="G21" s="19">
        <v>416</v>
      </c>
      <c r="H21" s="19">
        <v>221</v>
      </c>
      <c r="I21" s="19">
        <v>71</v>
      </c>
      <c r="J21" s="19">
        <v>157</v>
      </c>
      <c r="K21" s="31">
        <f t="shared" si="1"/>
        <v>9.1532892666037142</v>
      </c>
      <c r="L21" s="35">
        <f t="shared" si="0"/>
        <v>2.6691847655020458</v>
      </c>
      <c r="M21" s="32">
        <f t="shared" si="0"/>
        <v>85.401322001888573</v>
      </c>
      <c r="N21" s="31">
        <f t="shared" si="0"/>
        <v>2.6188227887944602</v>
      </c>
      <c r="O21" s="32">
        <f t="shared" si="0"/>
        <v>1.391249606547057</v>
      </c>
      <c r="P21" s="31">
        <f t="shared" si="0"/>
        <v>0.44696254327982371</v>
      </c>
      <c r="Q21" s="32">
        <f t="shared" si="0"/>
        <v>0.98835379288637082</v>
      </c>
      <c r="R21"/>
      <c r="S21"/>
      <c r="T21"/>
      <c r="U21"/>
    </row>
    <row r="22" spans="1:21" ht="16" x14ac:dyDescent="0.2">
      <c r="B22" s="7" t="s">
        <v>17</v>
      </c>
      <c r="C22" s="25">
        <f>SUM(C9,C13,C18,C19,C21,C8)</f>
        <v>127692</v>
      </c>
      <c r="D22" s="25">
        <f t="shared" ref="D22:J22" si="2">SUM(D9,D13,D18,D19,D21,D8)</f>
        <v>8616</v>
      </c>
      <c r="E22" s="25">
        <f t="shared" si="2"/>
        <v>2352</v>
      </c>
      <c r="F22" s="25">
        <f t="shared" si="2"/>
        <v>101231</v>
      </c>
      <c r="G22" s="25">
        <f t="shared" si="2"/>
        <v>3425</v>
      </c>
      <c r="H22" s="25">
        <f t="shared" si="2"/>
        <v>4244</v>
      </c>
      <c r="I22" s="25">
        <f t="shared" si="2"/>
        <v>8124</v>
      </c>
      <c r="J22" s="25">
        <f t="shared" si="2"/>
        <v>2052</v>
      </c>
      <c r="K22" s="36">
        <f t="shared" si="1"/>
        <v>6.7474861385208156</v>
      </c>
      <c r="L22" s="37">
        <f t="shared" si="1"/>
        <v>1.8419321492340945</v>
      </c>
      <c r="M22" s="37">
        <f t="shared" si="1"/>
        <v>79.27748018669925</v>
      </c>
      <c r="N22" s="38">
        <f t="shared" si="1"/>
        <v>2.682235378880431</v>
      </c>
      <c r="O22" s="37">
        <f t="shared" si="1"/>
        <v>3.3236224665601601</v>
      </c>
      <c r="P22" s="38">
        <f>I22/$C22*100</f>
        <v>6.3621840052626641</v>
      </c>
      <c r="Q22" s="37">
        <f t="shared" ref="Q22:Q24" si="3">J22/$C22*100</f>
        <v>1.6069918240766847</v>
      </c>
      <c r="R22"/>
      <c r="S22"/>
      <c r="T22"/>
      <c r="U22"/>
    </row>
    <row r="23" spans="1:21" s="43" customFormat="1" ht="16" x14ac:dyDescent="0.2">
      <c r="B23" s="56" t="s">
        <v>66</v>
      </c>
      <c r="C23" s="26">
        <f>(D23+F23+G23+H23+I23+J23)</f>
        <v>515979</v>
      </c>
      <c r="D23" s="26">
        <f t="shared" ref="D23:J23" si="4">SUM(D6,D7,D10,D11,D12,D16,D17,D20,D14,D15)</f>
        <v>27730</v>
      </c>
      <c r="E23" s="26">
        <f t="shared" si="4"/>
        <v>6742</v>
      </c>
      <c r="F23" s="26">
        <f t="shared" si="4"/>
        <v>328929</v>
      </c>
      <c r="G23" s="26">
        <f t="shared" si="4"/>
        <v>86447</v>
      </c>
      <c r="H23" s="26">
        <f t="shared" si="4"/>
        <v>25301</v>
      </c>
      <c r="I23" s="26">
        <f t="shared" si="4"/>
        <v>34112</v>
      </c>
      <c r="J23" s="26">
        <f t="shared" si="4"/>
        <v>13460</v>
      </c>
      <c r="K23" s="39">
        <f t="shared" si="1"/>
        <v>5.3742497272175802</v>
      </c>
      <c r="L23" s="34">
        <f t="shared" si="1"/>
        <v>1.3066423245907295</v>
      </c>
      <c r="M23" s="34">
        <f t="shared" si="1"/>
        <v>63.748524649258989</v>
      </c>
      <c r="N23" s="33">
        <f t="shared" si="1"/>
        <v>16.753976421521031</v>
      </c>
      <c r="O23" s="34">
        <f t="shared" si="1"/>
        <v>4.9034941344512086</v>
      </c>
      <c r="P23" s="33">
        <f t="shared" si="1"/>
        <v>6.6111217704596505</v>
      </c>
      <c r="Q23" s="34">
        <f t="shared" si="3"/>
        <v>2.6086332970915485</v>
      </c>
      <c r="R23"/>
      <c r="S23"/>
      <c r="T23"/>
      <c r="U23"/>
    </row>
    <row r="24" spans="1:21" ht="16" x14ac:dyDescent="0.2">
      <c r="B24" s="47" t="s">
        <v>19</v>
      </c>
      <c r="C24" s="48">
        <v>659827</v>
      </c>
      <c r="D24" s="48">
        <v>36346</v>
      </c>
      <c r="E24" s="48">
        <v>9094</v>
      </c>
      <c r="F24" s="48">
        <v>445071</v>
      </c>
      <c r="G24" s="48">
        <v>89872</v>
      </c>
      <c r="H24" s="48">
        <v>29545</v>
      </c>
      <c r="I24" s="48">
        <v>43481</v>
      </c>
      <c r="J24" s="48">
        <v>15512</v>
      </c>
      <c r="K24" s="49">
        <f t="shared" si="1"/>
        <v>5.508413569011271</v>
      </c>
      <c r="L24" s="50">
        <f t="shared" si="1"/>
        <v>1.3782400538322925</v>
      </c>
      <c r="M24" s="50">
        <f t="shared" si="1"/>
        <v>67.452680778446478</v>
      </c>
      <c r="N24" s="51">
        <f t="shared" si="1"/>
        <v>13.620539929405739</v>
      </c>
      <c r="O24" s="50">
        <f t="shared" si="1"/>
        <v>4.4776888487436857</v>
      </c>
      <c r="P24" s="51">
        <f t="shared" si="1"/>
        <v>6.5897576182847928</v>
      </c>
      <c r="Q24" s="50">
        <f t="shared" si="3"/>
        <v>2.3509192561080408</v>
      </c>
      <c r="R24" s="6"/>
    </row>
    <row r="25" spans="1:21" x14ac:dyDescent="0.2">
      <c r="B25" s="92" t="s">
        <v>44</v>
      </c>
      <c r="C25" s="92"/>
      <c r="D25" s="92"/>
      <c r="E25" s="92"/>
      <c r="F25" s="92"/>
      <c r="G25" s="92"/>
      <c r="H25" s="92"/>
      <c r="I25" s="92"/>
      <c r="J25" s="92"/>
      <c r="K25" s="92"/>
      <c r="L25" s="92"/>
      <c r="M25" s="92"/>
      <c r="N25" s="92"/>
      <c r="O25" s="92"/>
      <c r="P25" s="92"/>
      <c r="Q25" s="92"/>
      <c r="R25" s="6"/>
    </row>
    <row r="26" spans="1:21" ht="51" customHeight="1" x14ac:dyDescent="0.2">
      <c r="B26" s="93" t="s">
        <v>45</v>
      </c>
      <c r="C26" s="93"/>
      <c r="D26" s="93"/>
      <c r="E26" s="93"/>
      <c r="F26" s="93"/>
      <c r="G26" s="93"/>
      <c r="H26" s="93"/>
      <c r="I26" s="93"/>
      <c r="J26" s="93"/>
      <c r="K26" s="93"/>
      <c r="L26" s="93"/>
      <c r="M26" s="93"/>
      <c r="N26" s="93"/>
      <c r="O26" s="93"/>
      <c r="P26" s="93"/>
      <c r="Q26" s="93"/>
      <c r="R26" s="6"/>
    </row>
    <row r="36" spans="2:17" x14ac:dyDescent="0.2">
      <c r="B36" s="57"/>
      <c r="C36" s="57"/>
      <c r="D36" s="57"/>
      <c r="E36" s="57"/>
      <c r="F36" s="57"/>
      <c r="G36" s="57"/>
      <c r="H36" s="57"/>
      <c r="I36" s="57"/>
      <c r="J36" s="57"/>
      <c r="K36" s="57"/>
      <c r="L36" s="57"/>
      <c r="M36" s="57"/>
      <c r="N36" s="57"/>
      <c r="O36" s="57"/>
      <c r="P36" s="57"/>
      <c r="Q36" s="57"/>
    </row>
    <row r="37" spans="2:17" ht="32.25" customHeight="1" x14ac:dyDescent="0.2">
      <c r="B37" s="100" t="s">
        <v>67</v>
      </c>
      <c r="C37" s="100"/>
      <c r="D37" s="100"/>
      <c r="E37" s="100"/>
      <c r="F37" s="100"/>
      <c r="G37" s="100"/>
      <c r="H37" s="100"/>
      <c r="I37" s="100"/>
      <c r="J37" s="100"/>
      <c r="K37" s="100"/>
      <c r="L37" s="100"/>
      <c r="M37" s="100"/>
      <c r="N37" s="100"/>
      <c r="O37" s="100"/>
      <c r="P37" s="100"/>
      <c r="Q37" s="100"/>
    </row>
    <row r="38" spans="2:17" ht="15.75" customHeight="1" x14ac:dyDescent="0.2">
      <c r="B38" s="93" t="s">
        <v>74</v>
      </c>
      <c r="C38" s="93"/>
      <c r="D38" s="93"/>
      <c r="E38" s="93"/>
      <c r="F38" s="93"/>
      <c r="G38" s="93"/>
      <c r="H38" s="93"/>
      <c r="I38" s="93"/>
      <c r="J38" s="93"/>
      <c r="K38" s="93"/>
      <c r="L38" s="93"/>
      <c r="M38" s="93"/>
      <c r="N38" s="93"/>
      <c r="O38" s="93"/>
      <c r="P38" s="93"/>
      <c r="Q38" s="93"/>
    </row>
    <row r="39" spans="2:17" ht="15.75" customHeight="1" x14ac:dyDescent="0.2">
      <c r="B39" s="93" t="s">
        <v>68</v>
      </c>
      <c r="C39" s="93"/>
      <c r="D39" s="93"/>
      <c r="E39" s="93"/>
      <c r="F39" s="93"/>
      <c r="G39" s="93"/>
      <c r="H39" s="93"/>
      <c r="I39" s="93"/>
      <c r="J39" s="93"/>
      <c r="K39" s="93"/>
      <c r="L39" s="93"/>
      <c r="M39" s="93"/>
      <c r="N39" s="93"/>
      <c r="O39" s="93"/>
      <c r="P39" s="93"/>
      <c r="Q39" s="93"/>
    </row>
    <row r="40" spans="2:17" ht="16.5" customHeight="1" x14ac:dyDescent="0.2">
      <c r="B40" s="91" t="s">
        <v>69</v>
      </c>
      <c r="C40" s="91"/>
      <c r="D40" s="91"/>
      <c r="E40" s="91"/>
      <c r="F40" s="91"/>
      <c r="G40" s="91"/>
      <c r="H40" s="91"/>
      <c r="I40" s="91"/>
      <c r="J40" s="91"/>
      <c r="K40" s="91"/>
      <c r="L40" s="91"/>
      <c r="M40" s="91"/>
      <c r="N40" s="91"/>
      <c r="O40" s="91"/>
      <c r="P40" s="91"/>
      <c r="Q40" s="91"/>
    </row>
  </sheetData>
  <mergeCells count="23">
    <mergeCell ref="B40:Q40"/>
    <mergeCell ref="M3:M4"/>
    <mergeCell ref="N3:N4"/>
    <mergeCell ref="O3:O4"/>
    <mergeCell ref="P3:P4"/>
    <mergeCell ref="Q3:Q4"/>
    <mergeCell ref="C5:J5"/>
    <mergeCell ref="K5:Q5"/>
    <mergeCell ref="B25:Q25"/>
    <mergeCell ref="B26:Q26"/>
    <mergeCell ref="B37:Q37"/>
    <mergeCell ref="B38:Q38"/>
    <mergeCell ref="B39:Q39"/>
    <mergeCell ref="B2:Q2"/>
    <mergeCell ref="B3:B5"/>
    <mergeCell ref="C3:C4"/>
    <mergeCell ref="D3:E3"/>
    <mergeCell ref="F3:F4"/>
    <mergeCell ref="G3:G4"/>
    <mergeCell ref="H3:H4"/>
    <mergeCell ref="I3:I4"/>
    <mergeCell ref="J3:J4"/>
    <mergeCell ref="K3:L3"/>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8C144-AFF6-4513-8A1E-5ACCECFF0503}">
  <dimension ref="A2:Y44"/>
  <sheetViews>
    <sheetView topLeftCell="A26" zoomScale="125" workbookViewId="0">
      <selection activeCell="C49" sqref="C49"/>
    </sheetView>
  </sheetViews>
  <sheetFormatPr baseColWidth="10" defaultColWidth="9.5" defaultRowHeight="15" x14ac:dyDescent="0.2"/>
  <cols>
    <col min="1" max="1" width="9.5" style="4"/>
    <col min="2" max="2" width="32.1640625" style="4" customWidth="1"/>
    <col min="3" max="4" width="18" style="4" customWidth="1"/>
    <col min="5" max="5" width="19.33203125" style="4" customWidth="1"/>
    <col min="6" max="11" width="18" style="4" customWidth="1"/>
    <col min="12" max="12" width="19.33203125" style="4" customWidth="1"/>
    <col min="13" max="17" width="18" style="4" customWidth="1"/>
    <col min="18" max="16384" width="9.5" style="4"/>
  </cols>
  <sheetData>
    <row r="2" spans="2:25" ht="16" x14ac:dyDescent="0.2">
      <c r="B2" s="83" t="s">
        <v>48</v>
      </c>
      <c r="C2" s="83"/>
      <c r="D2" s="83"/>
      <c r="E2" s="83"/>
      <c r="F2" s="83"/>
      <c r="G2" s="83"/>
      <c r="H2" s="83"/>
      <c r="I2" s="83"/>
      <c r="J2" s="83"/>
      <c r="K2" s="83"/>
      <c r="L2" s="83"/>
      <c r="M2" s="83"/>
      <c r="N2" s="83"/>
      <c r="O2" s="83"/>
      <c r="P2" s="83"/>
      <c r="Q2" s="83"/>
    </row>
    <row r="3" spans="2:25" s="43" customFormat="1" ht="45" customHeight="1" x14ac:dyDescent="0.2">
      <c r="B3" s="84" t="s">
        <v>20</v>
      </c>
      <c r="C3" s="87" t="s">
        <v>21</v>
      </c>
      <c r="D3" s="89" t="s">
        <v>27</v>
      </c>
      <c r="E3" s="90"/>
      <c r="F3" s="87" t="s">
        <v>40</v>
      </c>
      <c r="G3" s="87" t="s">
        <v>35</v>
      </c>
      <c r="H3" s="87" t="s">
        <v>22</v>
      </c>
      <c r="I3" s="87" t="s">
        <v>23</v>
      </c>
      <c r="J3" s="87" t="s">
        <v>24</v>
      </c>
      <c r="K3" s="89" t="s">
        <v>27</v>
      </c>
      <c r="L3" s="90"/>
      <c r="M3" s="87" t="s">
        <v>40</v>
      </c>
      <c r="N3" s="87" t="s">
        <v>35</v>
      </c>
      <c r="O3" s="87" t="s">
        <v>22</v>
      </c>
      <c r="P3" s="87" t="s">
        <v>23</v>
      </c>
      <c r="Q3" s="87" t="s">
        <v>24</v>
      </c>
      <c r="T3" s="44"/>
      <c r="U3" s="4"/>
      <c r="V3" s="4"/>
      <c r="W3" s="4"/>
      <c r="X3" s="4"/>
      <c r="Y3" s="4"/>
    </row>
    <row r="4" spans="2:25" s="43" customFormat="1" ht="58.25" customHeight="1" x14ac:dyDescent="0.2">
      <c r="B4" s="85"/>
      <c r="C4" s="88"/>
      <c r="D4" s="10"/>
      <c r="E4" s="11" t="s">
        <v>41</v>
      </c>
      <c r="F4" s="88"/>
      <c r="G4" s="88"/>
      <c r="H4" s="88"/>
      <c r="I4" s="88"/>
      <c r="J4" s="88"/>
      <c r="K4" s="12"/>
      <c r="L4" s="11" t="s">
        <v>41</v>
      </c>
      <c r="M4" s="88"/>
      <c r="N4" s="88"/>
      <c r="O4" s="88"/>
      <c r="P4" s="88"/>
      <c r="Q4" s="88"/>
      <c r="T4" s="44"/>
      <c r="U4" s="4"/>
      <c r="V4" s="4"/>
      <c r="W4" s="4"/>
      <c r="X4" s="4"/>
      <c r="Y4" s="4"/>
    </row>
    <row r="5" spans="2:25" s="43" customFormat="1" ht="16" x14ac:dyDescent="0.2">
      <c r="B5" s="86"/>
      <c r="C5" s="94" t="s">
        <v>0</v>
      </c>
      <c r="D5" s="95"/>
      <c r="E5" s="95"/>
      <c r="F5" s="95"/>
      <c r="G5" s="95"/>
      <c r="H5" s="95"/>
      <c r="I5" s="95"/>
      <c r="J5" s="96"/>
      <c r="K5" s="97" t="s">
        <v>25</v>
      </c>
      <c r="L5" s="98"/>
      <c r="M5" s="98"/>
      <c r="N5" s="98"/>
      <c r="O5" s="98"/>
      <c r="P5" s="98"/>
      <c r="Q5" s="99"/>
      <c r="R5"/>
      <c r="S5"/>
      <c r="T5"/>
      <c r="U5"/>
    </row>
    <row r="6" spans="2:25" ht="16" x14ac:dyDescent="0.2">
      <c r="B6" s="1" t="s">
        <v>1</v>
      </c>
      <c r="C6" s="13">
        <v>96387</v>
      </c>
      <c r="D6" s="45">
        <v>4573</v>
      </c>
      <c r="E6" s="15">
        <v>1666</v>
      </c>
      <c r="F6" s="15">
        <v>65430</v>
      </c>
      <c r="G6" s="15">
        <v>8522</v>
      </c>
      <c r="H6" s="15">
        <v>6909</v>
      </c>
      <c r="I6" s="15">
        <v>8358</v>
      </c>
      <c r="J6" s="16">
        <v>2595</v>
      </c>
      <c r="K6" s="28">
        <v>4.7444157407119212</v>
      </c>
      <c r="L6" s="29">
        <v>1.7284488572110346</v>
      </c>
      <c r="M6" s="29">
        <v>67.882598275701085</v>
      </c>
      <c r="N6" s="30">
        <v>8.8414412732007417</v>
      </c>
      <c r="O6" s="29">
        <v>7.1679790843163493</v>
      </c>
      <c r="P6" s="30">
        <v>8.6712938466805696</v>
      </c>
      <c r="Q6" s="29">
        <v>2.6922717793893365</v>
      </c>
      <c r="R6"/>
      <c r="S6"/>
      <c r="T6"/>
      <c r="U6"/>
    </row>
    <row r="7" spans="2:25" ht="16" x14ac:dyDescent="0.2">
      <c r="B7" s="9" t="s">
        <v>2</v>
      </c>
      <c r="C7" s="17">
        <v>96966</v>
      </c>
      <c r="D7" s="46">
        <v>4127</v>
      </c>
      <c r="E7" s="19">
        <v>794</v>
      </c>
      <c r="F7" s="19">
        <v>46995</v>
      </c>
      <c r="G7" s="19">
        <v>35508</v>
      </c>
      <c r="H7" s="19">
        <v>3069</v>
      </c>
      <c r="I7" s="19">
        <v>6332</v>
      </c>
      <c r="J7" s="19">
        <v>935</v>
      </c>
      <c r="K7" s="31">
        <v>4.2561310149949465</v>
      </c>
      <c r="L7" s="32">
        <v>0.81884371841676462</v>
      </c>
      <c r="M7" s="32">
        <v>48.465441494956998</v>
      </c>
      <c r="N7" s="31">
        <v>36.619021100179445</v>
      </c>
      <c r="O7" s="32">
        <v>3.1650269166511973</v>
      </c>
      <c r="P7" s="31">
        <v>6.5301239609760131</v>
      </c>
      <c r="Q7" s="32">
        <v>0.96425551224140416</v>
      </c>
      <c r="R7"/>
      <c r="S7"/>
      <c r="T7"/>
      <c r="U7"/>
    </row>
    <row r="8" spans="2:25" ht="16" x14ac:dyDescent="0.2">
      <c r="B8" s="2" t="s">
        <v>3</v>
      </c>
      <c r="C8" s="20">
        <v>34098</v>
      </c>
      <c r="D8" s="45">
        <v>1970</v>
      </c>
      <c r="E8" s="21">
        <v>527</v>
      </c>
      <c r="F8" s="21">
        <v>23828</v>
      </c>
      <c r="G8" s="21">
        <v>980</v>
      </c>
      <c r="H8" s="21">
        <v>2036</v>
      </c>
      <c r="I8" s="21">
        <v>4488</v>
      </c>
      <c r="J8" s="21">
        <v>796</v>
      </c>
      <c r="K8" s="33">
        <v>5.7774649539562439</v>
      </c>
      <c r="L8" s="34">
        <v>1.5455451932664672</v>
      </c>
      <c r="M8" s="34">
        <v>69.88093143292862</v>
      </c>
      <c r="N8" s="33">
        <v>2.8740688603437152</v>
      </c>
      <c r="O8" s="34">
        <v>5.9710246935304117</v>
      </c>
      <c r="P8" s="33">
        <v>13.162062291043464</v>
      </c>
      <c r="Q8" s="34">
        <v>2.3344477681975482</v>
      </c>
      <c r="R8"/>
      <c r="S8"/>
      <c r="T8"/>
      <c r="U8"/>
    </row>
    <row r="9" spans="2:25" ht="16" x14ac:dyDescent="0.2">
      <c r="B9" s="9" t="s">
        <v>4</v>
      </c>
      <c r="C9" s="17">
        <v>18370</v>
      </c>
      <c r="D9" s="46">
        <v>543</v>
      </c>
      <c r="E9" s="19">
        <v>168</v>
      </c>
      <c r="F9" s="19">
        <v>15939</v>
      </c>
      <c r="G9" s="19">
        <v>155</v>
      </c>
      <c r="H9" s="19">
        <v>560</v>
      </c>
      <c r="I9" s="19">
        <v>1005</v>
      </c>
      <c r="J9" s="19">
        <v>168</v>
      </c>
      <c r="K9" s="31">
        <v>2.9559063690800218</v>
      </c>
      <c r="L9" s="32">
        <v>0.91453456722917803</v>
      </c>
      <c r="M9" s="32">
        <v>86.766467065868255</v>
      </c>
      <c r="N9" s="31">
        <v>0.84376701143168209</v>
      </c>
      <c r="O9" s="32">
        <v>3.0484485574305933</v>
      </c>
      <c r="P9" s="31">
        <v>5.4708764289602616</v>
      </c>
      <c r="Q9" s="32">
        <v>0.91453456722917803</v>
      </c>
      <c r="R9"/>
      <c r="S9"/>
      <c r="T9"/>
      <c r="U9"/>
    </row>
    <row r="10" spans="2:25" ht="16" x14ac:dyDescent="0.2">
      <c r="B10" s="2" t="s">
        <v>5</v>
      </c>
      <c r="C10" s="20">
        <v>5695</v>
      </c>
      <c r="D10" s="45">
        <v>390</v>
      </c>
      <c r="E10" s="21">
        <v>38</v>
      </c>
      <c r="F10" s="21">
        <v>3789</v>
      </c>
      <c r="G10" s="21">
        <v>825</v>
      </c>
      <c r="H10" s="21">
        <v>250</v>
      </c>
      <c r="I10" s="21">
        <v>181</v>
      </c>
      <c r="J10" s="21">
        <v>260</v>
      </c>
      <c r="K10" s="33">
        <v>6.8481123792800709</v>
      </c>
      <c r="L10" s="34">
        <v>0.66725197541703252</v>
      </c>
      <c r="M10" s="34">
        <v>66.532045654082523</v>
      </c>
      <c r="N10" s="33">
        <v>14.486391571553995</v>
      </c>
      <c r="O10" s="34">
        <v>4.3898156277436344</v>
      </c>
      <c r="P10" s="33">
        <v>3.1782265144863917</v>
      </c>
      <c r="Q10" s="34">
        <v>4.5654082528533797</v>
      </c>
      <c r="R10"/>
      <c r="S10"/>
      <c r="T10"/>
      <c r="U10"/>
    </row>
    <row r="11" spans="2:25" ht="16" x14ac:dyDescent="0.2">
      <c r="B11" s="9" t="s">
        <v>6</v>
      </c>
      <c r="C11" s="17">
        <v>17629</v>
      </c>
      <c r="D11" s="46">
        <v>1402</v>
      </c>
      <c r="E11" s="19">
        <v>338</v>
      </c>
      <c r="F11" s="19">
        <v>9941</v>
      </c>
      <c r="G11" s="19" t="s">
        <v>42</v>
      </c>
      <c r="H11" s="19">
        <v>1484</v>
      </c>
      <c r="I11" s="19">
        <v>741</v>
      </c>
      <c r="J11" s="19" t="s">
        <v>42</v>
      </c>
      <c r="K11" s="31">
        <v>7.9528050371546879</v>
      </c>
      <c r="L11" s="32">
        <v>1.9172953655907881</v>
      </c>
      <c r="M11" s="32">
        <v>56.390039140053318</v>
      </c>
      <c r="N11" s="31" t="s">
        <v>42</v>
      </c>
      <c r="O11" s="32">
        <v>8.4179476998128084</v>
      </c>
      <c r="P11" s="31">
        <v>4.2033013784105737</v>
      </c>
      <c r="Q11" s="32" t="s">
        <v>42</v>
      </c>
      <c r="R11"/>
      <c r="S11"/>
      <c r="T11"/>
      <c r="U11"/>
    </row>
    <row r="12" spans="2:25" ht="16" x14ac:dyDescent="0.2">
      <c r="B12" s="2" t="s">
        <v>7</v>
      </c>
      <c r="C12" s="20">
        <v>51099</v>
      </c>
      <c r="D12" s="45">
        <v>5121</v>
      </c>
      <c r="E12" s="21">
        <v>737</v>
      </c>
      <c r="F12" s="21">
        <v>34943</v>
      </c>
      <c r="G12" s="21">
        <v>1987</v>
      </c>
      <c r="H12" s="21">
        <v>2962</v>
      </c>
      <c r="I12" s="21">
        <v>4381</v>
      </c>
      <c r="J12" s="21">
        <v>1705</v>
      </c>
      <c r="K12" s="33">
        <v>10.021722538601537</v>
      </c>
      <c r="L12" s="34">
        <v>1.4422982837237519</v>
      </c>
      <c r="M12" s="34">
        <v>68.382942914734144</v>
      </c>
      <c r="N12" s="33">
        <v>3.8885301082212957</v>
      </c>
      <c r="O12" s="34">
        <v>5.79659093132938</v>
      </c>
      <c r="P12" s="33">
        <v>8.5735532984989931</v>
      </c>
      <c r="Q12" s="34">
        <v>3.3366602086146502</v>
      </c>
      <c r="R12"/>
      <c r="S12"/>
      <c r="T12"/>
      <c r="U12"/>
    </row>
    <row r="13" spans="2:25" ht="16" x14ac:dyDescent="0.2">
      <c r="B13" s="9" t="s">
        <v>8</v>
      </c>
      <c r="C13" s="17">
        <v>11047</v>
      </c>
      <c r="D13" s="46">
        <v>490</v>
      </c>
      <c r="E13" s="19">
        <v>181</v>
      </c>
      <c r="F13" s="19">
        <v>9386</v>
      </c>
      <c r="G13" s="19">
        <v>412</v>
      </c>
      <c r="H13" s="19">
        <v>252</v>
      </c>
      <c r="I13" s="19">
        <v>322</v>
      </c>
      <c r="J13" s="19">
        <v>185</v>
      </c>
      <c r="K13" s="31">
        <v>4.4355933737666335</v>
      </c>
      <c r="L13" s="32">
        <v>1.638453878881144</v>
      </c>
      <c r="M13" s="32">
        <v>84.964243686068613</v>
      </c>
      <c r="N13" s="31">
        <v>3.7295193265139859</v>
      </c>
      <c r="O13" s="32">
        <v>2.2811623065085542</v>
      </c>
      <c r="P13" s="31">
        <v>2.9148185027609306</v>
      </c>
      <c r="Q13" s="32">
        <v>1.6746628043812799</v>
      </c>
      <c r="R13"/>
      <c r="S13"/>
      <c r="T13"/>
      <c r="U13"/>
    </row>
    <row r="14" spans="2:25" ht="16" x14ac:dyDescent="0.2">
      <c r="B14" s="2" t="s">
        <v>9</v>
      </c>
      <c r="C14" s="20">
        <v>58189</v>
      </c>
      <c r="D14" s="45">
        <v>2214</v>
      </c>
      <c r="E14" s="21">
        <v>360</v>
      </c>
      <c r="F14" s="21">
        <v>40607</v>
      </c>
      <c r="G14" s="21">
        <v>11323</v>
      </c>
      <c r="H14" s="21">
        <v>1877</v>
      </c>
      <c r="I14" s="21">
        <v>776</v>
      </c>
      <c r="J14" s="21">
        <v>1392</v>
      </c>
      <c r="K14" s="33">
        <v>3.8048428397119727</v>
      </c>
      <c r="L14" s="34">
        <v>0.6186736324734915</v>
      </c>
      <c r="M14" s="34">
        <v>69.784667205141872</v>
      </c>
      <c r="N14" s="33">
        <v>19.459004279159291</v>
      </c>
      <c r="O14" s="34">
        <v>3.2256955782020653</v>
      </c>
      <c r="P14" s="33">
        <v>1.3335853855539708</v>
      </c>
      <c r="Q14" s="34">
        <v>2.3922047122308339</v>
      </c>
      <c r="R14"/>
      <c r="S14"/>
      <c r="T14"/>
      <c r="U14"/>
    </row>
    <row r="15" spans="2:25" ht="16" x14ac:dyDescent="0.2">
      <c r="B15" s="9" t="s">
        <v>53</v>
      </c>
      <c r="C15" s="17">
        <v>124257</v>
      </c>
      <c r="D15" s="46">
        <v>6524</v>
      </c>
      <c r="E15" s="19">
        <v>1355</v>
      </c>
      <c r="F15" s="19">
        <v>90204</v>
      </c>
      <c r="G15" s="19">
        <v>12457</v>
      </c>
      <c r="H15" s="19">
        <v>5079</v>
      </c>
      <c r="I15" s="19">
        <v>6965</v>
      </c>
      <c r="J15" s="19">
        <v>3028</v>
      </c>
      <c r="K15" s="31">
        <v>5.2504084276942145</v>
      </c>
      <c r="L15" s="32">
        <v>1.0904818239616278</v>
      </c>
      <c r="M15" s="32">
        <v>72.594702914121541</v>
      </c>
      <c r="N15" s="31">
        <v>10.025189727741697</v>
      </c>
      <c r="O15" s="32">
        <v>4.087496076679785</v>
      </c>
      <c r="P15" s="31">
        <v>5.6053180102529438</v>
      </c>
      <c r="Q15" s="32">
        <v>2.4368848435098225</v>
      </c>
      <c r="R15"/>
      <c r="S15"/>
      <c r="T15"/>
      <c r="U15"/>
    </row>
    <row r="16" spans="2:25" ht="16" x14ac:dyDescent="0.2">
      <c r="B16" s="2" t="s">
        <v>11</v>
      </c>
      <c r="C16" s="20">
        <v>32899</v>
      </c>
      <c r="D16" s="45">
        <v>1431</v>
      </c>
      <c r="E16" s="21">
        <v>225</v>
      </c>
      <c r="F16" s="21">
        <v>24231</v>
      </c>
      <c r="G16" s="21">
        <v>2742</v>
      </c>
      <c r="H16" s="21">
        <v>1530</v>
      </c>
      <c r="I16" s="21">
        <v>2023</v>
      </c>
      <c r="J16" s="21">
        <v>942</v>
      </c>
      <c r="K16" s="33">
        <v>4.349676281953859</v>
      </c>
      <c r="L16" s="34">
        <v>0.68391136508708472</v>
      </c>
      <c r="M16" s="34">
        <v>73.65269461077844</v>
      </c>
      <c r="N16" s="33">
        <v>8.3345998358612725</v>
      </c>
      <c r="O16" s="34">
        <v>4.6505972825921758</v>
      </c>
      <c r="P16" s="33">
        <v>6.1491230736496556</v>
      </c>
      <c r="Q16" s="34">
        <v>2.8633089151645947</v>
      </c>
      <c r="R16"/>
      <c r="S16"/>
      <c r="T16"/>
      <c r="U16"/>
    </row>
    <row r="17" spans="1:21" ht="16" x14ac:dyDescent="0.2">
      <c r="B17" s="9" t="s">
        <v>12</v>
      </c>
      <c r="C17" s="17">
        <v>6697</v>
      </c>
      <c r="D17" s="46">
        <v>234</v>
      </c>
      <c r="E17" s="19">
        <v>53</v>
      </c>
      <c r="F17" s="19">
        <v>4709</v>
      </c>
      <c r="G17" s="19" t="s">
        <v>42</v>
      </c>
      <c r="H17" s="19">
        <v>184</v>
      </c>
      <c r="I17" s="19">
        <v>364</v>
      </c>
      <c r="J17" s="19" t="s">
        <v>42</v>
      </c>
      <c r="K17" s="31">
        <v>3.494101836643273</v>
      </c>
      <c r="L17" s="32">
        <v>0.79139913394057038</v>
      </c>
      <c r="M17" s="32">
        <v>70.315066447663128</v>
      </c>
      <c r="N17" s="31" t="s">
        <v>42</v>
      </c>
      <c r="O17" s="32">
        <v>2.7474988800955651</v>
      </c>
      <c r="P17" s="31">
        <v>5.4352695236673139</v>
      </c>
      <c r="Q17" s="32" t="s">
        <v>42</v>
      </c>
      <c r="R17"/>
      <c r="S17"/>
      <c r="T17"/>
      <c r="U17"/>
    </row>
    <row r="18" spans="1:21" ht="16" x14ac:dyDescent="0.2">
      <c r="B18" s="2" t="s">
        <v>13</v>
      </c>
      <c r="C18" s="20">
        <v>29914</v>
      </c>
      <c r="D18" s="45">
        <v>3119</v>
      </c>
      <c r="E18" s="21">
        <v>601</v>
      </c>
      <c r="F18" s="21">
        <v>23941</v>
      </c>
      <c r="G18" s="21">
        <v>635</v>
      </c>
      <c r="H18" s="21">
        <v>784</v>
      </c>
      <c r="I18" s="21">
        <v>1020</v>
      </c>
      <c r="J18" s="21">
        <v>415</v>
      </c>
      <c r="K18" s="33">
        <v>10.426556127565688</v>
      </c>
      <c r="L18" s="34">
        <v>2.0090927324998327</v>
      </c>
      <c r="M18" s="34">
        <v>80.032760580330276</v>
      </c>
      <c r="N18" s="33">
        <v>2.1227518887477435</v>
      </c>
      <c r="O18" s="34">
        <v>2.6208464264224109</v>
      </c>
      <c r="P18" s="33">
        <v>3.4097746874373205</v>
      </c>
      <c r="Q18" s="34">
        <v>1.3873102894965568</v>
      </c>
      <c r="R18"/>
      <c r="S18"/>
      <c r="T18"/>
      <c r="U18"/>
    </row>
    <row r="19" spans="1:21" ht="16" x14ac:dyDescent="0.2">
      <c r="B19" s="9" t="s">
        <v>14</v>
      </c>
      <c r="C19" s="17">
        <v>15958</v>
      </c>
      <c r="D19" s="46">
        <v>724</v>
      </c>
      <c r="E19" s="19">
        <v>241</v>
      </c>
      <c r="F19" s="19">
        <v>13564</v>
      </c>
      <c r="G19" s="19">
        <v>760</v>
      </c>
      <c r="H19" s="19">
        <v>363</v>
      </c>
      <c r="I19" s="19">
        <v>359</v>
      </c>
      <c r="J19" s="19">
        <v>188</v>
      </c>
      <c r="K19" s="31">
        <v>4.5369093871412458</v>
      </c>
      <c r="L19" s="32">
        <v>1.5102143125704977</v>
      </c>
      <c r="M19" s="32">
        <v>84.998120065171079</v>
      </c>
      <c r="N19" s="31">
        <v>4.7625015666123574</v>
      </c>
      <c r="O19" s="32">
        <v>2.274721143000376</v>
      </c>
      <c r="P19" s="31">
        <v>2.2496553452813637</v>
      </c>
      <c r="Q19" s="32">
        <v>1.1780924927935832</v>
      </c>
      <c r="R19"/>
      <c r="S19"/>
      <c r="T19"/>
      <c r="U19"/>
    </row>
    <row r="20" spans="1:21" ht="16" x14ac:dyDescent="0.2">
      <c r="B20" s="2" t="s">
        <v>15</v>
      </c>
      <c r="C20" s="22">
        <v>20962</v>
      </c>
      <c r="D20" s="45">
        <v>1094</v>
      </c>
      <c r="E20" s="23">
        <v>168</v>
      </c>
      <c r="F20" s="23">
        <v>13096</v>
      </c>
      <c r="G20" s="23">
        <v>5077</v>
      </c>
      <c r="H20" s="23">
        <v>888</v>
      </c>
      <c r="I20" s="23">
        <v>202</v>
      </c>
      <c r="J20" s="23">
        <v>605</v>
      </c>
      <c r="K20" s="33">
        <v>5.2189676557580382</v>
      </c>
      <c r="L20" s="34">
        <v>0.80145024329739534</v>
      </c>
      <c r="M20" s="34">
        <v>62.474954679896953</v>
      </c>
      <c r="N20" s="33">
        <v>24.220017173933787</v>
      </c>
      <c r="O20" s="34">
        <v>4.2362370002862324</v>
      </c>
      <c r="P20" s="33">
        <v>0.96364850682186809</v>
      </c>
      <c r="Q20" s="34">
        <v>2.8861749833031198</v>
      </c>
      <c r="R20"/>
      <c r="S20"/>
      <c r="T20"/>
      <c r="U20"/>
    </row>
    <row r="21" spans="1:21" ht="16" x14ac:dyDescent="0.2">
      <c r="B21" s="9" t="s">
        <v>16</v>
      </c>
      <c r="C21" s="24">
        <v>15602</v>
      </c>
      <c r="D21" s="46">
        <v>1397</v>
      </c>
      <c r="E21" s="19">
        <v>362</v>
      </c>
      <c r="F21" s="19">
        <v>13551</v>
      </c>
      <c r="G21" s="19">
        <v>280</v>
      </c>
      <c r="H21" s="19">
        <v>184</v>
      </c>
      <c r="I21" s="19">
        <v>39</v>
      </c>
      <c r="J21" s="19">
        <v>151</v>
      </c>
      <c r="K21" s="31">
        <v>8.9539802589411615</v>
      </c>
      <c r="L21" s="35">
        <v>2.320215357005512</v>
      </c>
      <c r="M21" s="32">
        <v>86.854249455198058</v>
      </c>
      <c r="N21" s="31">
        <v>1.7946417126009486</v>
      </c>
      <c r="O21" s="32">
        <v>1.1793359825663376</v>
      </c>
      <c r="P21" s="31">
        <v>0.2499679528265607</v>
      </c>
      <c r="Q21" s="32">
        <v>0.96782463786694006</v>
      </c>
      <c r="R21"/>
      <c r="S21"/>
      <c r="T21"/>
      <c r="U21"/>
    </row>
    <row r="22" spans="1:21" ht="16" x14ac:dyDescent="0.2">
      <c r="B22" s="7" t="s">
        <v>17</v>
      </c>
      <c r="C22" s="25">
        <v>124989</v>
      </c>
      <c r="D22" s="25">
        <v>8243</v>
      </c>
      <c r="E22" s="25">
        <v>2080</v>
      </c>
      <c r="F22" s="25">
        <v>100209</v>
      </c>
      <c r="G22" s="25">
        <v>3222</v>
      </c>
      <c r="H22" s="25">
        <v>4179</v>
      </c>
      <c r="I22" s="25">
        <v>7233</v>
      </c>
      <c r="J22" s="25">
        <v>1903</v>
      </c>
      <c r="K22" s="36">
        <v>6.5949803582715276</v>
      </c>
      <c r="L22" s="37">
        <v>1.6641464448871501</v>
      </c>
      <c r="M22" s="37">
        <v>80.174255334469436</v>
      </c>
      <c r="N22" s="38">
        <v>2.5778268487626912</v>
      </c>
      <c r="O22" s="37">
        <v>3.3434942274920192</v>
      </c>
      <c r="P22" s="38">
        <v>5.7869092480138251</v>
      </c>
      <c r="Q22" s="37">
        <v>1.5225339829905031</v>
      </c>
      <c r="R22"/>
      <c r="S22"/>
      <c r="T22"/>
      <c r="U22"/>
    </row>
    <row r="23" spans="1:21" s="43" customFormat="1" ht="16.5" customHeight="1" x14ac:dyDescent="0.2">
      <c r="A23" s="104"/>
      <c r="B23" s="3" t="s">
        <v>43</v>
      </c>
      <c r="C23" s="26">
        <v>511247</v>
      </c>
      <c r="D23" s="26">
        <v>27110</v>
      </c>
      <c r="E23" s="26">
        <v>5734</v>
      </c>
      <c r="F23" s="26">
        <v>333945</v>
      </c>
      <c r="G23" s="26">
        <v>78441</v>
      </c>
      <c r="H23" s="26">
        <v>24232</v>
      </c>
      <c r="I23" s="26">
        <v>30323</v>
      </c>
      <c r="J23" s="26">
        <v>11462</v>
      </c>
      <c r="K23" s="39">
        <v>5.3027206027614833</v>
      </c>
      <c r="L23" s="34">
        <v>1.1215713735239523</v>
      </c>
      <c r="M23" s="34">
        <v>65.319698697498467</v>
      </c>
      <c r="N23" s="33">
        <v>15.343072917787293</v>
      </c>
      <c r="O23" s="34">
        <v>4.7397833141319161</v>
      </c>
      <c r="P23" s="33">
        <v>5.9311839482676669</v>
      </c>
      <c r="Q23" s="34">
        <v>2.241969146029219</v>
      </c>
      <c r="R23"/>
      <c r="S23"/>
      <c r="T23"/>
      <c r="U23"/>
    </row>
    <row r="24" spans="1:21" ht="16" x14ac:dyDescent="0.2">
      <c r="B24" s="47" t="s">
        <v>19</v>
      </c>
      <c r="C24" s="48">
        <v>635769</v>
      </c>
      <c r="D24" s="48">
        <v>35353</v>
      </c>
      <c r="E24" s="48">
        <v>7814</v>
      </c>
      <c r="F24" s="48">
        <v>434154</v>
      </c>
      <c r="G24" s="48">
        <v>86151</v>
      </c>
      <c r="H24" s="48">
        <v>28411</v>
      </c>
      <c r="I24" s="48">
        <v>37556</v>
      </c>
      <c r="J24" s="48">
        <v>14144</v>
      </c>
      <c r="K24" s="49">
        <v>5.5606674751364098</v>
      </c>
      <c r="L24" s="50">
        <v>1.2290627570705712</v>
      </c>
      <c r="M24" s="50">
        <v>68.28801026788031</v>
      </c>
      <c r="N24" s="51">
        <v>13.550676424927921</v>
      </c>
      <c r="O24" s="50">
        <v>4.4687614526659845</v>
      </c>
      <c r="P24" s="51">
        <v>5.9071769778016856</v>
      </c>
      <c r="Q24" s="50">
        <v>2.2247074015876835</v>
      </c>
      <c r="R24" s="6"/>
    </row>
    <row r="25" spans="1:21" x14ac:dyDescent="0.2">
      <c r="B25" s="92" t="s">
        <v>44</v>
      </c>
      <c r="C25" s="92"/>
      <c r="D25" s="92"/>
      <c r="E25" s="92"/>
      <c r="F25" s="92"/>
      <c r="G25" s="92"/>
      <c r="H25" s="92"/>
      <c r="I25" s="92"/>
      <c r="J25" s="92"/>
      <c r="K25" s="92"/>
      <c r="L25" s="92"/>
      <c r="M25" s="92"/>
      <c r="N25" s="92"/>
      <c r="O25" s="92"/>
      <c r="P25" s="92"/>
      <c r="Q25" s="92"/>
      <c r="R25" s="6"/>
    </row>
    <row r="26" spans="1:21" ht="45.5" customHeight="1" x14ac:dyDescent="0.2">
      <c r="B26" s="93" t="s">
        <v>45</v>
      </c>
      <c r="C26" s="93"/>
      <c r="D26" s="93"/>
      <c r="E26" s="93"/>
      <c r="F26" s="93"/>
      <c r="G26" s="93"/>
      <c r="H26" s="93"/>
      <c r="I26" s="93"/>
      <c r="J26" s="93"/>
      <c r="K26" s="93"/>
      <c r="L26" s="93"/>
      <c r="M26" s="93"/>
      <c r="N26" s="93"/>
      <c r="O26" s="93"/>
      <c r="P26" s="93"/>
      <c r="Q26" s="93"/>
      <c r="R26" s="6"/>
    </row>
    <row r="37" spans="2:17" ht="16.5" customHeight="1" x14ac:dyDescent="0.2">
      <c r="B37" s="93" t="s">
        <v>73</v>
      </c>
      <c r="C37" s="93"/>
      <c r="D37" s="93"/>
      <c r="E37" s="93"/>
      <c r="F37" s="93"/>
      <c r="G37" s="93"/>
      <c r="H37" s="93"/>
      <c r="I37" s="93"/>
      <c r="J37" s="93"/>
      <c r="K37" s="93"/>
      <c r="L37" s="93"/>
      <c r="M37" s="93"/>
      <c r="N37" s="93"/>
      <c r="O37" s="93"/>
      <c r="P37" s="93"/>
      <c r="Q37" s="93"/>
    </row>
    <row r="38" spans="2:17" ht="14.25" customHeight="1" x14ac:dyDescent="0.2">
      <c r="B38" s="93" t="s">
        <v>46</v>
      </c>
      <c r="C38" s="93"/>
      <c r="D38" s="93"/>
      <c r="E38" s="93"/>
      <c r="F38" s="93"/>
      <c r="G38" s="93"/>
      <c r="H38" s="93"/>
      <c r="I38" s="93"/>
      <c r="J38" s="93"/>
      <c r="K38" s="93"/>
      <c r="L38" s="93"/>
      <c r="M38" s="93"/>
      <c r="N38" s="93"/>
      <c r="O38" s="93"/>
      <c r="P38" s="93"/>
      <c r="Q38" s="93"/>
    </row>
    <row r="39" spans="2:17" ht="19.5" customHeight="1" x14ac:dyDescent="0.2">
      <c r="B39" s="101" t="s">
        <v>54</v>
      </c>
      <c r="C39" s="101"/>
      <c r="D39" s="101"/>
      <c r="E39" s="101"/>
      <c r="F39" s="101"/>
      <c r="G39" s="101"/>
      <c r="H39" s="101"/>
      <c r="I39" s="101"/>
      <c r="J39" s="101"/>
      <c r="K39" s="101"/>
      <c r="L39" s="101"/>
      <c r="M39" s="101"/>
      <c r="N39" s="101"/>
      <c r="O39" s="101"/>
      <c r="P39" s="101"/>
      <c r="Q39" s="101"/>
    </row>
    <row r="40" spans="2:17" x14ac:dyDescent="0.2">
      <c r="B40" s="91" t="s">
        <v>47</v>
      </c>
      <c r="C40" s="91"/>
      <c r="D40" s="91"/>
      <c r="E40" s="91"/>
      <c r="F40" s="91"/>
      <c r="G40" s="91"/>
      <c r="H40" s="91"/>
      <c r="I40" s="91"/>
      <c r="J40" s="91"/>
      <c r="K40" s="91"/>
      <c r="L40" s="91"/>
      <c r="M40" s="91"/>
      <c r="N40" s="91"/>
      <c r="O40" s="91"/>
      <c r="P40" s="91"/>
      <c r="Q40" s="91"/>
    </row>
    <row r="43" spans="2:17" x14ac:dyDescent="0.2">
      <c r="C43" s="6"/>
    </row>
    <row r="44" spans="2:17" x14ac:dyDescent="0.2">
      <c r="C44" s="6"/>
    </row>
  </sheetData>
  <mergeCells count="23">
    <mergeCell ref="B40:Q40"/>
    <mergeCell ref="Q3:Q4"/>
    <mergeCell ref="B25:Q25"/>
    <mergeCell ref="B26:Q26"/>
    <mergeCell ref="B37:Q37"/>
    <mergeCell ref="B38:Q38"/>
    <mergeCell ref="C5:J5"/>
    <mergeCell ref="K5:Q5"/>
    <mergeCell ref="B39:Q39"/>
    <mergeCell ref="B2:Q2"/>
    <mergeCell ref="B3:B5"/>
    <mergeCell ref="C3:C4"/>
    <mergeCell ref="D3:E3"/>
    <mergeCell ref="F3:F4"/>
    <mergeCell ref="G3:G4"/>
    <mergeCell ref="H3:H4"/>
    <mergeCell ref="I3:I4"/>
    <mergeCell ref="J3:J4"/>
    <mergeCell ref="K3:L3"/>
    <mergeCell ref="M3:M4"/>
    <mergeCell ref="N3:N4"/>
    <mergeCell ref="O3:O4"/>
    <mergeCell ref="P3:P4"/>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39"/>
  <sheetViews>
    <sheetView topLeftCell="A8" zoomScale="181" zoomScaleNormal="80" workbookViewId="0">
      <selection activeCell="B39" sqref="B39:P39"/>
    </sheetView>
  </sheetViews>
  <sheetFormatPr baseColWidth="10" defaultRowHeight="16" x14ac:dyDescent="0.2"/>
  <cols>
    <col min="2" max="2" width="26" customWidth="1"/>
    <col min="3" max="17" width="20.6640625" customWidth="1"/>
    <col min="18" max="19" width="15.6640625" customWidth="1"/>
  </cols>
  <sheetData>
    <row r="1" spans="2:17" ht="16.5" customHeight="1" x14ac:dyDescent="0.2"/>
    <row r="2" spans="2:17" x14ac:dyDescent="0.2">
      <c r="B2" s="83" t="s">
        <v>49</v>
      </c>
      <c r="C2" s="83"/>
      <c r="D2" s="83"/>
      <c r="E2" s="83"/>
      <c r="F2" s="83"/>
      <c r="G2" s="83"/>
      <c r="H2" s="83"/>
      <c r="I2" s="83"/>
      <c r="J2" s="83"/>
      <c r="K2" s="83"/>
      <c r="L2" s="83"/>
      <c r="M2" s="83"/>
      <c r="N2" s="83"/>
      <c r="O2" s="83"/>
      <c r="P2" s="83"/>
      <c r="Q2" s="83"/>
    </row>
    <row r="3" spans="2:17" ht="16.25" customHeight="1" x14ac:dyDescent="0.2">
      <c r="B3" s="84" t="s">
        <v>32</v>
      </c>
      <c r="C3" s="87" t="s">
        <v>21</v>
      </c>
      <c r="D3" s="89" t="s">
        <v>33</v>
      </c>
      <c r="E3" s="90"/>
      <c r="F3" s="87" t="s">
        <v>34</v>
      </c>
      <c r="G3" s="87" t="s">
        <v>35</v>
      </c>
      <c r="H3" s="87" t="s">
        <v>22</v>
      </c>
      <c r="I3" s="87" t="s">
        <v>23</v>
      </c>
      <c r="J3" s="87" t="s">
        <v>24</v>
      </c>
      <c r="K3" s="89" t="s">
        <v>33</v>
      </c>
      <c r="L3" s="90"/>
      <c r="M3" s="87" t="s">
        <v>34</v>
      </c>
      <c r="N3" s="87" t="s">
        <v>35</v>
      </c>
      <c r="O3" s="87" t="s">
        <v>22</v>
      </c>
      <c r="P3" s="87" t="s">
        <v>23</v>
      </c>
      <c r="Q3" s="87" t="s">
        <v>24</v>
      </c>
    </row>
    <row r="4" spans="2:17" ht="60" customHeight="1" x14ac:dyDescent="0.2">
      <c r="B4" s="85"/>
      <c r="C4" s="88"/>
      <c r="D4" s="10"/>
      <c r="E4" s="11" t="s">
        <v>36</v>
      </c>
      <c r="F4" s="88"/>
      <c r="G4" s="88"/>
      <c r="H4" s="88"/>
      <c r="I4" s="88"/>
      <c r="J4" s="88"/>
      <c r="K4" s="12"/>
      <c r="L4" s="11" t="s">
        <v>36</v>
      </c>
      <c r="M4" s="88"/>
      <c r="N4" s="88"/>
      <c r="O4" s="88"/>
      <c r="P4" s="88"/>
      <c r="Q4" s="88"/>
    </row>
    <row r="5" spans="2:17" x14ac:dyDescent="0.2">
      <c r="B5" s="86"/>
      <c r="C5" s="94" t="s">
        <v>0</v>
      </c>
      <c r="D5" s="95"/>
      <c r="E5" s="95"/>
      <c r="F5" s="95"/>
      <c r="G5" s="95"/>
      <c r="H5" s="95"/>
      <c r="I5" s="95"/>
      <c r="J5" s="96"/>
      <c r="K5" s="97" t="s">
        <v>25</v>
      </c>
      <c r="L5" s="98"/>
      <c r="M5" s="98"/>
      <c r="N5" s="98"/>
      <c r="O5" s="98"/>
      <c r="P5" s="98"/>
      <c r="Q5" s="99"/>
    </row>
    <row r="6" spans="2:17" x14ac:dyDescent="0.2">
      <c r="B6" s="1" t="s">
        <v>1</v>
      </c>
      <c r="C6" s="13">
        <v>92287</v>
      </c>
      <c r="D6" s="14">
        <v>4401</v>
      </c>
      <c r="E6" s="15">
        <v>1544</v>
      </c>
      <c r="F6" s="15">
        <v>62958</v>
      </c>
      <c r="G6" s="15">
        <v>8365</v>
      </c>
      <c r="H6" s="15">
        <v>6334</v>
      </c>
      <c r="I6" s="15">
        <v>7670</v>
      </c>
      <c r="J6" s="16">
        <v>2559</v>
      </c>
      <c r="K6" s="28">
        <v>4.7688190102614669</v>
      </c>
      <c r="L6" s="29">
        <v>1.6730417068492855</v>
      </c>
      <c r="M6" s="29">
        <v>68.219792603508623</v>
      </c>
      <c r="N6" s="30">
        <v>9.0641152058253063</v>
      </c>
      <c r="O6" s="29">
        <v>6.8633718725280914</v>
      </c>
      <c r="P6" s="30">
        <v>8.3110297224961265</v>
      </c>
      <c r="Q6" s="29">
        <v>2.7728715853803894</v>
      </c>
    </row>
    <row r="7" spans="2:17" x14ac:dyDescent="0.2">
      <c r="B7" s="9" t="s">
        <v>2</v>
      </c>
      <c r="C7" s="17">
        <v>91573</v>
      </c>
      <c r="D7" s="18">
        <v>3885</v>
      </c>
      <c r="E7" s="19">
        <v>655</v>
      </c>
      <c r="F7" s="19">
        <v>44707</v>
      </c>
      <c r="G7" s="19">
        <v>33599</v>
      </c>
      <c r="H7" s="19">
        <v>2806</v>
      </c>
      <c r="I7" s="19">
        <v>5780</v>
      </c>
      <c r="J7" s="19">
        <v>796</v>
      </c>
      <c r="K7" s="31">
        <v>4.2425168990859756</v>
      </c>
      <c r="L7" s="32">
        <v>0.71527633691153503</v>
      </c>
      <c r="M7" s="32">
        <v>48.821159075273279</v>
      </c>
      <c r="N7" s="31">
        <v>36.690946021207125</v>
      </c>
      <c r="O7" s="32">
        <v>3.0642219868301792</v>
      </c>
      <c r="P7" s="31">
        <v>6.3119041638911035</v>
      </c>
      <c r="Q7" s="32">
        <v>0.86925185371233871</v>
      </c>
    </row>
    <row r="8" spans="2:17" x14ac:dyDescent="0.2">
      <c r="B8" s="2" t="s">
        <v>3</v>
      </c>
      <c r="C8" s="20">
        <v>32558</v>
      </c>
      <c r="D8" s="14">
        <v>1858</v>
      </c>
      <c r="E8" s="21">
        <v>446</v>
      </c>
      <c r="F8" s="21">
        <v>23173</v>
      </c>
      <c r="G8" s="21">
        <v>916</v>
      </c>
      <c r="H8" s="21">
        <v>1760</v>
      </c>
      <c r="I8" s="21">
        <v>4065</v>
      </c>
      <c r="J8" s="21">
        <v>786</v>
      </c>
      <c r="K8" s="33">
        <v>5.7067387431660421</v>
      </c>
      <c r="L8" s="34">
        <v>1.3698630136986301</v>
      </c>
      <c r="M8" s="34">
        <v>71.174519319368514</v>
      </c>
      <c r="N8" s="33">
        <v>2.8134406290312675</v>
      </c>
      <c r="O8" s="34">
        <v>5.4057374531605129</v>
      </c>
      <c r="P8" s="33">
        <v>12.485410651759937</v>
      </c>
      <c r="Q8" s="34">
        <v>2.4141532035137292</v>
      </c>
    </row>
    <row r="9" spans="2:17" x14ac:dyDescent="0.2">
      <c r="B9" s="9" t="s">
        <v>4</v>
      </c>
      <c r="C9" s="17">
        <v>17360</v>
      </c>
      <c r="D9" s="18">
        <v>502</v>
      </c>
      <c r="E9" s="19">
        <v>132</v>
      </c>
      <c r="F9" s="19">
        <v>15210</v>
      </c>
      <c r="G9" s="19">
        <v>140</v>
      </c>
      <c r="H9" s="19">
        <v>457</v>
      </c>
      <c r="I9" s="19">
        <v>854</v>
      </c>
      <c r="J9" s="19">
        <v>197</v>
      </c>
      <c r="K9" s="31">
        <v>2.8917050691244239</v>
      </c>
      <c r="L9" s="32">
        <v>0.76036866359447008</v>
      </c>
      <c r="M9" s="32">
        <v>87.615207373271886</v>
      </c>
      <c r="N9" s="31">
        <v>0.80645161290322576</v>
      </c>
      <c r="O9" s="32">
        <v>2.6324884792626726</v>
      </c>
      <c r="P9" s="31">
        <v>4.9193548387096779</v>
      </c>
      <c r="Q9" s="32">
        <v>1.1347926267281105</v>
      </c>
    </row>
    <row r="10" spans="2:17" x14ac:dyDescent="0.2">
      <c r="B10" s="2" t="s">
        <v>5</v>
      </c>
      <c r="C10" s="20">
        <v>5290</v>
      </c>
      <c r="D10" s="14">
        <v>374</v>
      </c>
      <c r="E10" s="21">
        <v>31</v>
      </c>
      <c r="F10" s="21">
        <v>3594</v>
      </c>
      <c r="G10" s="21">
        <v>733</v>
      </c>
      <c r="H10" s="21">
        <v>218</v>
      </c>
      <c r="I10" s="21">
        <v>189</v>
      </c>
      <c r="J10" s="21">
        <v>182</v>
      </c>
      <c r="K10" s="33">
        <v>7.0699432892249527</v>
      </c>
      <c r="L10" s="34">
        <v>0.5860113421550095</v>
      </c>
      <c r="M10" s="34">
        <v>67.939508506616249</v>
      </c>
      <c r="N10" s="33">
        <v>13.856332703213612</v>
      </c>
      <c r="O10" s="34">
        <v>4.1209829867674861</v>
      </c>
      <c r="P10" s="33">
        <v>3.5727788279773161</v>
      </c>
      <c r="Q10" s="34">
        <v>3.4404536862003781</v>
      </c>
    </row>
    <row r="11" spans="2:17" x14ac:dyDescent="0.2">
      <c r="B11" s="9" t="s">
        <v>6</v>
      </c>
      <c r="C11" s="17">
        <v>16590</v>
      </c>
      <c r="D11" s="18">
        <v>1322</v>
      </c>
      <c r="E11" s="19">
        <v>267</v>
      </c>
      <c r="F11" s="19">
        <v>9546</v>
      </c>
      <c r="G11" s="19">
        <v>3218</v>
      </c>
      <c r="H11" s="19">
        <v>1188</v>
      </c>
      <c r="I11" s="19">
        <v>559</v>
      </c>
      <c r="J11" s="19">
        <v>757</v>
      </c>
      <c r="K11" s="31">
        <v>7.9686558167570825</v>
      </c>
      <c r="L11" s="32">
        <v>1.6094032549728754</v>
      </c>
      <c r="M11" s="32">
        <v>57.54068716094033</v>
      </c>
      <c r="N11" s="31">
        <v>19.397227245328512</v>
      </c>
      <c r="O11" s="32">
        <v>7.1609403254972879</v>
      </c>
      <c r="P11" s="31">
        <v>3.3694996986136228</v>
      </c>
      <c r="Q11" s="32">
        <v>4.56298975286317</v>
      </c>
    </row>
    <row r="12" spans="2:17" x14ac:dyDescent="0.2">
      <c r="B12" s="2" t="s">
        <v>7</v>
      </c>
      <c r="C12" s="20">
        <v>49284</v>
      </c>
      <c r="D12" s="14">
        <v>4997</v>
      </c>
      <c r="E12" s="21">
        <v>684</v>
      </c>
      <c r="F12" s="21">
        <v>33756</v>
      </c>
      <c r="G12" s="21">
        <v>2027</v>
      </c>
      <c r="H12" s="21">
        <v>2911</v>
      </c>
      <c r="I12" s="21">
        <v>3934</v>
      </c>
      <c r="J12" s="21">
        <v>1659</v>
      </c>
      <c r="K12" s="33">
        <v>10.139193247301355</v>
      </c>
      <c r="L12" s="34">
        <v>1.3878743608473338</v>
      </c>
      <c r="M12" s="34">
        <v>68.492817141465792</v>
      </c>
      <c r="N12" s="33">
        <v>4.1128966804642477</v>
      </c>
      <c r="O12" s="34">
        <v>5.9065822579336089</v>
      </c>
      <c r="P12" s="33">
        <v>7.9823066309552795</v>
      </c>
      <c r="Q12" s="34">
        <v>3.3662040418797177</v>
      </c>
    </row>
    <row r="13" spans="2:17" x14ac:dyDescent="0.2">
      <c r="B13" s="9" t="s">
        <v>8</v>
      </c>
      <c r="C13" s="17">
        <v>10696</v>
      </c>
      <c r="D13" s="18">
        <v>451</v>
      </c>
      <c r="E13" s="19">
        <v>183</v>
      </c>
      <c r="F13" s="19">
        <v>9280</v>
      </c>
      <c r="G13" s="19">
        <v>340</v>
      </c>
      <c r="H13" s="19">
        <v>225</v>
      </c>
      <c r="I13" s="19">
        <v>257</v>
      </c>
      <c r="J13" s="19">
        <v>143</v>
      </c>
      <c r="K13" s="31">
        <v>4.2165295437546746</v>
      </c>
      <c r="L13" s="32">
        <v>1.7109199700822739</v>
      </c>
      <c r="M13" s="32">
        <v>86.761406133133875</v>
      </c>
      <c r="N13" s="31">
        <v>3.1787584143605088</v>
      </c>
      <c r="O13" s="32">
        <v>2.1035901271503366</v>
      </c>
      <c r="P13" s="31">
        <v>2.4027673896783845</v>
      </c>
      <c r="Q13" s="32">
        <v>1.3369483919222138</v>
      </c>
    </row>
    <row r="14" spans="2:17" x14ac:dyDescent="0.2">
      <c r="B14" s="2" t="s">
        <v>9</v>
      </c>
      <c r="C14" s="20">
        <v>54727</v>
      </c>
      <c r="D14" s="14">
        <v>2063</v>
      </c>
      <c r="E14" s="21">
        <v>297</v>
      </c>
      <c r="F14" s="21">
        <v>38746</v>
      </c>
      <c r="G14" s="21">
        <v>10175</v>
      </c>
      <c r="H14" s="21">
        <v>1702</v>
      </c>
      <c r="I14" s="21">
        <v>608</v>
      </c>
      <c r="J14" s="21">
        <v>1433</v>
      </c>
      <c r="K14" s="33">
        <v>3.769620114385952</v>
      </c>
      <c r="L14" s="34">
        <v>0.54269373435415791</v>
      </c>
      <c r="M14" s="34">
        <v>70.798691687832331</v>
      </c>
      <c r="N14" s="33">
        <v>18.59228534361467</v>
      </c>
      <c r="O14" s="34">
        <v>3.1099822756591808</v>
      </c>
      <c r="P14" s="33">
        <v>1.1109689915398249</v>
      </c>
      <c r="Q14" s="34">
        <v>2.6184515869680411</v>
      </c>
    </row>
    <row r="15" spans="2:17" x14ac:dyDescent="0.2">
      <c r="B15" s="9" t="s">
        <v>10</v>
      </c>
      <c r="C15" s="17">
        <v>119256</v>
      </c>
      <c r="D15" s="18">
        <v>6139</v>
      </c>
      <c r="E15" s="19">
        <v>1193</v>
      </c>
      <c r="F15" s="19">
        <v>87674</v>
      </c>
      <c r="G15" s="19">
        <v>11798</v>
      </c>
      <c r="H15" s="19">
        <v>4660</v>
      </c>
      <c r="I15" s="19">
        <v>6383</v>
      </c>
      <c r="J15" s="19">
        <v>2602</v>
      </c>
      <c r="K15" s="31">
        <v>5.1477493794861475</v>
      </c>
      <c r="L15" s="32">
        <v>1.0003689541825989</v>
      </c>
      <c r="M15" s="32">
        <v>73.51747501173945</v>
      </c>
      <c r="N15" s="31">
        <v>9.8930032870463531</v>
      </c>
      <c r="O15" s="32">
        <v>3.9075602066143427</v>
      </c>
      <c r="P15" s="31">
        <v>5.3523512443818335</v>
      </c>
      <c r="Q15" s="32">
        <v>2.181860870731871</v>
      </c>
    </row>
    <row r="16" spans="2:17" x14ac:dyDescent="0.2">
      <c r="B16" s="2" t="s">
        <v>11</v>
      </c>
      <c r="C16" s="20">
        <v>31703</v>
      </c>
      <c r="D16" s="14">
        <v>1386</v>
      </c>
      <c r="E16" s="21">
        <v>205</v>
      </c>
      <c r="F16" s="21">
        <v>23469</v>
      </c>
      <c r="G16" s="21">
        <v>2771</v>
      </c>
      <c r="H16" s="21">
        <v>1337</v>
      </c>
      <c r="I16" s="21">
        <v>1798</v>
      </c>
      <c r="J16" s="21">
        <v>942</v>
      </c>
      <c r="K16" s="33">
        <v>4.3718260101567674</v>
      </c>
      <c r="L16" s="34">
        <v>0.64662650222376428</v>
      </c>
      <c r="M16" s="34">
        <v>74.027694539948897</v>
      </c>
      <c r="N16" s="33">
        <v>8.7404977446929308</v>
      </c>
      <c r="O16" s="34">
        <v>4.2172665047471849</v>
      </c>
      <c r="P16" s="33">
        <v>5.671387565845504</v>
      </c>
      <c r="Q16" s="34">
        <v>2.9713276346087123</v>
      </c>
    </row>
    <row r="17" spans="2:17" x14ac:dyDescent="0.2">
      <c r="B17" s="9" t="s">
        <v>12</v>
      </c>
      <c r="C17" s="17">
        <v>6536</v>
      </c>
      <c r="D17" s="18">
        <v>187</v>
      </c>
      <c r="E17" s="19">
        <v>42</v>
      </c>
      <c r="F17" s="19">
        <v>4617</v>
      </c>
      <c r="G17" s="19">
        <v>1147</v>
      </c>
      <c r="H17" s="19">
        <v>170</v>
      </c>
      <c r="I17" s="19">
        <v>354</v>
      </c>
      <c r="J17" s="19">
        <v>61</v>
      </c>
      <c r="K17" s="31">
        <v>2.8610771113831088</v>
      </c>
      <c r="L17" s="32">
        <v>0.64259485924112603</v>
      </c>
      <c r="M17" s="32">
        <v>70.639534883720927</v>
      </c>
      <c r="N17" s="31">
        <v>17.548959608323134</v>
      </c>
      <c r="O17" s="32">
        <v>2.6009791921664629</v>
      </c>
      <c r="P17" s="31">
        <v>5.4161566707466342</v>
      </c>
      <c r="Q17" s="32">
        <v>0.93329253365973075</v>
      </c>
    </row>
    <row r="18" spans="2:17" x14ac:dyDescent="0.2">
      <c r="B18" s="2" t="s">
        <v>13</v>
      </c>
      <c r="C18" s="20">
        <v>28530</v>
      </c>
      <c r="D18" s="14">
        <v>2852</v>
      </c>
      <c r="E18" s="21">
        <v>504</v>
      </c>
      <c r="F18" s="21">
        <v>23388</v>
      </c>
      <c r="G18" s="21">
        <v>428</v>
      </c>
      <c r="H18" s="21">
        <v>685</v>
      </c>
      <c r="I18" s="21">
        <v>777</v>
      </c>
      <c r="J18" s="21">
        <v>400</v>
      </c>
      <c r="K18" s="33">
        <v>9.9964949176305655</v>
      </c>
      <c r="L18" s="34">
        <v>1.7665615141955835</v>
      </c>
      <c r="M18" s="34">
        <v>81.976866456361734</v>
      </c>
      <c r="N18" s="33">
        <v>1.5001752541184716</v>
      </c>
      <c r="O18" s="34">
        <v>2.4009814230634419</v>
      </c>
      <c r="P18" s="33">
        <v>2.7234490010515247</v>
      </c>
      <c r="Q18" s="34">
        <v>1.4020329477742728</v>
      </c>
    </row>
    <row r="19" spans="2:17" x14ac:dyDescent="0.2">
      <c r="B19" s="9" t="s">
        <v>14</v>
      </c>
      <c r="C19" s="17">
        <v>15817</v>
      </c>
      <c r="D19" s="18">
        <v>671</v>
      </c>
      <c r="E19" s="19">
        <v>230</v>
      </c>
      <c r="F19" s="19">
        <v>13561</v>
      </c>
      <c r="G19" s="19">
        <v>649</v>
      </c>
      <c r="H19" s="19">
        <v>354</v>
      </c>
      <c r="I19" s="19">
        <v>396</v>
      </c>
      <c r="J19" s="19">
        <v>186</v>
      </c>
      <c r="K19" s="31">
        <v>4.2422709742681928</v>
      </c>
      <c r="L19" s="32">
        <v>1.4541316305241196</v>
      </c>
      <c r="M19" s="32">
        <v>85.736865397989504</v>
      </c>
      <c r="N19" s="31">
        <v>4.1031801226528417</v>
      </c>
      <c r="O19" s="32">
        <v>2.2380982487197318</v>
      </c>
      <c r="P19" s="31">
        <v>2.5036353290763103</v>
      </c>
      <c r="Q19" s="32">
        <v>1.1759499272934186</v>
      </c>
    </row>
    <row r="20" spans="2:17" x14ac:dyDescent="0.2">
      <c r="B20" s="2" t="s">
        <v>15</v>
      </c>
      <c r="C20" s="22">
        <v>20220</v>
      </c>
      <c r="D20" s="14">
        <v>1035</v>
      </c>
      <c r="E20" s="23">
        <v>154</v>
      </c>
      <c r="F20" s="23">
        <v>12573</v>
      </c>
      <c r="G20" s="23">
        <v>5006</v>
      </c>
      <c r="H20" s="23">
        <v>804</v>
      </c>
      <c r="I20" s="23">
        <v>187</v>
      </c>
      <c r="J20" s="23">
        <v>615</v>
      </c>
      <c r="K20" s="33">
        <v>5.1186943620178038</v>
      </c>
      <c r="L20" s="34">
        <v>0.76162215628091001</v>
      </c>
      <c r="M20" s="34">
        <v>62.181008902077153</v>
      </c>
      <c r="N20" s="33">
        <v>24.757665677546985</v>
      </c>
      <c r="O20" s="34">
        <v>3.9762611275964392</v>
      </c>
      <c r="P20" s="33">
        <v>0.9248269040553907</v>
      </c>
      <c r="Q20" s="34">
        <v>3.0415430267062313</v>
      </c>
    </row>
    <row r="21" spans="2:17" x14ac:dyDescent="0.2">
      <c r="B21" s="9" t="s">
        <v>16</v>
      </c>
      <c r="C21" s="24">
        <v>15403</v>
      </c>
      <c r="D21" s="18">
        <v>1323</v>
      </c>
      <c r="E21" s="19">
        <v>326</v>
      </c>
      <c r="F21" s="19">
        <v>13467</v>
      </c>
      <c r="G21" s="19">
        <v>308</v>
      </c>
      <c r="H21" s="19">
        <v>170</v>
      </c>
      <c r="I21" s="19">
        <v>22</v>
      </c>
      <c r="J21" s="19">
        <v>113</v>
      </c>
      <c r="K21" s="31">
        <v>8.5892358631435428</v>
      </c>
      <c r="L21" s="35">
        <v>2.1164708173732389</v>
      </c>
      <c r="M21" s="32">
        <v>87.431019931182234</v>
      </c>
      <c r="N21" s="31">
        <v>1.9996104654937352</v>
      </c>
      <c r="O21" s="32">
        <v>1.1036811010842043</v>
      </c>
      <c r="P21" s="31">
        <v>0.14282931896383821</v>
      </c>
      <c r="Q21" s="32">
        <v>0.73362332013244169</v>
      </c>
    </row>
    <row r="22" spans="2:17" x14ac:dyDescent="0.2">
      <c r="B22" s="7" t="s">
        <v>17</v>
      </c>
      <c r="C22" s="25">
        <v>120364</v>
      </c>
      <c r="D22" s="25">
        <v>7657</v>
      </c>
      <c r="E22" s="25">
        <v>1821</v>
      </c>
      <c r="F22" s="25">
        <v>98079</v>
      </c>
      <c r="G22" s="25">
        <v>2781</v>
      </c>
      <c r="H22" s="25">
        <v>3651</v>
      </c>
      <c r="I22" s="25">
        <v>6371</v>
      </c>
      <c r="J22" s="25">
        <v>1825</v>
      </c>
      <c r="K22" s="36">
        <v>6.3615366720946458</v>
      </c>
      <c r="L22" s="37">
        <v>1.5129108371273803</v>
      </c>
      <c r="M22" s="37">
        <v>81.485327838888693</v>
      </c>
      <c r="N22" s="38">
        <v>2.3104915090890965</v>
      </c>
      <c r="O22" s="37">
        <v>3.0332989930544016</v>
      </c>
      <c r="P22" s="38">
        <v>5.2931108969459313</v>
      </c>
      <c r="Q22" s="37">
        <v>1.5162340899272206</v>
      </c>
    </row>
    <row r="23" spans="2:17" x14ac:dyDescent="0.2">
      <c r="B23" s="3" t="s">
        <v>18</v>
      </c>
      <c r="C23" s="26">
        <v>487466</v>
      </c>
      <c r="D23" s="26">
        <v>25789</v>
      </c>
      <c r="E23" s="26">
        <v>5072</v>
      </c>
      <c r="F23" s="26">
        <v>321640</v>
      </c>
      <c r="G23" s="26">
        <v>78839</v>
      </c>
      <c r="H23" s="26">
        <v>22130</v>
      </c>
      <c r="I23" s="26">
        <v>27462</v>
      </c>
      <c r="J23" s="26">
        <v>11606</v>
      </c>
      <c r="K23" s="39">
        <v>5.2904202549511146</v>
      </c>
      <c r="L23" s="34">
        <v>1.0404828234174279</v>
      </c>
      <c r="M23" s="34">
        <v>65.982037721605195</v>
      </c>
      <c r="N23" s="33">
        <v>16.173230543258402</v>
      </c>
      <c r="O23" s="34">
        <v>4.5398038017010416</v>
      </c>
      <c r="P23" s="33">
        <v>5.6336236783693625</v>
      </c>
      <c r="Q23" s="34">
        <v>2.3808840001148797</v>
      </c>
    </row>
    <row r="24" spans="2:17" x14ac:dyDescent="0.2">
      <c r="B24" s="8" t="s">
        <v>19</v>
      </c>
      <c r="C24" s="27">
        <v>607830</v>
      </c>
      <c r="D24" s="27">
        <v>33446</v>
      </c>
      <c r="E24" s="27">
        <v>6893</v>
      </c>
      <c r="F24" s="27">
        <v>419719</v>
      </c>
      <c r="G24" s="27">
        <v>81620</v>
      </c>
      <c r="H24" s="27">
        <v>25781</v>
      </c>
      <c r="I24" s="27">
        <v>33833</v>
      </c>
      <c r="J24" s="27">
        <v>13431</v>
      </c>
      <c r="K24" s="40">
        <v>5.502525377161378</v>
      </c>
      <c r="L24" s="41">
        <v>1.1340341871904973</v>
      </c>
      <c r="M24" s="41">
        <v>69.052037576296001</v>
      </c>
      <c r="N24" s="42">
        <v>13.428096671766776</v>
      </c>
      <c r="O24" s="41">
        <v>4.2414819933205008</v>
      </c>
      <c r="P24" s="42">
        <v>5.5661944951713469</v>
      </c>
      <c r="Q24" s="41">
        <v>2.2096638862839941</v>
      </c>
    </row>
    <row r="25" spans="2:17" x14ac:dyDescent="0.2">
      <c r="B25" s="103" t="s">
        <v>26</v>
      </c>
      <c r="C25" s="103"/>
      <c r="D25" s="103"/>
      <c r="E25" s="103"/>
      <c r="F25" s="103"/>
      <c r="G25" s="103"/>
      <c r="H25" s="103"/>
      <c r="I25" s="103"/>
      <c r="J25" s="103"/>
      <c r="K25" s="103"/>
      <c r="L25" s="103"/>
      <c r="M25" s="103"/>
      <c r="N25" s="103"/>
      <c r="O25" s="103"/>
      <c r="P25" s="103"/>
      <c r="Q25" s="103"/>
    </row>
    <row r="27" spans="2:17" x14ac:dyDescent="0.2">
      <c r="B27" s="5"/>
      <c r="C27" s="4"/>
      <c r="D27" s="4"/>
      <c r="E27" s="4"/>
      <c r="F27" s="4"/>
      <c r="G27" s="4"/>
      <c r="H27" s="4"/>
      <c r="I27" s="4"/>
      <c r="J27" s="4"/>
      <c r="K27" s="4"/>
      <c r="L27" s="4"/>
      <c r="M27" s="4"/>
      <c r="N27" s="4"/>
      <c r="O27" s="4"/>
      <c r="P27" s="4"/>
      <c r="Q27" s="4"/>
    </row>
    <row r="28" spans="2:17" x14ac:dyDescent="0.2">
      <c r="B28" s="4"/>
      <c r="C28" s="4"/>
      <c r="D28" s="4"/>
      <c r="E28" s="4"/>
      <c r="F28" s="4"/>
      <c r="G28" s="4"/>
      <c r="H28" s="4"/>
      <c r="I28" s="4"/>
      <c r="J28" s="4"/>
      <c r="K28" s="4"/>
      <c r="L28" s="4"/>
      <c r="M28" s="4"/>
      <c r="N28" s="4"/>
      <c r="O28" s="4"/>
      <c r="P28" s="4"/>
      <c r="Q28" s="4"/>
    </row>
    <row r="29" spans="2:17" x14ac:dyDescent="0.2">
      <c r="B29" s="4"/>
      <c r="C29" s="4"/>
      <c r="D29" s="4"/>
      <c r="E29" s="4"/>
      <c r="F29" s="4"/>
      <c r="G29" s="4"/>
      <c r="H29" s="4"/>
      <c r="I29" s="4"/>
      <c r="J29" s="4"/>
      <c r="K29" s="4"/>
      <c r="L29" s="4"/>
      <c r="M29" s="4"/>
      <c r="N29" s="4"/>
      <c r="O29" s="4"/>
      <c r="P29" s="4"/>
      <c r="Q29" s="4"/>
    </row>
    <row r="30" spans="2:17" x14ac:dyDescent="0.2">
      <c r="B30" s="4"/>
      <c r="C30" s="6"/>
      <c r="D30" s="4"/>
      <c r="E30" s="4"/>
      <c r="F30" s="4"/>
      <c r="G30" s="4"/>
      <c r="H30" s="4"/>
      <c r="I30" s="4"/>
      <c r="J30" s="4"/>
      <c r="K30" s="4"/>
      <c r="L30" s="4"/>
      <c r="M30" s="4"/>
      <c r="N30" s="4"/>
      <c r="O30" s="4"/>
      <c r="P30" s="4"/>
      <c r="Q30" s="4"/>
    </row>
    <row r="31" spans="2:17" x14ac:dyDescent="0.2">
      <c r="B31" s="4"/>
      <c r="C31" s="4"/>
      <c r="D31" s="4"/>
      <c r="E31" s="4"/>
      <c r="F31" s="4"/>
      <c r="G31" s="4"/>
      <c r="H31" s="4"/>
      <c r="I31" s="4"/>
      <c r="J31" s="4"/>
      <c r="K31" s="4"/>
      <c r="L31" s="4"/>
      <c r="M31" s="4"/>
      <c r="N31" s="4"/>
      <c r="O31" s="4"/>
      <c r="P31" s="4"/>
      <c r="Q31" s="4"/>
    </row>
    <row r="32" spans="2:17" x14ac:dyDescent="0.2">
      <c r="B32" s="4"/>
      <c r="C32" s="4"/>
      <c r="D32" s="4"/>
      <c r="E32" s="4"/>
      <c r="F32" s="4"/>
      <c r="G32" s="4"/>
      <c r="H32" s="4"/>
      <c r="I32" s="4"/>
      <c r="J32" s="4"/>
      <c r="K32" s="4"/>
      <c r="L32" s="4"/>
      <c r="M32" s="4"/>
      <c r="N32" s="4"/>
      <c r="O32" s="4"/>
      <c r="P32" s="4"/>
      <c r="Q32" s="4"/>
    </row>
    <row r="38" spans="2:17" x14ac:dyDescent="0.2">
      <c r="B38" s="102" t="s">
        <v>73</v>
      </c>
      <c r="C38" s="102"/>
      <c r="D38" s="102"/>
      <c r="E38" s="102"/>
      <c r="F38" s="102"/>
      <c r="G38" s="102"/>
      <c r="H38" s="102"/>
      <c r="I38" s="102"/>
      <c r="J38" s="102"/>
      <c r="K38" s="102"/>
      <c r="L38" s="102"/>
      <c r="M38" s="102"/>
      <c r="N38" s="102"/>
      <c r="O38" s="102"/>
      <c r="P38" s="102"/>
      <c r="Q38" s="102"/>
    </row>
    <row r="39" spans="2:17" x14ac:dyDescent="0.2">
      <c r="B39" s="102" t="s">
        <v>37</v>
      </c>
      <c r="C39" s="102"/>
      <c r="D39" s="102"/>
      <c r="E39" s="102"/>
      <c r="F39" s="102"/>
      <c r="G39" s="102"/>
      <c r="H39" s="102"/>
      <c r="I39" s="102"/>
      <c r="J39" s="102"/>
      <c r="K39" s="102"/>
      <c r="L39" s="102"/>
      <c r="M39" s="102"/>
      <c r="N39" s="102"/>
      <c r="O39" s="102"/>
      <c r="P39" s="102"/>
    </row>
  </sheetData>
  <mergeCells count="20">
    <mergeCell ref="Q3:Q4"/>
    <mergeCell ref="C5:J5"/>
    <mergeCell ref="K5:Q5"/>
    <mergeCell ref="B25:Q25"/>
    <mergeCell ref="B38:Q38"/>
    <mergeCell ref="B39:P39"/>
    <mergeCell ref="B2:Q2"/>
    <mergeCell ref="C3:C4"/>
    <mergeCell ref="D3:E3"/>
    <mergeCell ref="F3:F4"/>
    <mergeCell ref="G3:G4"/>
    <mergeCell ref="H3:H4"/>
    <mergeCell ref="I3:I4"/>
    <mergeCell ref="J3:J4"/>
    <mergeCell ref="K3:L3"/>
    <mergeCell ref="M3:M4"/>
    <mergeCell ref="B3:B5"/>
    <mergeCell ref="N3:N4"/>
    <mergeCell ref="O3:O4"/>
    <mergeCell ref="P3:P4"/>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Q39"/>
  <sheetViews>
    <sheetView topLeftCell="A12" zoomScale="235" workbookViewId="0">
      <selection activeCell="B41" sqref="B41"/>
    </sheetView>
  </sheetViews>
  <sheetFormatPr baseColWidth="10" defaultRowHeight="16" x14ac:dyDescent="0.2"/>
  <cols>
    <col min="2" max="2" width="26" customWidth="1"/>
    <col min="3" max="17" width="20.6640625" customWidth="1"/>
    <col min="18" max="19" width="15.6640625" customWidth="1"/>
  </cols>
  <sheetData>
    <row r="1" spans="2:17" ht="16.5" customHeight="1" x14ac:dyDescent="0.2"/>
    <row r="2" spans="2:17" x14ac:dyDescent="0.2">
      <c r="B2" s="83" t="s">
        <v>50</v>
      </c>
      <c r="C2" s="83"/>
      <c r="D2" s="83"/>
      <c r="E2" s="83"/>
      <c r="F2" s="83"/>
      <c r="G2" s="83"/>
      <c r="H2" s="83"/>
      <c r="I2" s="83"/>
      <c r="J2" s="83"/>
      <c r="K2" s="83"/>
      <c r="L2" s="83"/>
      <c r="M2" s="83"/>
      <c r="N2" s="83"/>
      <c r="O2" s="83"/>
      <c r="P2" s="83"/>
      <c r="Q2" s="83"/>
    </row>
    <row r="3" spans="2:17" ht="16.25" customHeight="1" x14ac:dyDescent="0.2">
      <c r="B3" s="84" t="s">
        <v>20</v>
      </c>
      <c r="C3" s="87" t="s">
        <v>21</v>
      </c>
      <c r="D3" s="89" t="s">
        <v>27</v>
      </c>
      <c r="E3" s="90"/>
      <c r="F3" s="87" t="s">
        <v>30</v>
      </c>
      <c r="G3" s="87" t="s">
        <v>29</v>
      </c>
      <c r="H3" s="87" t="s">
        <v>22</v>
      </c>
      <c r="I3" s="87" t="s">
        <v>23</v>
      </c>
      <c r="J3" s="87" t="s">
        <v>24</v>
      </c>
      <c r="K3" s="89" t="s">
        <v>27</v>
      </c>
      <c r="L3" s="90"/>
      <c r="M3" s="87" t="s">
        <v>30</v>
      </c>
      <c r="N3" s="87" t="s">
        <v>29</v>
      </c>
      <c r="O3" s="87" t="s">
        <v>22</v>
      </c>
      <c r="P3" s="87" t="s">
        <v>23</v>
      </c>
      <c r="Q3" s="87" t="s">
        <v>24</v>
      </c>
    </row>
    <row r="4" spans="2:17" ht="60" customHeight="1" x14ac:dyDescent="0.2">
      <c r="B4" s="85"/>
      <c r="C4" s="88"/>
      <c r="D4" s="10" t="s">
        <v>21</v>
      </c>
      <c r="E4" s="11" t="s">
        <v>28</v>
      </c>
      <c r="F4" s="88"/>
      <c r="G4" s="88"/>
      <c r="H4" s="88"/>
      <c r="I4" s="88"/>
      <c r="J4" s="88"/>
      <c r="K4" s="12" t="s">
        <v>21</v>
      </c>
      <c r="L4" s="11" t="s">
        <v>28</v>
      </c>
      <c r="M4" s="88"/>
      <c r="N4" s="88"/>
      <c r="O4" s="88"/>
      <c r="P4" s="88"/>
      <c r="Q4" s="88"/>
    </row>
    <row r="5" spans="2:17" x14ac:dyDescent="0.2">
      <c r="B5" s="86"/>
      <c r="C5" s="94" t="s">
        <v>0</v>
      </c>
      <c r="D5" s="95"/>
      <c r="E5" s="95"/>
      <c r="F5" s="95"/>
      <c r="G5" s="95"/>
      <c r="H5" s="95"/>
      <c r="I5" s="95"/>
      <c r="J5" s="96"/>
      <c r="K5" s="97" t="s">
        <v>25</v>
      </c>
      <c r="L5" s="98"/>
      <c r="M5" s="98"/>
      <c r="N5" s="98"/>
      <c r="O5" s="98"/>
      <c r="P5" s="98"/>
      <c r="Q5" s="99"/>
    </row>
    <row r="6" spans="2:17" x14ac:dyDescent="0.2">
      <c r="B6" s="1" t="s">
        <v>1</v>
      </c>
      <c r="C6" s="13">
        <v>89397</v>
      </c>
      <c r="D6" s="14">
        <v>4239</v>
      </c>
      <c r="E6" s="15">
        <v>1460</v>
      </c>
      <c r="F6" s="15">
        <v>63666</v>
      </c>
      <c r="G6" s="15">
        <v>8417</v>
      </c>
      <c r="H6" s="15">
        <v>5723</v>
      </c>
      <c r="I6" s="15">
        <v>5687</v>
      </c>
      <c r="J6" s="16">
        <v>1665</v>
      </c>
      <c r="K6" s="28">
        <v>4.7417698580489276</v>
      </c>
      <c r="L6" s="29">
        <v>1.6331644238620984</v>
      </c>
      <c r="M6" s="29">
        <v>71.217154938085173</v>
      </c>
      <c r="N6" s="30">
        <v>9.4153047641419736</v>
      </c>
      <c r="O6" s="29">
        <v>6.401780820385472</v>
      </c>
      <c r="P6" s="30">
        <v>6.3615110126738035</v>
      </c>
      <c r="Q6" s="29">
        <v>1.8624786066646533</v>
      </c>
    </row>
    <row r="7" spans="2:17" x14ac:dyDescent="0.2">
      <c r="B7" s="9" t="s">
        <v>2</v>
      </c>
      <c r="C7" s="17">
        <v>87390</v>
      </c>
      <c r="D7" s="18">
        <v>3678</v>
      </c>
      <c r="E7" s="19">
        <v>623</v>
      </c>
      <c r="F7" s="19">
        <v>42710</v>
      </c>
      <c r="G7" s="19">
        <v>32372</v>
      </c>
      <c r="H7" s="19">
        <v>2589</v>
      </c>
      <c r="I7" s="19">
        <v>5131</v>
      </c>
      <c r="J7" s="19">
        <v>910</v>
      </c>
      <c r="K7" s="31">
        <v>4.2087195331273604</v>
      </c>
      <c r="L7" s="32">
        <v>0.71289621238127932</v>
      </c>
      <c r="M7" s="32">
        <v>48.872868749284812</v>
      </c>
      <c r="N7" s="31">
        <v>37.043139947362398</v>
      </c>
      <c r="O7" s="32">
        <v>2.9625815310676278</v>
      </c>
      <c r="P7" s="31">
        <v>5.8713811648930081</v>
      </c>
      <c r="Q7" s="32">
        <v>1.0413090742647899</v>
      </c>
    </row>
    <row r="8" spans="2:17" x14ac:dyDescent="0.2">
      <c r="B8" s="2" t="s">
        <v>3</v>
      </c>
      <c r="C8" s="20">
        <v>30545</v>
      </c>
      <c r="D8" s="14">
        <v>2166</v>
      </c>
      <c r="E8" s="21">
        <v>501</v>
      </c>
      <c r="F8" s="21">
        <v>22182</v>
      </c>
      <c r="G8" s="21">
        <v>684</v>
      </c>
      <c r="H8" s="21">
        <v>1508</v>
      </c>
      <c r="I8" s="21">
        <v>3289</v>
      </c>
      <c r="J8" s="21">
        <v>716</v>
      </c>
      <c r="K8" s="33">
        <v>7.0911769520379764</v>
      </c>
      <c r="L8" s="34">
        <v>1.6402029792110002</v>
      </c>
      <c r="M8" s="34">
        <v>72.620723522671469</v>
      </c>
      <c r="N8" s="33">
        <v>2.2393190374856768</v>
      </c>
      <c r="O8" s="34">
        <v>4.9369782288426904</v>
      </c>
      <c r="P8" s="33">
        <v>10.76771975773449</v>
      </c>
      <c r="Q8" s="34">
        <v>2.3440825012276969</v>
      </c>
    </row>
    <row r="9" spans="2:17" x14ac:dyDescent="0.2">
      <c r="B9" s="9" t="s">
        <v>4</v>
      </c>
      <c r="C9" s="17">
        <v>16601</v>
      </c>
      <c r="D9" s="18">
        <v>448</v>
      </c>
      <c r="E9" s="19">
        <v>119</v>
      </c>
      <c r="F9" s="19">
        <v>14721</v>
      </c>
      <c r="G9" s="19">
        <v>121</v>
      </c>
      <c r="H9" s="19">
        <v>449</v>
      </c>
      <c r="I9" s="19">
        <v>699</v>
      </c>
      <c r="J9" s="19">
        <v>163</v>
      </c>
      <c r="K9" s="31">
        <v>2.6986326124932232</v>
      </c>
      <c r="L9" s="32">
        <v>0.71682428769351247</v>
      </c>
      <c r="M9" s="32">
        <v>88.675381001144501</v>
      </c>
      <c r="N9" s="31">
        <v>0.72887175471357146</v>
      </c>
      <c r="O9" s="32">
        <v>2.7046563460032527</v>
      </c>
      <c r="P9" s="31">
        <v>4.2105897235106315</v>
      </c>
      <c r="Q9" s="32">
        <v>0.98186856213481111</v>
      </c>
    </row>
    <row r="10" spans="2:17" x14ac:dyDescent="0.2">
      <c r="B10" s="2" t="s">
        <v>5</v>
      </c>
      <c r="C10" s="20">
        <v>4733</v>
      </c>
      <c r="D10" s="14">
        <v>360</v>
      </c>
      <c r="E10" s="21">
        <v>34</v>
      </c>
      <c r="F10" s="21">
        <v>3315</v>
      </c>
      <c r="G10" s="21">
        <v>597</v>
      </c>
      <c r="H10" s="21">
        <v>192</v>
      </c>
      <c r="I10" s="21">
        <v>145</v>
      </c>
      <c r="J10" s="21">
        <v>124</v>
      </c>
      <c r="K10" s="33">
        <v>7.6061694485527145</v>
      </c>
      <c r="L10" s="34">
        <v>0.71836044791886755</v>
      </c>
      <c r="M10" s="34">
        <v>70.040143672089584</v>
      </c>
      <c r="N10" s="33">
        <v>12.613564335516585</v>
      </c>
      <c r="O10" s="34">
        <v>4.0566237058947809</v>
      </c>
      <c r="P10" s="33">
        <v>3.0635960278892882</v>
      </c>
      <c r="Q10" s="34">
        <v>2.6199028100570465</v>
      </c>
    </row>
    <row r="11" spans="2:17" x14ac:dyDescent="0.2">
      <c r="B11" s="9" t="s">
        <v>6</v>
      </c>
      <c r="C11" s="17">
        <v>15216</v>
      </c>
      <c r="D11" s="18">
        <v>1311</v>
      </c>
      <c r="E11" s="19">
        <v>210</v>
      </c>
      <c r="F11" s="19">
        <v>8848</v>
      </c>
      <c r="G11" s="19">
        <v>3020</v>
      </c>
      <c r="H11" s="19">
        <v>922</v>
      </c>
      <c r="I11" s="19">
        <v>373</v>
      </c>
      <c r="J11" s="19">
        <v>742</v>
      </c>
      <c r="K11" s="31">
        <v>8.6159305993690865</v>
      </c>
      <c r="L11" s="32">
        <v>1.3801261829652995</v>
      </c>
      <c r="M11" s="32">
        <v>58.149316508937964</v>
      </c>
      <c r="N11" s="31">
        <v>19.847528916929548</v>
      </c>
      <c r="O11" s="32">
        <v>6.0594111461619349</v>
      </c>
      <c r="P11" s="31">
        <v>2.45136698212408</v>
      </c>
      <c r="Q11" s="32">
        <v>4.8764458464773925</v>
      </c>
    </row>
    <row r="12" spans="2:17" x14ac:dyDescent="0.2">
      <c r="B12" s="2" t="s">
        <v>7</v>
      </c>
      <c r="C12" s="20">
        <v>47388</v>
      </c>
      <c r="D12" s="14">
        <v>4361</v>
      </c>
      <c r="E12" s="21">
        <v>697</v>
      </c>
      <c r="F12" s="21">
        <v>33022</v>
      </c>
      <c r="G12" s="21">
        <v>1956</v>
      </c>
      <c r="H12" s="21">
        <v>2485</v>
      </c>
      <c r="I12" s="21">
        <v>3972</v>
      </c>
      <c r="J12" s="21">
        <v>1592</v>
      </c>
      <c r="K12" s="33">
        <v>9.2027517514982691</v>
      </c>
      <c r="L12" s="34">
        <v>1.4708364986916518</v>
      </c>
      <c r="M12" s="34">
        <v>69.684308263695442</v>
      </c>
      <c r="N12" s="33">
        <v>4.1276272474044067</v>
      </c>
      <c r="O12" s="34">
        <v>5.2439436144171525</v>
      </c>
      <c r="P12" s="33">
        <v>8.381868827551278</v>
      </c>
      <c r="Q12" s="34">
        <v>3.3595002954334428</v>
      </c>
    </row>
    <row r="13" spans="2:17" x14ac:dyDescent="0.2">
      <c r="B13" s="9" t="s">
        <v>8</v>
      </c>
      <c r="C13" s="17">
        <v>10424</v>
      </c>
      <c r="D13" s="18">
        <v>384</v>
      </c>
      <c r="E13" s="19">
        <v>161</v>
      </c>
      <c r="F13" s="19">
        <v>9212</v>
      </c>
      <c r="G13" s="19">
        <v>280</v>
      </c>
      <c r="H13" s="19">
        <v>222</v>
      </c>
      <c r="I13" s="19">
        <v>164</v>
      </c>
      <c r="J13" s="19">
        <v>162</v>
      </c>
      <c r="K13" s="31">
        <v>3.6838066001534919</v>
      </c>
      <c r="L13" s="32">
        <v>1.544512663085188</v>
      </c>
      <c r="M13" s="32">
        <v>88.372985418265543</v>
      </c>
      <c r="N13" s="31">
        <v>2.6861089792785879</v>
      </c>
      <c r="O13" s="32">
        <v>2.1297006907137375</v>
      </c>
      <c r="P13" s="31">
        <v>1.5732924021488872</v>
      </c>
      <c r="Q13" s="32">
        <v>1.5541059094397545</v>
      </c>
    </row>
    <row r="14" spans="2:17" x14ac:dyDescent="0.2">
      <c r="B14" s="2" t="s">
        <v>9</v>
      </c>
      <c r="C14" s="20">
        <v>52106</v>
      </c>
      <c r="D14" s="14">
        <v>1928</v>
      </c>
      <c r="E14" s="21">
        <v>219</v>
      </c>
      <c r="F14" s="21">
        <v>37139</v>
      </c>
      <c r="G14" s="21">
        <v>9441</v>
      </c>
      <c r="H14" s="21">
        <v>1550</v>
      </c>
      <c r="I14" s="21">
        <v>560</v>
      </c>
      <c r="J14" s="21">
        <v>1488</v>
      </c>
      <c r="K14" s="33">
        <v>3.7001496948527999</v>
      </c>
      <c r="L14" s="34">
        <v>0.4202970867078647</v>
      </c>
      <c r="M14" s="34">
        <v>71.275860745403591</v>
      </c>
      <c r="N14" s="33">
        <v>18.118834683145895</v>
      </c>
      <c r="O14" s="34">
        <v>2.9747054082063484</v>
      </c>
      <c r="P14" s="33">
        <v>1.0747322765132614</v>
      </c>
      <c r="Q14" s="34">
        <v>2.8557171918780946</v>
      </c>
    </row>
    <row r="15" spans="2:17" x14ac:dyDescent="0.2">
      <c r="B15" s="9" t="s">
        <v>10</v>
      </c>
      <c r="C15" s="17">
        <v>114219</v>
      </c>
      <c r="D15" s="18">
        <v>5620</v>
      </c>
      <c r="E15" s="19">
        <v>1011</v>
      </c>
      <c r="F15" s="19">
        <v>84399</v>
      </c>
      <c r="G15" s="19">
        <v>11215</v>
      </c>
      <c r="H15" s="19">
        <v>4518</v>
      </c>
      <c r="I15" s="19">
        <v>5929</v>
      </c>
      <c r="J15" s="19">
        <v>2538</v>
      </c>
      <c r="K15" s="31">
        <v>4.920372267311043</v>
      </c>
      <c r="L15" s="32">
        <v>0.88514170146823212</v>
      </c>
      <c r="M15" s="32">
        <v>73.892259606545323</v>
      </c>
      <c r="N15" s="31">
        <v>9.8188567576322683</v>
      </c>
      <c r="O15" s="32">
        <v>3.9555590575998738</v>
      </c>
      <c r="P15" s="31">
        <v>5.1909051909051911</v>
      </c>
      <c r="Q15" s="32">
        <v>2.2220471200063039</v>
      </c>
    </row>
    <row r="16" spans="2:17" x14ac:dyDescent="0.2">
      <c r="B16" s="2" t="s">
        <v>11</v>
      </c>
      <c r="C16" s="20">
        <v>30617</v>
      </c>
      <c r="D16" s="14">
        <v>1261</v>
      </c>
      <c r="E16" s="21">
        <v>234</v>
      </c>
      <c r="F16" s="21">
        <v>22601</v>
      </c>
      <c r="G16" s="21">
        <v>2804</v>
      </c>
      <c r="H16" s="21">
        <v>1252</v>
      </c>
      <c r="I16" s="21">
        <v>1785</v>
      </c>
      <c r="J16" s="21">
        <v>914</v>
      </c>
      <c r="K16" s="33">
        <v>4.1186269066205057</v>
      </c>
      <c r="L16" s="34">
        <v>0.76428128164091846</v>
      </c>
      <c r="M16" s="34">
        <v>73.818466864813672</v>
      </c>
      <c r="N16" s="33">
        <v>9.1583107423980135</v>
      </c>
      <c r="O16" s="34">
        <v>4.0892314727112389</v>
      </c>
      <c r="P16" s="33">
        <v>5.8300943920044412</v>
      </c>
      <c r="Q16" s="34">
        <v>2.9852696214521344</v>
      </c>
    </row>
    <row r="17" spans="2:17" x14ac:dyDescent="0.2">
      <c r="B17" s="9" t="s">
        <v>12</v>
      </c>
      <c r="C17" s="17">
        <v>6385</v>
      </c>
      <c r="D17" s="18">
        <v>187</v>
      </c>
      <c r="E17" s="19">
        <v>37</v>
      </c>
      <c r="F17" s="19">
        <v>4432</v>
      </c>
      <c r="G17" s="19">
        <v>1127</v>
      </c>
      <c r="H17" s="19">
        <v>184</v>
      </c>
      <c r="I17" s="19">
        <v>373</v>
      </c>
      <c r="J17" s="19">
        <v>82</v>
      </c>
      <c r="K17" s="31">
        <v>2.9287392325763508</v>
      </c>
      <c r="L17" s="32">
        <v>0.57948316366483954</v>
      </c>
      <c r="M17" s="32">
        <v>69.412685982772132</v>
      </c>
      <c r="N17" s="31">
        <v>17.650743931088488</v>
      </c>
      <c r="O17" s="32">
        <v>2.8817541111981209</v>
      </c>
      <c r="P17" s="31">
        <v>5.8418167580266251</v>
      </c>
      <c r="Q17" s="32">
        <v>1.2842599843382929</v>
      </c>
    </row>
    <row r="18" spans="2:17" x14ac:dyDescent="0.2">
      <c r="B18" s="2" t="s">
        <v>13</v>
      </c>
      <c r="C18" s="20">
        <v>27186</v>
      </c>
      <c r="D18" s="14">
        <v>2634</v>
      </c>
      <c r="E18" s="21">
        <v>481</v>
      </c>
      <c r="F18" s="21">
        <v>22675</v>
      </c>
      <c r="G18" s="21">
        <v>298</v>
      </c>
      <c r="H18" s="21">
        <v>622</v>
      </c>
      <c r="I18" s="21">
        <v>581</v>
      </c>
      <c r="J18" s="21">
        <v>376</v>
      </c>
      <c r="K18" s="33">
        <v>9.6888104171264615</v>
      </c>
      <c r="L18" s="34">
        <v>1.7692930184653868</v>
      </c>
      <c r="M18" s="34">
        <v>83.406900610608403</v>
      </c>
      <c r="N18" s="33">
        <v>1.096152431398514</v>
      </c>
      <c r="O18" s="34">
        <v>2.2879423232546161</v>
      </c>
      <c r="P18" s="33">
        <v>2.1371294048407266</v>
      </c>
      <c r="Q18" s="34">
        <v>1.3830648127712792</v>
      </c>
    </row>
    <row r="19" spans="2:17" x14ac:dyDescent="0.2">
      <c r="B19" s="9" t="s">
        <v>14</v>
      </c>
      <c r="C19" s="17">
        <v>15492</v>
      </c>
      <c r="D19" s="18">
        <v>650</v>
      </c>
      <c r="E19" s="19">
        <v>217</v>
      </c>
      <c r="F19" s="19">
        <v>13374</v>
      </c>
      <c r="G19" s="19">
        <v>624</v>
      </c>
      <c r="H19" s="19">
        <v>320</v>
      </c>
      <c r="I19" s="19">
        <v>350</v>
      </c>
      <c r="J19" s="19">
        <v>174</v>
      </c>
      <c r="K19" s="31">
        <v>4.1957139168603153</v>
      </c>
      <c r="L19" s="32">
        <v>1.4007229537825974</v>
      </c>
      <c r="M19" s="32">
        <v>86.328427575522852</v>
      </c>
      <c r="N19" s="31">
        <v>4.0278853601859028</v>
      </c>
      <c r="O19" s="32">
        <v>2.0655822359927702</v>
      </c>
      <c r="P19" s="31">
        <v>2.2592305706170928</v>
      </c>
      <c r="Q19" s="32">
        <v>1.1231603408210689</v>
      </c>
    </row>
    <row r="20" spans="2:17" x14ac:dyDescent="0.2">
      <c r="B20" s="2" t="s">
        <v>15</v>
      </c>
      <c r="C20" s="22">
        <v>19238</v>
      </c>
      <c r="D20" s="14">
        <v>1060</v>
      </c>
      <c r="E20" s="23">
        <v>154</v>
      </c>
      <c r="F20" s="23">
        <v>11977</v>
      </c>
      <c r="G20" s="23">
        <v>4745</v>
      </c>
      <c r="H20" s="23">
        <v>733</v>
      </c>
      <c r="I20" s="23">
        <v>143</v>
      </c>
      <c r="J20" s="23">
        <v>580</v>
      </c>
      <c r="K20" s="33">
        <v>5.5099282669716185</v>
      </c>
      <c r="L20" s="34">
        <v>0.80049901237134835</v>
      </c>
      <c r="M20" s="34">
        <v>62.256991371244411</v>
      </c>
      <c r="N20" s="33">
        <v>24.664726063000312</v>
      </c>
      <c r="O20" s="34">
        <v>3.810167377066223</v>
      </c>
      <c r="P20" s="33">
        <v>0.74332051148768064</v>
      </c>
      <c r="Q20" s="34">
        <v>3.0148664102297538</v>
      </c>
    </row>
    <row r="21" spans="2:17" x14ac:dyDescent="0.2">
      <c r="B21" s="9" t="s">
        <v>16</v>
      </c>
      <c r="C21" s="24">
        <v>15188</v>
      </c>
      <c r="D21" s="18">
        <v>1141</v>
      </c>
      <c r="E21" s="19">
        <v>325</v>
      </c>
      <c r="F21" s="19">
        <v>13420</v>
      </c>
      <c r="G21" s="19">
        <v>268</v>
      </c>
      <c r="H21" s="19">
        <v>206</v>
      </c>
      <c r="I21" s="19">
        <v>14</v>
      </c>
      <c r="J21" s="19">
        <v>139</v>
      </c>
      <c r="K21" s="31">
        <v>7.5125098762180667</v>
      </c>
      <c r="L21" s="35">
        <v>2.1398472478272321</v>
      </c>
      <c r="M21" s="32">
        <v>88.359230971819855</v>
      </c>
      <c r="N21" s="31">
        <v>1.7645509612852253</v>
      </c>
      <c r="O21" s="32">
        <v>1.3563339478535685</v>
      </c>
      <c r="P21" s="31">
        <v>9.2178035291019228E-2</v>
      </c>
      <c r="Q21" s="32">
        <v>0.91519620753226227</v>
      </c>
    </row>
    <row r="22" spans="2:17" x14ac:dyDescent="0.2">
      <c r="B22" s="7" t="s">
        <v>17</v>
      </c>
      <c r="C22" s="25">
        <v>115436</v>
      </c>
      <c r="D22" s="25">
        <v>7423</v>
      </c>
      <c r="E22" s="25">
        <v>1804</v>
      </c>
      <c r="F22" s="25">
        <v>95584</v>
      </c>
      <c r="G22" s="25">
        <v>2275</v>
      </c>
      <c r="H22" s="25">
        <v>3327</v>
      </c>
      <c r="I22" s="25">
        <v>5097</v>
      </c>
      <c r="J22" s="25">
        <v>1730</v>
      </c>
      <c r="K22" s="36">
        <v>6.4304029938667311</v>
      </c>
      <c r="L22" s="37">
        <v>1.5627707127759103</v>
      </c>
      <c r="M22" s="37">
        <v>82.802591912401681</v>
      </c>
      <c r="N22" s="38">
        <v>1.9707890086281574</v>
      </c>
      <c r="O22" s="37">
        <v>2.8821164974531341</v>
      </c>
      <c r="P22" s="38">
        <v>4.4154336602099864</v>
      </c>
      <c r="Q22" s="37">
        <v>1.4986659274403134</v>
      </c>
    </row>
    <row r="23" spans="2:17" x14ac:dyDescent="0.2">
      <c r="B23" s="3" t="s">
        <v>18</v>
      </c>
      <c r="C23" s="26">
        <v>466689</v>
      </c>
      <c r="D23" s="26">
        <v>24005</v>
      </c>
      <c r="E23" s="26">
        <v>4679</v>
      </c>
      <c r="F23" s="26">
        <v>312109</v>
      </c>
      <c r="G23" s="26">
        <v>75694</v>
      </c>
      <c r="H23" s="26">
        <v>20148</v>
      </c>
      <c r="I23" s="26">
        <v>24098</v>
      </c>
      <c r="J23" s="26">
        <v>10635</v>
      </c>
      <c r="K23" s="39">
        <v>5.1436824094846889</v>
      </c>
      <c r="L23" s="34">
        <v>1.0025948758166572</v>
      </c>
      <c r="M23" s="34">
        <v>66.877299443526624</v>
      </c>
      <c r="N23" s="33">
        <v>16.219366644596295</v>
      </c>
      <c r="O23" s="34">
        <v>4.3172219615204126</v>
      </c>
      <c r="P23" s="33">
        <v>5.1636100272344105</v>
      </c>
      <c r="Q23" s="34">
        <v>2.2788195136375617</v>
      </c>
    </row>
    <row r="24" spans="2:17" x14ac:dyDescent="0.2">
      <c r="B24" s="8" t="s">
        <v>19</v>
      </c>
      <c r="C24" s="27">
        <v>582125</v>
      </c>
      <c r="D24" s="27">
        <v>31428</v>
      </c>
      <c r="E24" s="27">
        <v>6483</v>
      </c>
      <c r="F24" s="27">
        <v>407693</v>
      </c>
      <c r="G24" s="27">
        <v>77969</v>
      </c>
      <c r="H24" s="27">
        <v>23475</v>
      </c>
      <c r="I24" s="27">
        <v>29195</v>
      </c>
      <c r="J24" s="27">
        <v>12365</v>
      </c>
      <c r="K24" s="40">
        <v>5.3988404552286884</v>
      </c>
      <c r="L24" s="41">
        <v>1.1136783336912175</v>
      </c>
      <c r="M24" s="41">
        <v>70.03530169637105</v>
      </c>
      <c r="N24" s="42">
        <v>13.393858707322309</v>
      </c>
      <c r="O24" s="41">
        <v>4.0326390380073009</v>
      </c>
      <c r="P24" s="42">
        <v>5.0152458664376214</v>
      </c>
      <c r="Q24" s="41">
        <v>2.1241142366330257</v>
      </c>
    </row>
    <row r="25" spans="2:17" x14ac:dyDescent="0.2">
      <c r="B25" s="103" t="s">
        <v>26</v>
      </c>
      <c r="C25" s="103"/>
      <c r="D25" s="103"/>
      <c r="E25" s="103"/>
      <c r="F25" s="103"/>
      <c r="G25" s="103"/>
      <c r="H25" s="103"/>
      <c r="I25" s="103"/>
      <c r="J25" s="103"/>
      <c r="K25" s="103"/>
      <c r="L25" s="103"/>
      <c r="M25" s="103"/>
      <c r="N25" s="103"/>
      <c r="O25" s="103"/>
      <c r="P25" s="103"/>
      <c r="Q25" s="103"/>
    </row>
    <row r="27" spans="2:17" x14ac:dyDescent="0.2">
      <c r="B27" s="5"/>
      <c r="C27" s="4"/>
      <c r="D27" s="4"/>
      <c r="E27" s="4"/>
      <c r="F27" s="4"/>
      <c r="G27" s="4"/>
      <c r="H27" s="4"/>
      <c r="I27" s="4"/>
      <c r="J27" s="4"/>
      <c r="K27" s="4"/>
      <c r="L27" s="4"/>
      <c r="M27" s="4"/>
      <c r="N27" s="4"/>
      <c r="O27" s="4"/>
      <c r="P27" s="4"/>
      <c r="Q27" s="4"/>
    </row>
    <row r="28" spans="2:17" x14ac:dyDescent="0.2">
      <c r="B28" s="4"/>
      <c r="C28" s="4"/>
      <c r="D28" s="4"/>
      <c r="E28" s="4"/>
      <c r="F28" s="4"/>
      <c r="G28" s="4"/>
      <c r="H28" s="4"/>
      <c r="I28" s="4"/>
      <c r="J28" s="4"/>
      <c r="K28" s="4"/>
      <c r="L28" s="4"/>
      <c r="M28" s="4"/>
      <c r="N28" s="4"/>
      <c r="O28" s="4"/>
      <c r="P28" s="4"/>
      <c r="Q28" s="4"/>
    </row>
    <row r="29" spans="2:17" x14ac:dyDescent="0.2">
      <c r="B29" s="4"/>
      <c r="C29" s="4"/>
      <c r="D29" s="4"/>
      <c r="E29" s="4"/>
      <c r="F29" s="4"/>
      <c r="G29" s="4"/>
      <c r="H29" s="4"/>
      <c r="I29" s="4"/>
      <c r="J29" s="4"/>
      <c r="K29" s="4"/>
      <c r="L29" s="4"/>
      <c r="M29" s="4"/>
      <c r="N29" s="4"/>
      <c r="O29" s="4"/>
      <c r="P29" s="4"/>
      <c r="Q29" s="4"/>
    </row>
    <row r="30" spans="2:17" x14ac:dyDescent="0.2">
      <c r="B30" s="4"/>
      <c r="C30" s="6"/>
      <c r="D30" s="4"/>
      <c r="E30" s="4"/>
      <c r="F30" s="4"/>
      <c r="G30" s="4"/>
      <c r="H30" s="4"/>
      <c r="I30" s="4"/>
      <c r="J30" s="4"/>
      <c r="K30" s="4"/>
      <c r="L30" s="4"/>
      <c r="M30" s="4"/>
      <c r="N30" s="4"/>
      <c r="O30" s="4"/>
      <c r="P30" s="4"/>
      <c r="Q30" s="4"/>
    </row>
    <row r="31" spans="2:17" x14ac:dyDescent="0.2">
      <c r="B31" s="4"/>
      <c r="C31" s="4"/>
      <c r="D31" s="4"/>
      <c r="E31" s="4"/>
      <c r="F31" s="4"/>
      <c r="G31" s="4"/>
      <c r="H31" s="4"/>
      <c r="I31" s="4"/>
      <c r="J31" s="4"/>
      <c r="K31" s="4"/>
      <c r="L31" s="4"/>
      <c r="M31" s="4"/>
      <c r="N31" s="4"/>
      <c r="O31" s="4"/>
      <c r="P31" s="4"/>
      <c r="Q31" s="4"/>
    </row>
    <row r="32" spans="2:17" x14ac:dyDescent="0.2">
      <c r="B32" s="4"/>
      <c r="C32" s="4"/>
      <c r="D32" s="4"/>
      <c r="E32" s="4"/>
      <c r="F32" s="4"/>
      <c r="G32" s="4"/>
      <c r="H32" s="4"/>
      <c r="I32" s="4"/>
      <c r="J32" s="4"/>
      <c r="K32" s="4"/>
      <c r="L32" s="4"/>
      <c r="M32" s="4"/>
      <c r="N32" s="4"/>
      <c r="O32" s="4"/>
      <c r="P32" s="4"/>
      <c r="Q32" s="4"/>
    </row>
    <row r="38" spans="2:17" x14ac:dyDescent="0.2">
      <c r="B38" s="102" t="s">
        <v>73</v>
      </c>
      <c r="C38" s="102"/>
      <c r="D38" s="102"/>
      <c r="E38" s="102"/>
      <c r="F38" s="102"/>
      <c r="G38" s="102"/>
      <c r="H38" s="102"/>
      <c r="I38" s="102"/>
      <c r="J38" s="102"/>
      <c r="K38" s="102"/>
      <c r="L38" s="102"/>
      <c r="M38" s="102"/>
      <c r="N38" s="102"/>
      <c r="O38" s="102"/>
      <c r="P38" s="102"/>
      <c r="Q38" s="102"/>
    </row>
    <row r="39" spans="2:17" x14ac:dyDescent="0.2">
      <c r="B39" s="102" t="s">
        <v>31</v>
      </c>
      <c r="C39" s="102"/>
      <c r="D39" s="102"/>
      <c r="E39" s="102"/>
      <c r="F39" s="102"/>
      <c r="G39" s="102"/>
      <c r="H39" s="102"/>
      <c r="I39" s="102"/>
      <c r="J39" s="102"/>
      <c r="K39" s="102"/>
      <c r="L39" s="102"/>
      <c r="M39" s="102"/>
      <c r="N39" s="102"/>
      <c r="O39" s="102"/>
      <c r="P39" s="102"/>
      <c r="Q39" s="102"/>
    </row>
  </sheetData>
  <mergeCells count="20">
    <mergeCell ref="B25:Q25"/>
    <mergeCell ref="B38:Q38"/>
    <mergeCell ref="B39:Q39"/>
    <mergeCell ref="C5:J5"/>
    <mergeCell ref="K5:Q5"/>
    <mergeCell ref="B2:Q2"/>
    <mergeCell ref="C3:C4"/>
    <mergeCell ref="D3:E3"/>
    <mergeCell ref="F3:F4"/>
    <mergeCell ref="G3:G4"/>
    <mergeCell ref="H3:H4"/>
    <mergeCell ref="I3:I4"/>
    <mergeCell ref="J3:J4"/>
    <mergeCell ref="K3:L3"/>
    <mergeCell ref="M3:M4"/>
    <mergeCell ref="N3:N4"/>
    <mergeCell ref="O3:O4"/>
    <mergeCell ref="P3:P4"/>
    <mergeCell ref="Q3:Q4"/>
    <mergeCell ref="B3:B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Q33"/>
  <sheetViews>
    <sheetView zoomScale="143" workbookViewId="0">
      <selection activeCell="D32" sqref="D32"/>
    </sheetView>
  </sheetViews>
  <sheetFormatPr baseColWidth="10" defaultRowHeight="16" x14ac:dyDescent="0.2"/>
  <cols>
    <col min="2" max="2" width="26" customWidth="1"/>
    <col min="3" max="17" width="20.6640625" customWidth="1"/>
    <col min="18" max="19" width="15.6640625" customWidth="1"/>
  </cols>
  <sheetData>
    <row r="1" spans="2:17" ht="18.75" customHeight="1" x14ac:dyDescent="0.2"/>
    <row r="2" spans="2:17" x14ac:dyDescent="0.2">
      <c r="B2" s="83" t="s">
        <v>51</v>
      </c>
      <c r="C2" s="83"/>
      <c r="D2" s="83"/>
      <c r="E2" s="83"/>
      <c r="F2" s="83"/>
      <c r="G2" s="83"/>
      <c r="H2" s="83"/>
      <c r="I2" s="83"/>
      <c r="J2" s="83"/>
      <c r="K2" s="83"/>
      <c r="L2" s="83"/>
      <c r="M2" s="83"/>
      <c r="N2" s="83"/>
      <c r="O2" s="83"/>
      <c r="P2" s="83"/>
      <c r="Q2" s="83"/>
    </row>
    <row r="3" spans="2:17" ht="16.25" customHeight="1" x14ac:dyDescent="0.2">
      <c r="B3" s="84" t="s">
        <v>20</v>
      </c>
      <c r="C3" s="87" t="s">
        <v>21</v>
      </c>
      <c r="D3" s="89" t="s">
        <v>27</v>
      </c>
      <c r="E3" s="90"/>
      <c r="F3" s="87" t="s">
        <v>30</v>
      </c>
      <c r="G3" s="87" t="s">
        <v>29</v>
      </c>
      <c r="H3" s="87" t="s">
        <v>22</v>
      </c>
      <c r="I3" s="87" t="s">
        <v>23</v>
      </c>
      <c r="J3" s="87" t="s">
        <v>24</v>
      </c>
      <c r="K3" s="89" t="s">
        <v>27</v>
      </c>
      <c r="L3" s="90"/>
      <c r="M3" s="87" t="s">
        <v>30</v>
      </c>
      <c r="N3" s="87" t="s">
        <v>29</v>
      </c>
      <c r="O3" s="87" t="s">
        <v>22</v>
      </c>
      <c r="P3" s="87" t="s">
        <v>23</v>
      </c>
      <c r="Q3" s="87" t="s">
        <v>24</v>
      </c>
    </row>
    <row r="4" spans="2:17" ht="60" customHeight="1" x14ac:dyDescent="0.2">
      <c r="B4" s="85"/>
      <c r="C4" s="88"/>
      <c r="D4" s="10" t="s">
        <v>21</v>
      </c>
      <c r="E4" s="11" t="s">
        <v>28</v>
      </c>
      <c r="F4" s="88"/>
      <c r="G4" s="88"/>
      <c r="H4" s="88"/>
      <c r="I4" s="88"/>
      <c r="J4" s="88"/>
      <c r="K4" s="12" t="s">
        <v>21</v>
      </c>
      <c r="L4" s="11" t="s">
        <v>28</v>
      </c>
      <c r="M4" s="88"/>
      <c r="N4" s="88"/>
      <c r="O4" s="88"/>
      <c r="P4" s="88"/>
      <c r="Q4" s="88"/>
    </row>
    <row r="5" spans="2:17" x14ac:dyDescent="0.2">
      <c r="B5" s="86"/>
      <c r="C5" s="94" t="s">
        <v>0</v>
      </c>
      <c r="D5" s="95"/>
      <c r="E5" s="95"/>
      <c r="F5" s="95"/>
      <c r="G5" s="95"/>
      <c r="H5" s="95"/>
      <c r="I5" s="95"/>
      <c r="J5" s="96"/>
      <c r="K5" s="97" t="s">
        <v>25</v>
      </c>
      <c r="L5" s="98"/>
      <c r="M5" s="98"/>
      <c r="N5" s="98"/>
      <c r="O5" s="98"/>
      <c r="P5" s="98"/>
      <c r="Q5" s="99"/>
    </row>
    <row r="6" spans="2:17" x14ac:dyDescent="0.2">
      <c r="B6" s="1" t="s">
        <v>1</v>
      </c>
      <c r="C6" s="13">
        <v>84718</v>
      </c>
      <c r="D6" s="14">
        <v>3872</v>
      </c>
      <c r="E6" s="15">
        <v>1194</v>
      </c>
      <c r="F6" s="15">
        <v>59866</v>
      </c>
      <c r="G6" s="15">
        <v>8149</v>
      </c>
      <c r="H6" s="15">
        <v>5385</v>
      </c>
      <c r="I6" s="15">
        <v>5822</v>
      </c>
      <c r="J6" s="16">
        <v>1624</v>
      </c>
      <c r="K6" s="28">
        <v>4.5704572818055196</v>
      </c>
      <c r="L6" s="29">
        <v>1.4093817134493261</v>
      </c>
      <c r="M6" s="29">
        <v>70.665029863783374</v>
      </c>
      <c r="N6" s="30">
        <v>9.6189711749569149</v>
      </c>
      <c r="O6" s="29">
        <v>6.3563823508581407</v>
      </c>
      <c r="P6" s="30">
        <v>6.872211336433816</v>
      </c>
      <c r="Q6" s="29">
        <v>1.9169479921622323</v>
      </c>
    </row>
    <row r="7" spans="2:17" x14ac:dyDescent="0.2">
      <c r="B7" s="9" t="s">
        <v>2</v>
      </c>
      <c r="C7" s="17">
        <v>83038</v>
      </c>
      <c r="D7" s="18">
        <v>3238</v>
      </c>
      <c r="E7" s="19">
        <v>451</v>
      </c>
      <c r="F7" s="19">
        <v>40782</v>
      </c>
      <c r="G7" s="19">
        <v>31076</v>
      </c>
      <c r="H7" s="19">
        <v>2289</v>
      </c>
      <c r="I7" s="19">
        <v>4340</v>
      </c>
      <c r="J7" s="19">
        <v>1313</v>
      </c>
      <c r="K7" s="31">
        <v>3.8994195428598957</v>
      </c>
      <c r="L7" s="32">
        <v>0.54312483441316017</v>
      </c>
      <c r="M7" s="32">
        <v>49.112454538885814</v>
      </c>
      <c r="N7" s="31">
        <v>37.423830053710347</v>
      </c>
      <c r="O7" s="32">
        <v>2.7565692815337557</v>
      </c>
      <c r="P7" s="31">
        <v>5.2265227967918308</v>
      </c>
      <c r="Q7" s="32">
        <v>1.5812037862183579</v>
      </c>
    </row>
    <row r="8" spans="2:17" x14ac:dyDescent="0.2">
      <c r="B8" s="2" t="s">
        <v>3</v>
      </c>
      <c r="C8" s="20">
        <v>28816</v>
      </c>
      <c r="D8" s="14">
        <v>1947</v>
      </c>
      <c r="E8" s="21">
        <v>415</v>
      </c>
      <c r="F8" s="21">
        <v>21789</v>
      </c>
      <c r="G8" s="21">
        <v>516</v>
      </c>
      <c r="H8" s="21">
        <v>1352</v>
      </c>
      <c r="I8" s="21">
        <v>2538</v>
      </c>
      <c r="J8" s="21">
        <v>674</v>
      </c>
      <c r="K8" s="33">
        <v>6.7566629650194336</v>
      </c>
      <c r="L8" s="34">
        <v>1.4401721265963352</v>
      </c>
      <c r="M8" s="34">
        <v>75.614242087729039</v>
      </c>
      <c r="N8" s="33">
        <v>1.7906718489727931</v>
      </c>
      <c r="O8" s="34">
        <v>4.6918378678511941</v>
      </c>
      <c r="P8" s="33">
        <v>8.8076068850638531</v>
      </c>
      <c r="Q8" s="34">
        <v>2.338978345363687</v>
      </c>
    </row>
    <row r="9" spans="2:17" x14ac:dyDescent="0.2">
      <c r="B9" s="9" t="s">
        <v>4</v>
      </c>
      <c r="C9" s="17">
        <v>15648</v>
      </c>
      <c r="D9" s="18">
        <v>425</v>
      </c>
      <c r="E9" s="19">
        <v>87</v>
      </c>
      <c r="F9" s="19">
        <v>13901</v>
      </c>
      <c r="G9" s="19">
        <v>135</v>
      </c>
      <c r="H9" s="19">
        <v>402</v>
      </c>
      <c r="I9" s="19">
        <v>617</v>
      </c>
      <c r="J9" s="19">
        <v>168</v>
      </c>
      <c r="K9" s="31">
        <v>2.716002044989775</v>
      </c>
      <c r="L9" s="32">
        <v>0.55598159509202449</v>
      </c>
      <c r="M9" s="32">
        <v>88.835633946830256</v>
      </c>
      <c r="N9" s="31">
        <v>0.86273006134969332</v>
      </c>
      <c r="O9" s="32">
        <v>2.5690184049079754</v>
      </c>
      <c r="P9" s="31">
        <v>3.9429959100204499</v>
      </c>
      <c r="Q9" s="32">
        <v>1.0736196319018405</v>
      </c>
    </row>
    <row r="10" spans="2:17" x14ac:dyDescent="0.2">
      <c r="B10" s="2" t="s">
        <v>5</v>
      </c>
      <c r="C10" s="20">
        <v>4566</v>
      </c>
      <c r="D10" s="14">
        <v>342</v>
      </c>
      <c r="E10" s="21">
        <v>38</v>
      </c>
      <c r="F10" s="21">
        <v>3190</v>
      </c>
      <c r="G10" s="21">
        <v>542</v>
      </c>
      <c r="H10" s="21">
        <v>185</v>
      </c>
      <c r="I10" s="21">
        <v>165</v>
      </c>
      <c r="J10" s="21">
        <v>142</v>
      </c>
      <c r="K10" s="33">
        <v>7.4901445466491454</v>
      </c>
      <c r="L10" s="34">
        <v>0.83223828296101621</v>
      </c>
      <c r="M10" s="34">
        <v>69.864213753832672</v>
      </c>
      <c r="N10" s="33">
        <v>11.870346035917652</v>
      </c>
      <c r="O10" s="34">
        <v>4.0516863775733682</v>
      </c>
      <c r="P10" s="33">
        <v>3.613666228646518</v>
      </c>
      <c r="Q10" s="34">
        <v>3.1099430573806397</v>
      </c>
    </row>
    <row r="11" spans="2:17" x14ac:dyDescent="0.2">
      <c r="B11" s="9" t="s">
        <v>6</v>
      </c>
      <c r="C11" s="17">
        <v>13884</v>
      </c>
      <c r="D11" s="18">
        <v>1280</v>
      </c>
      <c r="E11" s="19">
        <v>196</v>
      </c>
      <c r="F11" s="19">
        <v>7930</v>
      </c>
      <c r="G11" s="19">
        <v>2646</v>
      </c>
      <c r="H11" s="19">
        <v>769</v>
      </c>
      <c r="I11" s="19">
        <v>343</v>
      </c>
      <c r="J11" s="19">
        <v>916</v>
      </c>
      <c r="K11" s="31">
        <v>9.2192451743013528</v>
      </c>
      <c r="L11" s="32">
        <v>1.4116969173148948</v>
      </c>
      <c r="M11" s="32">
        <v>57.116104868913851</v>
      </c>
      <c r="N11" s="31">
        <v>19.05790838375108</v>
      </c>
      <c r="O11" s="32">
        <v>5.5387496398732354</v>
      </c>
      <c r="P11" s="31">
        <v>2.4704696053010662</v>
      </c>
      <c r="Q11" s="32">
        <v>6.5975223278594068</v>
      </c>
    </row>
    <row r="12" spans="2:17" x14ac:dyDescent="0.2">
      <c r="B12" s="2" t="s">
        <v>7</v>
      </c>
      <c r="C12" s="20">
        <v>45954</v>
      </c>
      <c r="D12" s="14">
        <v>4114</v>
      </c>
      <c r="E12" s="21">
        <v>533</v>
      </c>
      <c r="F12" s="21">
        <v>31753</v>
      </c>
      <c r="G12" s="21">
        <v>2011</v>
      </c>
      <c r="H12" s="21">
        <v>2440</v>
      </c>
      <c r="I12" s="21">
        <v>4039</v>
      </c>
      <c r="J12" s="21">
        <v>1597</v>
      </c>
      <c r="K12" s="33">
        <v>8.9524306915611263</v>
      </c>
      <c r="L12" s="34">
        <v>1.1598555076815946</v>
      </c>
      <c r="M12" s="34">
        <v>69.097358227793009</v>
      </c>
      <c r="N12" s="33">
        <v>4.3761152456804631</v>
      </c>
      <c r="O12" s="34">
        <v>5.3096574835705272</v>
      </c>
      <c r="P12" s="33">
        <v>8.78922400661531</v>
      </c>
      <c r="Q12" s="34">
        <v>3.475214344779562</v>
      </c>
    </row>
    <row r="13" spans="2:17" x14ac:dyDescent="0.2">
      <c r="B13" s="9" t="s">
        <v>8</v>
      </c>
      <c r="C13" s="17">
        <v>10095</v>
      </c>
      <c r="D13" s="18">
        <v>371</v>
      </c>
      <c r="E13" s="19">
        <v>136</v>
      </c>
      <c r="F13" s="19">
        <v>9126</v>
      </c>
      <c r="G13" s="19">
        <v>193</v>
      </c>
      <c r="H13" s="19">
        <v>164</v>
      </c>
      <c r="I13" s="19">
        <v>85</v>
      </c>
      <c r="J13" s="19">
        <v>156</v>
      </c>
      <c r="K13" s="31">
        <v>3.6750866765725609</v>
      </c>
      <c r="L13" s="32">
        <v>1.3472015849430412</v>
      </c>
      <c r="M13" s="32">
        <v>90.401188707280838</v>
      </c>
      <c r="N13" s="31">
        <v>1.9118375433382864</v>
      </c>
      <c r="O13" s="32">
        <v>1.6245666171371969</v>
      </c>
      <c r="P13" s="31">
        <v>0.8420009905894007</v>
      </c>
      <c r="Q13" s="32">
        <v>1.5453194650817237</v>
      </c>
    </row>
    <row r="14" spans="2:17" x14ac:dyDescent="0.2">
      <c r="B14" s="2" t="s">
        <v>9</v>
      </c>
      <c r="C14" s="20">
        <v>48878</v>
      </c>
      <c r="D14" s="14">
        <v>1892</v>
      </c>
      <c r="E14" s="21">
        <v>220</v>
      </c>
      <c r="F14" s="21">
        <v>35212</v>
      </c>
      <c r="G14" s="21">
        <v>8455</v>
      </c>
      <c r="H14" s="21">
        <v>1439</v>
      </c>
      <c r="I14" s="21">
        <v>484</v>
      </c>
      <c r="J14" s="21">
        <v>1396</v>
      </c>
      <c r="K14" s="33">
        <v>3.8708621465690083</v>
      </c>
      <c r="L14" s="34">
        <v>0.45010024960104755</v>
      </c>
      <c r="M14" s="34">
        <v>72.040590858873117</v>
      </c>
      <c r="N14" s="33">
        <v>17.298170956258442</v>
      </c>
      <c r="O14" s="34">
        <v>2.9440648144359427</v>
      </c>
      <c r="P14" s="33">
        <v>0.99022054912230462</v>
      </c>
      <c r="Q14" s="34">
        <v>2.8560906747411923</v>
      </c>
    </row>
    <row r="15" spans="2:17" x14ac:dyDescent="0.2">
      <c r="B15" s="9" t="s">
        <v>10</v>
      </c>
      <c r="C15" s="17">
        <v>110095</v>
      </c>
      <c r="D15" s="18">
        <v>5044</v>
      </c>
      <c r="E15" s="19">
        <v>783</v>
      </c>
      <c r="F15" s="19">
        <v>81681</v>
      </c>
      <c r="G15" s="19">
        <v>10911</v>
      </c>
      <c r="H15" s="19">
        <v>4295</v>
      </c>
      <c r="I15" s="19">
        <v>5775</v>
      </c>
      <c r="J15" s="19">
        <v>2389</v>
      </c>
      <c r="K15" s="31">
        <v>4.5814977973568283</v>
      </c>
      <c r="L15" s="32">
        <v>0.71120396021617693</v>
      </c>
      <c r="M15" s="32">
        <v>74.19138017166992</v>
      </c>
      <c r="N15" s="31">
        <v>9.9105318134338525</v>
      </c>
      <c r="O15" s="32">
        <v>3.9011762568690678</v>
      </c>
      <c r="P15" s="31">
        <v>5.24546982151778</v>
      </c>
      <c r="Q15" s="32">
        <v>2.16994413915255</v>
      </c>
    </row>
    <row r="16" spans="2:17" x14ac:dyDescent="0.2">
      <c r="B16" s="2" t="s">
        <v>11</v>
      </c>
      <c r="C16" s="20">
        <v>29920</v>
      </c>
      <c r="D16" s="14">
        <v>1207</v>
      </c>
      <c r="E16" s="21">
        <v>187</v>
      </c>
      <c r="F16" s="21">
        <v>21971</v>
      </c>
      <c r="G16" s="21">
        <v>2795</v>
      </c>
      <c r="H16" s="21">
        <v>1247</v>
      </c>
      <c r="I16" s="21">
        <v>1756</v>
      </c>
      <c r="J16" s="21">
        <v>944</v>
      </c>
      <c r="K16" s="33">
        <v>4.0340909090909092</v>
      </c>
      <c r="L16" s="34">
        <v>0.625</v>
      </c>
      <c r="M16" s="34">
        <v>73.432486631016047</v>
      </c>
      <c r="N16" s="33">
        <v>9.3415775401069521</v>
      </c>
      <c r="O16" s="34">
        <v>4.1677807486631018</v>
      </c>
      <c r="P16" s="33">
        <v>5.8689839572192515</v>
      </c>
      <c r="Q16" s="34">
        <v>3.155080213903743</v>
      </c>
    </row>
    <row r="17" spans="2:17" x14ac:dyDescent="0.2">
      <c r="B17" s="9" t="s">
        <v>12</v>
      </c>
      <c r="C17" s="17">
        <v>6212</v>
      </c>
      <c r="D17" s="18">
        <v>161</v>
      </c>
      <c r="E17" s="19">
        <v>34</v>
      </c>
      <c r="F17" s="19">
        <v>4275</v>
      </c>
      <c r="G17" s="19">
        <v>1126</v>
      </c>
      <c r="H17" s="19">
        <v>178</v>
      </c>
      <c r="I17" s="19">
        <v>373</v>
      </c>
      <c r="J17" s="19">
        <v>99</v>
      </c>
      <c r="K17" s="31">
        <v>2.5917578879587895</v>
      </c>
      <c r="L17" s="32">
        <v>0.54732775273663881</v>
      </c>
      <c r="M17" s="32">
        <v>68.818415969092086</v>
      </c>
      <c r="N17" s="31">
        <v>18.126207340631037</v>
      </c>
      <c r="O17" s="32">
        <v>2.8654217643271087</v>
      </c>
      <c r="P17" s="31">
        <v>6.0045074050225367</v>
      </c>
      <c r="Q17" s="32">
        <v>1.593689632968448</v>
      </c>
    </row>
    <row r="18" spans="2:17" x14ac:dyDescent="0.2">
      <c r="B18" s="2" t="s">
        <v>13</v>
      </c>
      <c r="C18" s="20">
        <v>25988</v>
      </c>
      <c r="D18" s="14">
        <v>2447</v>
      </c>
      <c r="E18" s="21">
        <v>406</v>
      </c>
      <c r="F18" s="21">
        <v>21820</v>
      </c>
      <c r="G18" s="21">
        <v>182</v>
      </c>
      <c r="H18" s="21">
        <v>634</v>
      </c>
      <c r="I18" s="21">
        <v>525</v>
      </c>
      <c r="J18" s="21">
        <v>380</v>
      </c>
      <c r="K18" s="33">
        <v>9.4158842542712016</v>
      </c>
      <c r="L18" s="34">
        <v>1.5622595043866401</v>
      </c>
      <c r="M18" s="34">
        <v>83.961828536247495</v>
      </c>
      <c r="N18" s="33">
        <v>0.70032322610435582</v>
      </c>
      <c r="O18" s="34">
        <v>2.439587501923965</v>
      </c>
      <c r="P18" s="33">
        <v>2.0201631522241033</v>
      </c>
      <c r="Q18" s="34">
        <v>1.462213329228875</v>
      </c>
    </row>
    <row r="19" spans="2:17" x14ac:dyDescent="0.2">
      <c r="B19" s="9" t="s">
        <v>14</v>
      </c>
      <c r="C19" s="17">
        <v>15120</v>
      </c>
      <c r="D19" s="18">
        <v>569</v>
      </c>
      <c r="E19" s="19">
        <v>171</v>
      </c>
      <c r="F19" s="19">
        <v>13099</v>
      </c>
      <c r="G19" s="19">
        <v>553</v>
      </c>
      <c r="H19" s="19">
        <v>345</v>
      </c>
      <c r="I19" s="19">
        <v>381</v>
      </c>
      <c r="J19" s="19">
        <v>173</v>
      </c>
      <c r="K19" s="31">
        <v>3.7632275132275135</v>
      </c>
      <c r="L19" s="32">
        <v>1.1309523809523809</v>
      </c>
      <c r="M19" s="32">
        <v>86.633597883597872</v>
      </c>
      <c r="N19" s="31">
        <v>3.657407407407407</v>
      </c>
      <c r="O19" s="32">
        <v>2.2817460317460316</v>
      </c>
      <c r="P19" s="31">
        <v>2.5198412698412698</v>
      </c>
      <c r="Q19" s="32">
        <v>1.1441798941798942</v>
      </c>
    </row>
    <row r="20" spans="2:17" x14ac:dyDescent="0.2">
      <c r="B20" s="2" t="s">
        <v>15</v>
      </c>
      <c r="C20" s="22">
        <v>18221</v>
      </c>
      <c r="D20" s="14">
        <v>989</v>
      </c>
      <c r="E20" s="23">
        <v>125</v>
      </c>
      <c r="F20" s="23">
        <v>11262</v>
      </c>
      <c r="G20" s="23">
        <v>4535</v>
      </c>
      <c r="H20" s="23">
        <v>669</v>
      </c>
      <c r="I20" s="23">
        <v>133</v>
      </c>
      <c r="J20" s="23">
        <v>633</v>
      </c>
      <c r="K20" s="33">
        <v>5.4278030843532186</v>
      </c>
      <c r="L20" s="34">
        <v>0.68602162340156958</v>
      </c>
      <c r="M20" s="34">
        <v>61.807804181987812</v>
      </c>
      <c r="N20" s="33">
        <v>24.888864497008946</v>
      </c>
      <c r="O20" s="34">
        <v>3.6715877284452003</v>
      </c>
      <c r="P20" s="33">
        <v>0.72992700729927007</v>
      </c>
      <c r="Q20" s="34">
        <v>3.4740135009055484</v>
      </c>
    </row>
    <row r="21" spans="2:17" x14ac:dyDescent="0.2">
      <c r="B21" s="9" t="s">
        <v>16</v>
      </c>
      <c r="C21" s="24">
        <v>14839</v>
      </c>
      <c r="D21" s="18">
        <v>1076</v>
      </c>
      <c r="E21" s="19">
        <v>266</v>
      </c>
      <c r="F21" s="19">
        <v>13109</v>
      </c>
      <c r="G21" s="19">
        <v>283</v>
      </c>
      <c r="H21" s="19">
        <v>210</v>
      </c>
      <c r="I21" s="19">
        <v>27</v>
      </c>
      <c r="J21" s="19">
        <v>134</v>
      </c>
      <c r="K21" s="31">
        <v>7.2511624772558791</v>
      </c>
      <c r="L21" s="35">
        <v>1.7925736235595391</v>
      </c>
      <c r="M21" s="32">
        <v>88.341532448278187</v>
      </c>
      <c r="N21" s="31">
        <v>1.9071365995013141</v>
      </c>
      <c r="O21" s="32">
        <v>1.4151897028101623</v>
      </c>
      <c r="P21" s="31">
        <v>0.18195296178987802</v>
      </c>
      <c r="Q21" s="32">
        <v>0.90302581036457974</v>
      </c>
    </row>
    <row r="22" spans="2:17" x14ac:dyDescent="0.2">
      <c r="B22" s="7" t="s">
        <v>17</v>
      </c>
      <c r="C22" s="25">
        <v>110506</v>
      </c>
      <c r="D22" s="25">
        <v>6835</v>
      </c>
      <c r="E22" s="25">
        <v>1481</v>
      </c>
      <c r="F22" s="25">
        <v>92844</v>
      </c>
      <c r="G22" s="25">
        <v>1862</v>
      </c>
      <c r="H22" s="25">
        <v>3107</v>
      </c>
      <c r="I22" s="25">
        <v>4173</v>
      </c>
      <c r="J22" s="25">
        <v>1685</v>
      </c>
      <c r="K22" s="36">
        <v>6.1851845148679709</v>
      </c>
      <c r="L22" s="37">
        <v>1.3401987222413263</v>
      </c>
      <c r="M22" s="37">
        <v>84.017157439415058</v>
      </c>
      <c r="N22" s="38">
        <v>1.684976381372957</v>
      </c>
      <c r="O22" s="37">
        <v>2.8116120391652939</v>
      </c>
      <c r="P22" s="38">
        <v>3.7762655421425082</v>
      </c>
      <c r="Q22" s="37">
        <v>1.5248040830362151</v>
      </c>
    </row>
    <row r="23" spans="2:17" x14ac:dyDescent="0.2">
      <c r="B23" s="3" t="s">
        <v>18</v>
      </c>
      <c r="C23" s="26">
        <v>445486</v>
      </c>
      <c r="D23" s="26">
        <v>22139</v>
      </c>
      <c r="E23" s="26">
        <v>3761</v>
      </c>
      <c r="F23" s="26">
        <v>297922</v>
      </c>
      <c r="G23" s="26">
        <v>72246</v>
      </c>
      <c r="H23" s="26">
        <v>18896</v>
      </c>
      <c r="I23" s="26">
        <v>23230</v>
      </c>
      <c r="J23" s="26">
        <v>11053</v>
      </c>
      <c r="K23" s="39">
        <v>4.9696286751996697</v>
      </c>
      <c r="L23" s="34">
        <v>0.8442465083077807</v>
      </c>
      <c r="M23" s="34">
        <v>66.875726734397929</v>
      </c>
      <c r="N23" s="33">
        <v>16.217344652806148</v>
      </c>
      <c r="O23" s="34">
        <v>4.2416596705620373</v>
      </c>
      <c r="P23" s="33">
        <v>5.2145297495319713</v>
      </c>
      <c r="Q23" s="34">
        <v>2.4811105175022337</v>
      </c>
    </row>
    <row r="24" spans="2:17" x14ac:dyDescent="0.2">
      <c r="B24" s="8" t="s">
        <v>19</v>
      </c>
      <c r="C24" s="27">
        <v>555992</v>
      </c>
      <c r="D24" s="27">
        <v>28974</v>
      </c>
      <c r="E24" s="27">
        <v>5242</v>
      </c>
      <c r="F24" s="27">
        <v>390766</v>
      </c>
      <c r="G24" s="27">
        <v>74108</v>
      </c>
      <c r="H24" s="27">
        <v>22003</v>
      </c>
      <c r="I24" s="27">
        <v>27403</v>
      </c>
      <c r="J24" s="27">
        <v>12738</v>
      </c>
      <c r="K24" s="40">
        <v>5.2112260608066308</v>
      </c>
      <c r="L24" s="41">
        <v>0.94281932114131139</v>
      </c>
      <c r="M24" s="41">
        <v>70.282665937639393</v>
      </c>
      <c r="N24" s="42">
        <v>13.328968762140461</v>
      </c>
      <c r="O24" s="41">
        <v>3.9574310421732686</v>
      </c>
      <c r="P24" s="42">
        <v>4.9286680383890422</v>
      </c>
      <c r="Q24" s="41">
        <v>2.2910401588512066</v>
      </c>
    </row>
    <row r="25" spans="2:17" x14ac:dyDescent="0.2">
      <c r="B25" s="103" t="s">
        <v>26</v>
      </c>
      <c r="C25" s="103"/>
      <c r="D25" s="103"/>
      <c r="E25" s="103"/>
      <c r="F25" s="103"/>
      <c r="G25" s="103"/>
      <c r="H25" s="103"/>
      <c r="I25" s="103"/>
      <c r="J25" s="103"/>
      <c r="K25" s="103"/>
      <c r="L25" s="103"/>
      <c r="M25" s="103"/>
      <c r="N25" s="103"/>
      <c r="O25" s="103"/>
      <c r="P25" s="103"/>
      <c r="Q25" s="103"/>
    </row>
    <row r="26" spans="2:17" ht="140" customHeight="1" x14ac:dyDescent="0.2">
      <c r="B26" s="100" t="s">
        <v>72</v>
      </c>
      <c r="C26" s="100"/>
      <c r="D26" s="100"/>
      <c r="E26" s="100"/>
      <c r="F26" s="100"/>
      <c r="G26" s="100"/>
      <c r="H26" s="100"/>
      <c r="I26" s="100"/>
      <c r="J26" s="100"/>
      <c r="K26" s="100"/>
      <c r="L26" s="100"/>
      <c r="M26" s="100"/>
      <c r="N26" s="100"/>
      <c r="O26" s="100"/>
      <c r="P26" s="100"/>
      <c r="Q26" s="100"/>
    </row>
    <row r="27" spans="2:17" x14ac:dyDescent="0.2">
      <c r="B27" s="102" t="s">
        <v>73</v>
      </c>
      <c r="C27" s="102"/>
      <c r="D27" s="102"/>
      <c r="E27" s="102"/>
      <c r="F27" s="102"/>
      <c r="G27" s="102"/>
      <c r="H27" s="102"/>
      <c r="I27" s="102"/>
      <c r="J27" s="102"/>
      <c r="K27" s="102"/>
      <c r="L27" s="102"/>
      <c r="M27" s="102"/>
      <c r="N27" s="102"/>
      <c r="O27" s="102"/>
      <c r="P27" s="102"/>
      <c r="Q27" s="102"/>
    </row>
    <row r="28" spans="2:17" x14ac:dyDescent="0.2">
      <c r="B28" s="91" t="s">
        <v>38</v>
      </c>
      <c r="C28" s="91"/>
      <c r="D28" s="91"/>
      <c r="E28" s="91"/>
      <c r="F28" s="91"/>
      <c r="G28" s="91"/>
      <c r="H28" s="91"/>
      <c r="I28" s="91"/>
      <c r="J28" s="91"/>
      <c r="K28" s="91"/>
      <c r="L28" s="91"/>
      <c r="M28" s="91"/>
      <c r="N28" s="91"/>
      <c r="O28" s="91"/>
      <c r="P28" s="91"/>
      <c r="Q28" s="91"/>
    </row>
    <row r="29" spans="2:17" x14ac:dyDescent="0.2">
      <c r="B29" s="4"/>
      <c r="C29" s="4"/>
      <c r="D29" s="4"/>
      <c r="E29" s="4"/>
      <c r="F29" s="4"/>
      <c r="G29" s="4"/>
      <c r="H29" s="4"/>
      <c r="I29" s="4"/>
      <c r="J29" s="4"/>
      <c r="K29" s="4"/>
      <c r="L29" s="4"/>
      <c r="M29" s="4"/>
      <c r="N29" s="4"/>
      <c r="O29" s="4"/>
      <c r="P29" s="4"/>
      <c r="Q29" s="4"/>
    </row>
    <row r="30" spans="2:17" x14ac:dyDescent="0.2">
      <c r="B30" s="4"/>
      <c r="C30" s="4"/>
      <c r="D30" s="4"/>
      <c r="E30" s="4"/>
      <c r="F30" s="4"/>
      <c r="G30" s="4"/>
      <c r="H30" s="4"/>
      <c r="I30" s="4"/>
      <c r="J30" s="4"/>
      <c r="K30" s="4"/>
      <c r="L30" s="4"/>
      <c r="M30" s="4"/>
      <c r="N30" s="4"/>
      <c r="O30" s="4"/>
      <c r="P30" s="4"/>
      <c r="Q30" s="4"/>
    </row>
    <row r="31" spans="2:17" x14ac:dyDescent="0.2">
      <c r="B31" s="4"/>
      <c r="C31" s="6"/>
      <c r="D31" s="4"/>
      <c r="E31" s="4"/>
      <c r="F31" s="4"/>
      <c r="G31" s="4"/>
      <c r="H31" s="4"/>
      <c r="I31" s="4"/>
      <c r="J31" s="4"/>
      <c r="K31" s="4"/>
      <c r="L31" s="4"/>
      <c r="M31" s="4"/>
      <c r="N31" s="4"/>
      <c r="O31" s="4"/>
      <c r="P31" s="4"/>
      <c r="Q31" s="4"/>
    </row>
    <row r="32" spans="2:17" x14ac:dyDescent="0.2">
      <c r="B32" s="4"/>
      <c r="C32" s="4"/>
      <c r="D32" s="4"/>
      <c r="E32" s="4"/>
      <c r="F32" s="4"/>
      <c r="G32" s="4"/>
      <c r="H32" s="4"/>
      <c r="I32" s="4"/>
      <c r="J32" s="4"/>
      <c r="K32" s="4"/>
      <c r="L32" s="4"/>
      <c r="M32" s="4"/>
      <c r="N32" s="4"/>
      <c r="O32" s="4"/>
      <c r="P32" s="4"/>
      <c r="Q32" s="4"/>
    </row>
    <row r="33" spans="2:17" x14ac:dyDescent="0.2">
      <c r="B33" s="4"/>
      <c r="C33" s="4"/>
      <c r="D33" s="4"/>
      <c r="E33" s="4"/>
      <c r="F33" s="4"/>
      <c r="G33" s="4"/>
      <c r="H33" s="4"/>
      <c r="I33" s="4"/>
      <c r="J33" s="4"/>
      <c r="K33" s="4"/>
      <c r="L33" s="4"/>
      <c r="M33" s="4"/>
      <c r="N33" s="4"/>
      <c r="O33" s="4"/>
      <c r="P33" s="4"/>
      <c r="Q33" s="4"/>
    </row>
  </sheetData>
  <mergeCells count="21">
    <mergeCell ref="B27:Q27"/>
    <mergeCell ref="B28:Q28"/>
    <mergeCell ref="B26:Q26"/>
    <mergeCell ref="N3:N4"/>
    <mergeCell ref="O3:O4"/>
    <mergeCell ref="P3:P4"/>
    <mergeCell ref="Q3:Q4"/>
    <mergeCell ref="C5:J5"/>
    <mergeCell ref="K5:Q5"/>
    <mergeCell ref="B3:B5"/>
    <mergeCell ref="B25:Q25"/>
    <mergeCell ref="B2:Q2"/>
    <mergeCell ref="C3:C4"/>
    <mergeCell ref="D3:E3"/>
    <mergeCell ref="F3:F4"/>
    <mergeCell ref="G3:G4"/>
    <mergeCell ref="H3:H4"/>
    <mergeCell ref="I3:I4"/>
    <mergeCell ref="J3:J4"/>
    <mergeCell ref="K3:L3"/>
    <mergeCell ref="M3:M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Q33"/>
  <sheetViews>
    <sheetView topLeftCell="B10" zoomScale="200" workbookViewId="0">
      <selection activeCell="B31" sqref="B31"/>
    </sheetView>
  </sheetViews>
  <sheetFormatPr baseColWidth="10" defaultRowHeight="16" x14ac:dyDescent="0.2"/>
  <cols>
    <col min="2" max="2" width="26" customWidth="1"/>
    <col min="3" max="17" width="20.6640625" customWidth="1"/>
    <col min="18" max="19" width="15.6640625" customWidth="1"/>
  </cols>
  <sheetData>
    <row r="1" spans="2:17" ht="18" customHeight="1" x14ac:dyDescent="0.2"/>
    <row r="2" spans="2:17" x14ac:dyDescent="0.2">
      <c r="B2" s="83" t="s">
        <v>52</v>
      </c>
      <c r="C2" s="83"/>
      <c r="D2" s="83"/>
      <c r="E2" s="83"/>
      <c r="F2" s="83"/>
      <c r="G2" s="83"/>
      <c r="H2" s="83"/>
      <c r="I2" s="83"/>
      <c r="J2" s="83"/>
      <c r="K2" s="83"/>
      <c r="L2" s="83"/>
      <c r="M2" s="83"/>
      <c r="N2" s="83"/>
      <c r="O2" s="83"/>
      <c r="P2" s="83"/>
      <c r="Q2" s="83"/>
    </row>
    <row r="3" spans="2:17" ht="16.25" customHeight="1" x14ac:dyDescent="0.2">
      <c r="B3" s="84" t="s">
        <v>20</v>
      </c>
      <c r="C3" s="87" t="s">
        <v>21</v>
      </c>
      <c r="D3" s="89" t="s">
        <v>27</v>
      </c>
      <c r="E3" s="90"/>
      <c r="F3" s="87" t="s">
        <v>30</v>
      </c>
      <c r="G3" s="87" t="s">
        <v>29</v>
      </c>
      <c r="H3" s="87" t="s">
        <v>22</v>
      </c>
      <c r="I3" s="87" t="s">
        <v>23</v>
      </c>
      <c r="J3" s="87" t="s">
        <v>24</v>
      </c>
      <c r="K3" s="89" t="s">
        <v>27</v>
      </c>
      <c r="L3" s="90"/>
      <c r="M3" s="87" t="s">
        <v>30</v>
      </c>
      <c r="N3" s="87" t="s">
        <v>29</v>
      </c>
      <c r="O3" s="87" t="s">
        <v>22</v>
      </c>
      <c r="P3" s="87" t="s">
        <v>23</v>
      </c>
      <c r="Q3" s="87" t="s">
        <v>24</v>
      </c>
    </row>
    <row r="4" spans="2:17" ht="60" customHeight="1" x14ac:dyDescent="0.2">
      <c r="B4" s="85"/>
      <c r="C4" s="88"/>
      <c r="D4" s="10" t="s">
        <v>21</v>
      </c>
      <c r="E4" s="11" t="s">
        <v>28</v>
      </c>
      <c r="F4" s="88"/>
      <c r="G4" s="88"/>
      <c r="H4" s="88"/>
      <c r="I4" s="88"/>
      <c r="J4" s="88"/>
      <c r="K4" s="12" t="s">
        <v>21</v>
      </c>
      <c r="L4" s="11" t="s">
        <v>28</v>
      </c>
      <c r="M4" s="88"/>
      <c r="N4" s="88"/>
      <c r="O4" s="88"/>
      <c r="P4" s="88"/>
      <c r="Q4" s="88"/>
    </row>
    <row r="5" spans="2:17" x14ac:dyDescent="0.2">
      <c r="B5" s="86"/>
      <c r="C5" s="94" t="s">
        <v>0</v>
      </c>
      <c r="D5" s="95"/>
      <c r="E5" s="95"/>
      <c r="F5" s="95"/>
      <c r="G5" s="95"/>
      <c r="H5" s="95"/>
      <c r="I5" s="95"/>
      <c r="J5" s="96"/>
      <c r="K5" s="97" t="s">
        <v>25</v>
      </c>
      <c r="L5" s="98"/>
      <c r="M5" s="98"/>
      <c r="N5" s="98"/>
      <c r="O5" s="98"/>
      <c r="P5" s="98"/>
      <c r="Q5" s="99"/>
    </row>
    <row r="6" spans="2:17" x14ac:dyDescent="0.2">
      <c r="B6" s="1" t="s">
        <v>1</v>
      </c>
      <c r="C6" s="13">
        <v>81879</v>
      </c>
      <c r="D6" s="14">
        <v>3604</v>
      </c>
      <c r="E6" s="15">
        <v>951</v>
      </c>
      <c r="F6" s="15">
        <v>56051</v>
      </c>
      <c r="G6" s="15">
        <v>7822</v>
      </c>
      <c r="H6" s="15">
        <v>5287</v>
      </c>
      <c r="I6" s="15">
        <v>6935</v>
      </c>
      <c r="J6" s="16">
        <v>2180</v>
      </c>
      <c r="K6" s="28">
        <v>4.4016170202371789</v>
      </c>
      <c r="L6" s="29">
        <v>1.1614699739860037</v>
      </c>
      <c r="M6" s="29">
        <v>68.455892231219238</v>
      </c>
      <c r="N6" s="30">
        <v>9.5531210688943435</v>
      </c>
      <c r="O6" s="29">
        <v>6.4570891193102016</v>
      </c>
      <c r="P6" s="30">
        <v>8.4698152151345276</v>
      </c>
      <c r="Q6" s="29">
        <v>2.6624653452045091</v>
      </c>
    </row>
    <row r="7" spans="2:17" x14ac:dyDescent="0.2">
      <c r="B7" s="9" t="s">
        <v>2</v>
      </c>
      <c r="C7" s="17">
        <v>79343</v>
      </c>
      <c r="D7" s="18">
        <v>3095</v>
      </c>
      <c r="E7" s="19">
        <v>355</v>
      </c>
      <c r="F7" s="19">
        <v>39172</v>
      </c>
      <c r="G7" s="19">
        <v>29659</v>
      </c>
      <c r="H7" s="19">
        <v>2125</v>
      </c>
      <c r="I7" s="19">
        <v>4020</v>
      </c>
      <c r="J7" s="19">
        <v>1272</v>
      </c>
      <c r="K7" s="31">
        <v>3.9007851984422066</v>
      </c>
      <c r="L7" s="32">
        <v>0.44742447348852454</v>
      </c>
      <c r="M7" s="32">
        <v>49.370454860542203</v>
      </c>
      <c r="N7" s="31">
        <v>37.380739321679293</v>
      </c>
      <c r="O7" s="32">
        <v>2.6782450877834214</v>
      </c>
      <c r="P7" s="31">
        <v>5.0666095307714603</v>
      </c>
      <c r="Q7" s="32">
        <v>1.6031660007814172</v>
      </c>
    </row>
    <row r="8" spans="2:17" x14ac:dyDescent="0.2">
      <c r="B8" s="2" t="s">
        <v>3</v>
      </c>
      <c r="C8" s="20">
        <v>27190</v>
      </c>
      <c r="D8" s="14">
        <v>1575</v>
      </c>
      <c r="E8" s="21">
        <v>309</v>
      </c>
      <c r="F8" s="21">
        <v>21371</v>
      </c>
      <c r="G8" s="21">
        <v>388</v>
      </c>
      <c r="H8" s="21">
        <v>1155</v>
      </c>
      <c r="I8" s="21">
        <v>2152</v>
      </c>
      <c r="J8" s="21">
        <v>549</v>
      </c>
      <c r="K8" s="33">
        <v>5.7925707980875316</v>
      </c>
      <c r="L8" s="34">
        <v>1.1364472232438396</v>
      </c>
      <c r="M8" s="34">
        <v>78.598749540272166</v>
      </c>
      <c r="N8" s="33">
        <v>1.4269952188304524</v>
      </c>
      <c r="O8" s="34">
        <v>4.2478852519308568</v>
      </c>
      <c r="P8" s="33">
        <v>7.9146745126884879</v>
      </c>
      <c r="Q8" s="34">
        <v>2.0191246781905114</v>
      </c>
    </row>
    <row r="9" spans="2:17" x14ac:dyDescent="0.2">
      <c r="B9" s="9" t="s">
        <v>4</v>
      </c>
      <c r="C9" s="17">
        <v>14904</v>
      </c>
      <c r="D9" s="18">
        <v>415</v>
      </c>
      <c r="E9" s="19">
        <v>76</v>
      </c>
      <c r="F9" s="19">
        <v>13413</v>
      </c>
      <c r="G9" s="19">
        <v>83</v>
      </c>
      <c r="H9" s="19">
        <v>353</v>
      </c>
      <c r="I9" s="19">
        <v>476</v>
      </c>
      <c r="J9" s="19">
        <v>164</v>
      </c>
      <c r="K9" s="31">
        <v>2.7844873859366612</v>
      </c>
      <c r="L9" s="32">
        <v>0.50993022007514766</v>
      </c>
      <c r="M9" s="32">
        <v>89.995974235104669</v>
      </c>
      <c r="N9" s="31">
        <v>0.55689747718733218</v>
      </c>
      <c r="O9" s="32">
        <v>2.3684916800858833</v>
      </c>
      <c r="P9" s="31">
        <v>3.1937734836285565</v>
      </c>
      <c r="Q9" s="32">
        <v>1.1003757380568975</v>
      </c>
    </row>
    <row r="10" spans="2:17" x14ac:dyDescent="0.2">
      <c r="B10" s="2" t="s">
        <v>5</v>
      </c>
      <c r="C10" s="20">
        <v>4498</v>
      </c>
      <c r="D10" s="14">
        <v>351</v>
      </c>
      <c r="E10" s="21">
        <v>31</v>
      </c>
      <c r="F10" s="21">
        <v>3019</v>
      </c>
      <c r="G10" s="21">
        <v>533</v>
      </c>
      <c r="H10" s="21">
        <v>189</v>
      </c>
      <c r="I10" s="21">
        <v>200</v>
      </c>
      <c r="J10" s="21">
        <v>206</v>
      </c>
      <c r="K10" s="33">
        <v>7.803468208092486</v>
      </c>
      <c r="L10" s="34">
        <v>0.68919519786571803</v>
      </c>
      <c r="M10" s="34">
        <v>67.118719430858164</v>
      </c>
      <c r="N10" s="33">
        <v>11.849710982658959</v>
      </c>
      <c r="O10" s="34">
        <v>4.2018674966651846</v>
      </c>
      <c r="P10" s="33">
        <v>4.4464206313917298</v>
      </c>
      <c r="Q10" s="34">
        <v>4.5798132503334816</v>
      </c>
    </row>
    <row r="11" spans="2:17" x14ac:dyDescent="0.2">
      <c r="B11" s="9" t="s">
        <v>6</v>
      </c>
      <c r="C11" s="17">
        <v>13129</v>
      </c>
      <c r="D11" s="18">
        <v>1074</v>
      </c>
      <c r="E11" s="19">
        <v>136</v>
      </c>
      <c r="F11" s="19">
        <v>7606</v>
      </c>
      <c r="G11" s="19">
        <v>2577</v>
      </c>
      <c r="H11" s="19">
        <v>733</v>
      </c>
      <c r="I11" s="19">
        <v>352</v>
      </c>
      <c r="J11" s="19">
        <v>787</v>
      </c>
      <c r="K11" s="31">
        <v>8.1803640795186237</v>
      </c>
      <c r="L11" s="32">
        <v>1.035874781019118</v>
      </c>
      <c r="M11" s="32">
        <v>57.93282047376038</v>
      </c>
      <c r="N11" s="31">
        <v>19.62830375504608</v>
      </c>
      <c r="O11" s="32">
        <v>5.5830604006398046</v>
      </c>
      <c r="P11" s="31">
        <v>2.6810876685200697</v>
      </c>
      <c r="Q11" s="32">
        <v>5.994363622515043</v>
      </c>
    </row>
    <row r="12" spans="2:17" x14ac:dyDescent="0.2">
      <c r="B12" s="2" t="s">
        <v>7</v>
      </c>
      <c r="C12" s="20">
        <v>44436</v>
      </c>
      <c r="D12" s="14">
        <v>3983</v>
      </c>
      <c r="E12" s="21">
        <v>485</v>
      </c>
      <c r="F12" s="21">
        <v>30629</v>
      </c>
      <c r="G12" s="21">
        <v>2130</v>
      </c>
      <c r="H12" s="21">
        <v>2380</v>
      </c>
      <c r="I12" s="21">
        <v>3755</v>
      </c>
      <c r="J12" s="21">
        <v>1559</v>
      </c>
      <c r="K12" s="33">
        <v>8.963453056080656</v>
      </c>
      <c r="L12" s="34">
        <v>1.0914573769016114</v>
      </c>
      <c r="M12" s="34">
        <v>68.928346385813299</v>
      </c>
      <c r="N12" s="33">
        <v>4.7934107480421284</v>
      </c>
      <c r="O12" s="34">
        <v>5.3560176433522368</v>
      </c>
      <c r="P12" s="33">
        <v>8.4503555675578372</v>
      </c>
      <c r="Q12" s="34">
        <v>3.5084165991538394</v>
      </c>
    </row>
    <row r="13" spans="2:17" x14ac:dyDescent="0.2">
      <c r="B13" s="9" t="s">
        <v>8</v>
      </c>
      <c r="C13" s="17">
        <v>9693</v>
      </c>
      <c r="D13" s="18">
        <v>330</v>
      </c>
      <c r="E13" s="19">
        <v>123</v>
      </c>
      <c r="F13" s="19">
        <v>8915</v>
      </c>
      <c r="G13" s="19">
        <v>157</v>
      </c>
      <c r="H13" s="19">
        <v>120</v>
      </c>
      <c r="I13" s="19">
        <v>47</v>
      </c>
      <c r="J13" s="19">
        <v>124</v>
      </c>
      <c r="K13" s="31">
        <v>3.4045187248529869</v>
      </c>
      <c r="L13" s="32">
        <v>1.2689569792633859</v>
      </c>
      <c r="M13" s="32">
        <v>91.973589188073873</v>
      </c>
      <c r="N13" s="31">
        <v>1.6197255751573301</v>
      </c>
      <c r="O13" s="32">
        <v>1.2380068090374496</v>
      </c>
      <c r="P13" s="31">
        <v>0.48488600020633443</v>
      </c>
      <c r="Q13" s="32">
        <v>1.2792737026720313</v>
      </c>
    </row>
    <row r="14" spans="2:17" x14ac:dyDescent="0.2">
      <c r="B14" s="2" t="s">
        <v>9</v>
      </c>
      <c r="C14" s="20">
        <v>46238</v>
      </c>
      <c r="D14" s="14">
        <v>1805</v>
      </c>
      <c r="E14" s="21">
        <v>164</v>
      </c>
      <c r="F14" s="21">
        <v>33461</v>
      </c>
      <c r="G14" s="21">
        <v>7716</v>
      </c>
      <c r="H14" s="21">
        <v>1512</v>
      </c>
      <c r="I14" s="21">
        <v>364</v>
      </c>
      <c r="J14" s="21">
        <v>1380</v>
      </c>
      <c r="K14" s="33">
        <v>3.9037155586314287</v>
      </c>
      <c r="L14" s="34">
        <v>0.35468662139365892</v>
      </c>
      <c r="M14" s="34">
        <v>72.366884380812323</v>
      </c>
      <c r="N14" s="33">
        <v>16.687572991911416</v>
      </c>
      <c r="O14" s="34">
        <v>3.2700376313854402</v>
      </c>
      <c r="P14" s="33">
        <v>0.78723128162982836</v>
      </c>
      <c r="Q14" s="34">
        <v>2.9845581556295686</v>
      </c>
    </row>
    <row r="15" spans="2:17" x14ac:dyDescent="0.2">
      <c r="B15" s="9" t="s">
        <v>10</v>
      </c>
      <c r="C15" s="17">
        <v>106483</v>
      </c>
      <c r="D15" s="18">
        <v>4860</v>
      </c>
      <c r="E15" s="19">
        <v>657</v>
      </c>
      <c r="F15" s="19">
        <v>78906</v>
      </c>
      <c r="G15" s="19">
        <v>10581</v>
      </c>
      <c r="H15" s="19">
        <v>4477</v>
      </c>
      <c r="I15" s="19">
        <v>5456</v>
      </c>
      <c r="J15" s="19">
        <v>2203</v>
      </c>
      <c r="K15" s="31">
        <v>4.5641088248828456</v>
      </c>
      <c r="L15" s="32">
        <v>0.61699989669712529</v>
      </c>
      <c r="M15" s="32">
        <v>74.101969328437406</v>
      </c>
      <c r="N15" s="31">
        <v>9.9367974230628366</v>
      </c>
      <c r="O15" s="32">
        <v>4.2044269977367277</v>
      </c>
      <c r="P15" s="31">
        <v>5.1238225820083958</v>
      </c>
      <c r="Q15" s="32">
        <v>2.0688748438717917</v>
      </c>
    </row>
    <row r="16" spans="2:17" x14ac:dyDescent="0.2">
      <c r="B16" s="2" t="s">
        <v>11</v>
      </c>
      <c r="C16" s="20">
        <v>28853</v>
      </c>
      <c r="D16" s="14">
        <v>1144</v>
      </c>
      <c r="E16" s="21">
        <v>174</v>
      </c>
      <c r="F16" s="21">
        <v>21044</v>
      </c>
      <c r="G16" s="21">
        <v>2871</v>
      </c>
      <c r="H16" s="21">
        <v>1201</v>
      </c>
      <c r="I16" s="21">
        <v>1676</v>
      </c>
      <c r="J16" s="21">
        <v>917</v>
      </c>
      <c r="K16" s="33">
        <v>3.9649256576439189</v>
      </c>
      <c r="L16" s="34">
        <v>0.60305687450178491</v>
      </c>
      <c r="M16" s="34">
        <v>72.935223373652661</v>
      </c>
      <c r="N16" s="33">
        <v>9.9504384292794512</v>
      </c>
      <c r="O16" s="34">
        <v>4.1624787717048486</v>
      </c>
      <c r="P16" s="33">
        <v>5.8087547222125941</v>
      </c>
      <c r="Q16" s="34">
        <v>3.1781790455065329</v>
      </c>
    </row>
    <row r="17" spans="2:17" x14ac:dyDescent="0.2">
      <c r="B17" s="9" t="s">
        <v>12</v>
      </c>
      <c r="C17" s="17">
        <v>6005</v>
      </c>
      <c r="D17" s="18">
        <v>158</v>
      </c>
      <c r="E17" s="19">
        <v>26</v>
      </c>
      <c r="F17" s="19">
        <v>4127</v>
      </c>
      <c r="G17" s="19">
        <v>1128</v>
      </c>
      <c r="H17" s="19">
        <v>163</v>
      </c>
      <c r="I17" s="19">
        <v>324</v>
      </c>
      <c r="J17" s="19">
        <v>105</v>
      </c>
      <c r="K17" s="31">
        <v>2.6311407160699418</v>
      </c>
      <c r="L17" s="32">
        <v>0.43297252289758537</v>
      </c>
      <c r="M17" s="32">
        <v>68.72606161532056</v>
      </c>
      <c r="N17" s="31">
        <v>18.78434637801832</v>
      </c>
      <c r="O17" s="32">
        <v>2.7144046627810159</v>
      </c>
      <c r="P17" s="31">
        <v>5.3955037468776021</v>
      </c>
      <c r="Q17" s="32">
        <v>1.7485428809325563</v>
      </c>
    </row>
    <row r="18" spans="2:17" x14ac:dyDescent="0.2">
      <c r="B18" s="2" t="s">
        <v>13</v>
      </c>
      <c r="C18" s="20">
        <v>24981</v>
      </c>
      <c r="D18" s="14">
        <v>2255</v>
      </c>
      <c r="E18" s="21">
        <v>326</v>
      </c>
      <c r="F18" s="21">
        <v>21032</v>
      </c>
      <c r="G18" s="21">
        <v>164</v>
      </c>
      <c r="H18" s="21">
        <v>581</v>
      </c>
      <c r="I18" s="21">
        <v>572</v>
      </c>
      <c r="J18" s="21">
        <v>377</v>
      </c>
      <c r="K18" s="33">
        <v>9.0268604139145747</v>
      </c>
      <c r="L18" s="34">
        <v>1.30499179376326</v>
      </c>
      <c r="M18" s="34">
        <v>84.191985909291063</v>
      </c>
      <c r="N18" s="33">
        <v>0.65649893919378732</v>
      </c>
      <c r="O18" s="34">
        <v>2.3257675833633562</v>
      </c>
      <c r="P18" s="33">
        <v>2.2897402025539413</v>
      </c>
      <c r="Q18" s="34">
        <v>1.5091469516832794</v>
      </c>
    </row>
    <row r="19" spans="2:17" x14ac:dyDescent="0.2">
      <c r="B19" s="9" t="s">
        <v>14</v>
      </c>
      <c r="C19" s="17">
        <v>14679</v>
      </c>
      <c r="D19" s="18">
        <v>585</v>
      </c>
      <c r="E19" s="19">
        <v>165</v>
      </c>
      <c r="F19" s="19">
        <v>12766</v>
      </c>
      <c r="G19" s="19">
        <v>527</v>
      </c>
      <c r="H19" s="19">
        <v>313</v>
      </c>
      <c r="I19" s="19">
        <v>332</v>
      </c>
      <c r="J19" s="19">
        <v>156</v>
      </c>
      <c r="K19" s="31">
        <v>3.9852851011649295</v>
      </c>
      <c r="L19" s="32">
        <v>1.1240547721234415</v>
      </c>
      <c r="M19" s="32">
        <v>86.967777096532458</v>
      </c>
      <c r="N19" s="31">
        <v>3.5901628176306288</v>
      </c>
      <c r="O19" s="32">
        <v>2.1322978404523472</v>
      </c>
      <c r="P19" s="31">
        <v>2.2617344505756525</v>
      </c>
      <c r="Q19" s="32">
        <v>1.0627426936439812</v>
      </c>
    </row>
    <row r="20" spans="2:17" x14ac:dyDescent="0.2">
      <c r="B20" s="2" t="s">
        <v>15</v>
      </c>
      <c r="C20" s="22">
        <v>17179</v>
      </c>
      <c r="D20" s="14">
        <v>922</v>
      </c>
      <c r="E20" s="23">
        <v>102</v>
      </c>
      <c r="F20" s="23">
        <v>10676</v>
      </c>
      <c r="G20" s="23">
        <v>4231</v>
      </c>
      <c r="H20" s="23">
        <v>645</v>
      </c>
      <c r="I20" s="23">
        <v>140</v>
      </c>
      <c r="J20" s="23">
        <v>565</v>
      </c>
      <c r="K20" s="33">
        <v>5.3670178706560341</v>
      </c>
      <c r="L20" s="34">
        <v>0.59374818091856341</v>
      </c>
      <c r="M20" s="34">
        <v>62.145642936142963</v>
      </c>
      <c r="N20" s="33">
        <v>24.628907386925896</v>
      </c>
      <c r="O20" s="34">
        <v>3.7545840852203272</v>
      </c>
      <c r="P20" s="33">
        <v>0.81494848361371441</v>
      </c>
      <c r="Q20" s="34">
        <v>3.2888992374410622</v>
      </c>
    </row>
    <row r="21" spans="2:17" x14ac:dyDescent="0.2">
      <c r="B21" s="9" t="s">
        <v>16</v>
      </c>
      <c r="C21" s="24">
        <v>14511</v>
      </c>
      <c r="D21" s="18">
        <v>1002</v>
      </c>
      <c r="E21" s="19">
        <v>228</v>
      </c>
      <c r="F21" s="19">
        <v>12814</v>
      </c>
      <c r="G21" s="19">
        <v>336</v>
      </c>
      <c r="H21" s="19">
        <v>233</v>
      </c>
      <c r="I21" s="19">
        <v>11</v>
      </c>
      <c r="J21" s="19">
        <v>115</v>
      </c>
      <c r="K21" s="31">
        <v>6.9051064709530703</v>
      </c>
      <c r="L21" s="35">
        <v>1.5712218317138722</v>
      </c>
      <c r="M21" s="32">
        <v>88.30542347184894</v>
      </c>
      <c r="N21" s="31">
        <v>2.3154848046309695</v>
      </c>
      <c r="O21" s="32">
        <v>1.6056784508304045</v>
      </c>
      <c r="P21" s="31">
        <v>7.5804562056371025E-2</v>
      </c>
      <c r="Q21" s="32">
        <v>0.79250223968024258</v>
      </c>
    </row>
    <row r="22" spans="2:17" x14ac:dyDescent="0.2">
      <c r="B22" s="7" t="s">
        <v>17</v>
      </c>
      <c r="C22" s="25">
        <f>C9+C13+C18+C19+C21+C8</f>
        <v>105958</v>
      </c>
      <c r="D22" s="25">
        <f t="shared" ref="D22:J22" si="0">D9+D13+D18+D19+D21+D8</f>
        <v>6162</v>
      </c>
      <c r="E22" s="25">
        <f t="shared" si="0"/>
        <v>1227</v>
      </c>
      <c r="F22" s="25">
        <f t="shared" si="0"/>
        <v>90311</v>
      </c>
      <c r="G22" s="25">
        <f t="shared" si="0"/>
        <v>1655</v>
      </c>
      <c r="H22" s="25">
        <f>H9+H13+H18+H19+H21+H8</f>
        <v>2755</v>
      </c>
      <c r="I22" s="25">
        <f t="shared" si="0"/>
        <v>3590</v>
      </c>
      <c r="J22" s="25">
        <f t="shared" si="0"/>
        <v>1485</v>
      </c>
      <c r="K22" s="36">
        <v>5.8155118065648654</v>
      </c>
      <c r="L22" s="37">
        <v>1.1580060023783008</v>
      </c>
      <c r="M22" s="37">
        <v>85.232828101700676</v>
      </c>
      <c r="N22" s="38">
        <v>1.5619396364597293</v>
      </c>
      <c r="O22" s="37">
        <v>2.6000868268559243</v>
      </c>
      <c r="P22" s="38">
        <v>3.3881349213839442</v>
      </c>
      <c r="Q22" s="37">
        <v>1.401498707034863</v>
      </c>
    </row>
    <row r="23" spans="2:17" x14ac:dyDescent="0.2">
      <c r="B23" s="3" t="s">
        <v>18</v>
      </c>
      <c r="C23" s="26">
        <f>C6+C7+C10+C11+C12+C16+C17+C20+C14+C15</f>
        <v>428043</v>
      </c>
      <c r="D23" s="26">
        <f t="shared" ref="D23:J23" si="1">D6+D7+D10+D11+D12+D16+D17+D20+D14+D15</f>
        <v>20996</v>
      </c>
      <c r="E23" s="26">
        <f t="shared" si="1"/>
        <v>3081</v>
      </c>
      <c r="F23" s="26">
        <f t="shared" si="1"/>
        <v>284691</v>
      </c>
      <c r="G23" s="26">
        <f t="shared" si="1"/>
        <v>69248</v>
      </c>
      <c r="H23" s="26">
        <f t="shared" si="1"/>
        <v>18712</v>
      </c>
      <c r="I23" s="26">
        <f t="shared" si="1"/>
        <v>23222</v>
      </c>
      <c r="J23" s="26">
        <f t="shared" si="1"/>
        <v>11174</v>
      </c>
      <c r="K23" s="39">
        <v>4.9051146730585478</v>
      </c>
      <c r="L23" s="34">
        <v>0.71978749798501551</v>
      </c>
      <c r="M23" s="34">
        <v>66.509906714979579</v>
      </c>
      <c r="N23" s="33">
        <v>16.1778139112192</v>
      </c>
      <c r="O23" s="34">
        <v>4.3715234217123049</v>
      </c>
      <c r="P23" s="33">
        <v>5.4251558838714802</v>
      </c>
      <c r="Q23" s="34">
        <v>2.6104853951588973</v>
      </c>
    </row>
    <row r="24" spans="2:17" x14ac:dyDescent="0.2">
      <c r="B24" s="8" t="s">
        <v>19</v>
      </c>
      <c r="C24" s="27">
        <f t="shared" ref="C24:J24" si="2">SUM(C6:C21)</f>
        <v>534001</v>
      </c>
      <c r="D24" s="27">
        <f t="shared" si="2"/>
        <v>27158</v>
      </c>
      <c r="E24" s="27">
        <f t="shared" si="2"/>
        <v>4308</v>
      </c>
      <c r="F24" s="27">
        <f t="shared" si="2"/>
        <v>375002</v>
      </c>
      <c r="G24" s="27">
        <f t="shared" si="2"/>
        <v>70903</v>
      </c>
      <c r="H24" s="27">
        <f t="shared" si="2"/>
        <v>21467</v>
      </c>
      <c r="I24" s="27">
        <f t="shared" si="2"/>
        <v>26812</v>
      </c>
      <c r="J24" s="27">
        <f t="shared" si="2"/>
        <v>12659</v>
      </c>
      <c r="K24" s="40">
        <v>5.0857582663702878</v>
      </c>
      <c r="L24" s="41">
        <v>0.80674006228452755</v>
      </c>
      <c r="M24" s="41">
        <v>70.224962125539093</v>
      </c>
      <c r="N24" s="42">
        <v>13.27769049121631</v>
      </c>
      <c r="O24" s="41">
        <v>4.0200299250375942</v>
      </c>
      <c r="P24" s="42">
        <v>5.0209643802165163</v>
      </c>
      <c r="Q24" s="41">
        <v>2.3705948116202027</v>
      </c>
    </row>
    <row r="25" spans="2:17" x14ac:dyDescent="0.2">
      <c r="B25" s="103" t="s">
        <v>26</v>
      </c>
      <c r="C25" s="103"/>
      <c r="D25" s="103"/>
      <c r="E25" s="103"/>
      <c r="F25" s="103"/>
      <c r="G25" s="103"/>
      <c r="H25" s="103"/>
      <c r="I25" s="103"/>
      <c r="J25" s="103"/>
      <c r="K25" s="103"/>
      <c r="L25" s="103"/>
      <c r="M25" s="103"/>
      <c r="N25" s="103"/>
      <c r="O25" s="103"/>
      <c r="P25" s="103"/>
      <c r="Q25" s="103"/>
    </row>
    <row r="26" spans="2:17" ht="140" customHeight="1" x14ac:dyDescent="0.2">
      <c r="B26" s="100" t="s">
        <v>72</v>
      </c>
      <c r="C26" s="100"/>
      <c r="D26" s="100"/>
      <c r="E26" s="100"/>
      <c r="F26" s="100"/>
      <c r="G26" s="100"/>
      <c r="H26" s="100"/>
      <c r="I26" s="100"/>
      <c r="J26" s="100"/>
      <c r="K26" s="100"/>
      <c r="L26" s="100"/>
      <c r="M26" s="100"/>
      <c r="N26" s="100"/>
      <c r="O26" s="100"/>
      <c r="P26" s="100"/>
      <c r="Q26" s="100"/>
    </row>
    <row r="27" spans="2:17" x14ac:dyDescent="0.2">
      <c r="B27" s="102" t="s">
        <v>75</v>
      </c>
      <c r="C27" s="102"/>
      <c r="D27" s="102"/>
      <c r="E27" s="102"/>
      <c r="F27" s="102"/>
      <c r="G27" s="102"/>
      <c r="H27" s="102"/>
      <c r="I27" s="102"/>
      <c r="J27" s="102"/>
      <c r="K27" s="102"/>
      <c r="L27" s="102"/>
      <c r="M27" s="102"/>
      <c r="N27" s="102"/>
      <c r="O27" s="102"/>
      <c r="P27" s="102"/>
      <c r="Q27" s="102"/>
    </row>
    <row r="28" spans="2:17" x14ac:dyDescent="0.2">
      <c r="B28" s="91" t="s">
        <v>39</v>
      </c>
      <c r="C28" s="91"/>
      <c r="D28" s="91"/>
      <c r="E28" s="91"/>
      <c r="F28" s="91"/>
      <c r="G28" s="91"/>
      <c r="H28" s="91"/>
      <c r="I28" s="91"/>
      <c r="J28" s="91"/>
      <c r="K28" s="91"/>
      <c r="L28" s="91"/>
      <c r="M28" s="91"/>
      <c r="N28" s="91"/>
      <c r="O28" s="91"/>
      <c r="P28" s="91"/>
      <c r="Q28" s="91"/>
    </row>
    <row r="29" spans="2:17" x14ac:dyDescent="0.2">
      <c r="B29" s="4"/>
      <c r="C29" s="4"/>
      <c r="D29" s="4"/>
      <c r="E29" s="4"/>
      <c r="F29" s="4"/>
      <c r="G29" s="4"/>
      <c r="H29" s="4"/>
      <c r="I29" s="4"/>
      <c r="J29" s="4"/>
      <c r="K29" s="4"/>
      <c r="L29" s="4"/>
      <c r="M29" s="4"/>
      <c r="N29" s="4"/>
      <c r="O29" s="4"/>
      <c r="P29" s="4"/>
      <c r="Q29" s="4"/>
    </row>
    <row r="30" spans="2:17" x14ac:dyDescent="0.2">
      <c r="B30" s="4"/>
      <c r="C30" s="4"/>
      <c r="D30" s="4"/>
      <c r="E30" s="4"/>
      <c r="F30" s="4"/>
      <c r="G30" s="4"/>
      <c r="H30" s="4"/>
      <c r="I30" s="4"/>
      <c r="J30" s="4"/>
      <c r="K30" s="4"/>
      <c r="L30" s="4"/>
      <c r="M30" s="4"/>
      <c r="N30" s="4"/>
      <c r="O30" s="4"/>
      <c r="P30" s="4"/>
      <c r="Q30" s="4"/>
    </row>
    <row r="31" spans="2:17" x14ac:dyDescent="0.2">
      <c r="B31" s="4"/>
      <c r="C31" s="6"/>
      <c r="D31" s="4"/>
      <c r="E31" s="4"/>
      <c r="F31" s="4"/>
      <c r="G31" s="4"/>
      <c r="H31" s="4"/>
      <c r="I31" s="4"/>
      <c r="J31" s="4"/>
      <c r="K31" s="4"/>
      <c r="L31" s="4"/>
      <c r="M31" s="4"/>
      <c r="N31" s="4"/>
      <c r="O31" s="4"/>
      <c r="P31" s="4"/>
      <c r="Q31" s="4"/>
    </row>
    <row r="32" spans="2:17" x14ac:dyDescent="0.2">
      <c r="B32" s="4"/>
      <c r="C32" s="4"/>
      <c r="D32" s="4"/>
      <c r="E32" s="4"/>
      <c r="F32" s="4"/>
      <c r="G32" s="4"/>
      <c r="H32" s="4"/>
      <c r="I32" s="4"/>
      <c r="J32" s="4"/>
      <c r="K32" s="4"/>
      <c r="L32" s="4"/>
      <c r="M32" s="4"/>
      <c r="N32" s="4"/>
      <c r="O32" s="4"/>
      <c r="P32" s="4"/>
      <c r="Q32" s="4"/>
    </row>
    <row r="33" spans="2:17" x14ac:dyDescent="0.2">
      <c r="B33" s="4"/>
      <c r="C33" s="4"/>
      <c r="D33" s="4"/>
      <c r="E33" s="4"/>
      <c r="F33" s="4"/>
      <c r="G33" s="4"/>
      <c r="H33" s="4"/>
      <c r="I33" s="4"/>
      <c r="J33" s="4"/>
      <c r="K33" s="4"/>
      <c r="L33" s="4"/>
      <c r="M33" s="4"/>
      <c r="N33" s="4"/>
      <c r="O33" s="4"/>
      <c r="P33" s="4"/>
      <c r="Q33" s="4"/>
    </row>
  </sheetData>
  <mergeCells count="21">
    <mergeCell ref="B25:Q25"/>
    <mergeCell ref="B27:Q27"/>
    <mergeCell ref="B28:Q28"/>
    <mergeCell ref="D3:E3"/>
    <mergeCell ref="F3:F4"/>
    <mergeCell ref="G3:G4"/>
    <mergeCell ref="B26:Q26"/>
    <mergeCell ref="C5:J5"/>
    <mergeCell ref="K5:Q5"/>
    <mergeCell ref="B2:Q2"/>
    <mergeCell ref="N3:N4"/>
    <mergeCell ref="O3:O4"/>
    <mergeCell ref="P3:P4"/>
    <mergeCell ref="Q3:Q4"/>
    <mergeCell ref="H3:H4"/>
    <mergeCell ref="I3:I4"/>
    <mergeCell ref="J3:J4"/>
    <mergeCell ref="K3:L3"/>
    <mergeCell ref="M3:M4"/>
    <mergeCell ref="C3:C4"/>
    <mergeCell ref="B3: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X60" sqref="X60"/>
    </sheetView>
  </sheetViews>
  <sheetFormatPr baseColWidth="10" defaultRowHeight="16"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289101-FA7C-461E-98EF-9C9E273E7828}"/>
</file>

<file path=customXml/itemProps2.xml><?xml version="1.0" encoding="utf-8"?>
<ds:datastoreItem xmlns:ds="http://schemas.openxmlformats.org/officeDocument/2006/customXml" ds:itemID="{C2E9FA3B-AF64-4D46-A23D-0AA4C0642240}">
  <ds:schemaRefs>
    <ds:schemaRef ds:uri="http://schemas.microsoft.com/office/2006/metadata/properties"/>
    <ds:schemaRef ds:uri="http://schemas.microsoft.com/office/infopath/2007/PartnerControls"/>
    <ds:schemaRef ds:uri="71ea3402-ccc5-4626-b376-cfd2cbafb61f"/>
  </ds:schemaRefs>
</ds:datastoreItem>
</file>

<file path=customXml/itemProps3.xml><?xml version="1.0" encoding="utf-8"?>
<ds:datastoreItem xmlns:ds="http://schemas.openxmlformats.org/officeDocument/2006/customXml" ds:itemID="{58F97544-41A6-470A-9FBC-E566B7A74A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14</vt:i4>
      </vt:variant>
    </vt:vector>
  </HeadingPairs>
  <TitlesOfParts>
    <vt:vector size="14" baseType="lpstr">
      <vt:lpstr>Inhalt</vt:lpstr>
      <vt:lpstr>01.03.2022</vt:lpstr>
      <vt:lpstr>01.03.2021</vt:lpstr>
      <vt:lpstr>01.03.2020</vt:lpstr>
      <vt:lpstr>01.03.2019</vt:lpstr>
      <vt:lpstr>01.03.2018</vt:lpstr>
      <vt:lpstr>01.03.2017</vt:lpstr>
      <vt:lpstr>01.03.2016</vt:lpstr>
      <vt:lpstr>01.03.2015</vt:lpstr>
      <vt:lpstr>01.03.2014</vt:lpstr>
      <vt:lpstr>01.03.2012</vt:lpstr>
      <vt:lpstr>01.03.2010</vt:lpstr>
      <vt:lpstr>15.03.2008</vt:lpstr>
      <vt:lpstr>15.03.2006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Davin Patrick Akko</cp:lastModifiedBy>
  <dcterms:created xsi:type="dcterms:W3CDTF">2018-02-13T14:44:12Z</dcterms:created>
  <dcterms:modified xsi:type="dcterms:W3CDTF">2023-11-20T10:07:55Z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