
<file path=[Content_Types].xml><?xml version="1.0" encoding="utf-8"?>
<Types xmlns="http://schemas.openxmlformats.org/package/2006/content-types">
  <Default Extension="36b1_lr13" ContentType="image/jpeg"/>
  <Default Extension="36b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01"/>
  <workbookPr/>
  <mc:AlternateContent xmlns:mc="http://schemas.openxmlformats.org/markup-compatibility/2006">
    <mc:Choice Requires="x15">
      <x15ac:absPath xmlns:x15ac="http://schemas.microsoft.com/office/spreadsheetml/2010/11/ac" url="Z:\LGSchuetz\Empirische Bildungsforschung\FORSCHUNG\Monitoring Frühkindliche Bildung\Ländermonitoring 2021\Downloadtabellen\Downloadtabellen 2021\"/>
    </mc:Choice>
  </mc:AlternateContent>
  <xr:revisionPtr revIDLastSave="0" documentId="13_ncr:1_{0CE80486-8383-4CA1-A538-E29B5A5EAE8F}" xr6:coauthVersionLast="47" xr6:coauthVersionMax="47" xr10:uidLastSave="{00000000-0000-0000-0000-000000000000}"/>
  <bookViews>
    <workbookView xWindow="-120" yWindow="-120" windowWidth="20730" windowHeight="11160" tabRatio="500" firstSheet="18" activeTab="18" xr2:uid="{00000000-000D-0000-FFFF-FFFF00000000}"/>
  </bookViews>
  <sheets>
    <sheet name="&lt; 3 Jahre | 01.03.2020" sheetId="28" r:id="rId1"/>
    <sheet name="&lt; 3 Jahre | 01.03.2019" sheetId="26" r:id="rId2"/>
    <sheet name="&lt; 3 Jahre | 01.03.2018" sheetId="24" r:id="rId3"/>
    <sheet name="&lt; 3 Jahre | 01.03.2017" sheetId="22" r:id="rId4"/>
    <sheet name="&lt; 3 Jahre | 01.03.2016 " sheetId="21" r:id="rId5"/>
    <sheet name="&lt; 3 Jahre | 01.03.2014" sheetId="30" r:id="rId6"/>
    <sheet name="&lt; 3 Jahre | 01.03.2012" sheetId="31" r:id="rId7"/>
    <sheet name="&lt; 3 Jahre | 01.03.2010" sheetId="32" r:id="rId8"/>
    <sheet name="&lt; 3 Jahre | 15.03.2008" sheetId="33" r:id="rId9"/>
    <sheet name="&gt; 3 Jahre | 01.03.2020 " sheetId="29" r:id="rId10"/>
    <sheet name="&gt; 3 Jahre | 01.03.2019 " sheetId="27" r:id="rId11"/>
    <sheet name="&gt; 3 Jahre | 01.03.2018" sheetId="25" r:id="rId12"/>
    <sheet name="&gt; 3 Jahre | 01.03.2017" sheetId="23" r:id="rId13"/>
    <sheet name="&gt; 3 Jahre | 01.03.2016" sheetId="5" r:id="rId14"/>
    <sheet name="&gt; 3 Jahre | 01.03.2014" sheetId="18" r:id="rId15"/>
    <sheet name="&gt; 3 Jahre | 01.03.2012" sheetId="10" r:id="rId16"/>
    <sheet name="&gt; 3 Jahre | 01.03.2010" sheetId="19" r:id="rId17"/>
    <sheet name="&gt; 3 Jahre | 15.03.2008" sheetId="20" r:id="rId18"/>
    <sheet name="&lt; 11 Jahre | 01.03.2020" sheetId="34" r:id="rId19"/>
    <sheet name="&lt; 11 Jahre | 01.03.2019" sheetId="35" r:id="rId20"/>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4" i="35" l="1"/>
  <c r="E24" i="35"/>
  <c r="D24" i="35"/>
  <c r="C24" i="35"/>
  <c r="I24" i="35" s="1"/>
  <c r="F23" i="35"/>
  <c r="E23" i="35"/>
  <c r="D23" i="35"/>
  <c r="C23" i="35"/>
  <c r="F22" i="35"/>
  <c r="E22" i="35"/>
  <c r="D22" i="35"/>
  <c r="C22" i="35"/>
  <c r="I22" i="35" s="1"/>
  <c r="I21" i="35"/>
  <c r="H21" i="35"/>
  <c r="G21" i="35"/>
  <c r="I20" i="35"/>
  <c r="H20" i="35"/>
  <c r="G20" i="35"/>
  <c r="I19" i="35"/>
  <c r="H19" i="35"/>
  <c r="G19" i="35"/>
  <c r="I18" i="35"/>
  <c r="H18" i="35"/>
  <c r="G18" i="35"/>
  <c r="I17" i="35"/>
  <c r="H17" i="35"/>
  <c r="G17" i="35"/>
  <c r="I16" i="35"/>
  <c r="H16" i="35"/>
  <c r="G16" i="35"/>
  <c r="I15" i="35"/>
  <c r="H15" i="35"/>
  <c r="G15" i="35"/>
  <c r="I14" i="35"/>
  <c r="H14" i="35"/>
  <c r="G14" i="35"/>
  <c r="I13" i="35"/>
  <c r="H13" i="35"/>
  <c r="G13" i="35"/>
  <c r="I12" i="35"/>
  <c r="H12" i="35"/>
  <c r="G12" i="35"/>
  <c r="I11" i="35"/>
  <c r="H11" i="35"/>
  <c r="G11" i="35"/>
  <c r="I10" i="35"/>
  <c r="H10" i="35"/>
  <c r="G10" i="35"/>
  <c r="I9" i="35"/>
  <c r="H9" i="35"/>
  <c r="G9" i="35"/>
  <c r="I7" i="35"/>
  <c r="H7" i="35"/>
  <c r="G7" i="35"/>
  <c r="I6" i="35"/>
  <c r="H6" i="35"/>
  <c r="G6" i="35"/>
  <c r="F24" i="34"/>
  <c r="E24" i="34"/>
  <c r="D24" i="34"/>
  <c r="C24" i="34"/>
  <c r="F23" i="34"/>
  <c r="I23" i="34" s="1"/>
  <c r="E23" i="34"/>
  <c r="H23" i="34" s="1"/>
  <c r="D23" i="34"/>
  <c r="G23" i="34" s="1"/>
  <c r="C23" i="34"/>
  <c r="F22" i="34"/>
  <c r="I22" i="34" s="1"/>
  <c r="E22" i="34"/>
  <c r="D22" i="34"/>
  <c r="C22" i="34"/>
  <c r="I21" i="34"/>
  <c r="H21" i="34"/>
  <c r="G21" i="34"/>
  <c r="I20" i="34"/>
  <c r="H20" i="34"/>
  <c r="G20" i="34"/>
  <c r="I19" i="34"/>
  <c r="H19" i="34"/>
  <c r="G19" i="34"/>
  <c r="I18" i="34"/>
  <c r="H18" i="34"/>
  <c r="G18" i="34"/>
  <c r="I17" i="34"/>
  <c r="H17" i="34"/>
  <c r="G17" i="34"/>
  <c r="I16" i="34"/>
  <c r="H16" i="34"/>
  <c r="G16" i="34"/>
  <c r="I15" i="34"/>
  <c r="H15" i="34"/>
  <c r="G15" i="34"/>
  <c r="I14" i="34"/>
  <c r="H14" i="34"/>
  <c r="G14" i="34"/>
  <c r="I13" i="34"/>
  <c r="H13" i="34"/>
  <c r="G13" i="34"/>
  <c r="I12" i="34"/>
  <c r="H12" i="34"/>
  <c r="G12" i="34"/>
  <c r="I11" i="34"/>
  <c r="H11" i="34"/>
  <c r="G11" i="34"/>
  <c r="I10" i="34"/>
  <c r="H10" i="34"/>
  <c r="G10" i="34"/>
  <c r="I9" i="34"/>
  <c r="H9" i="34"/>
  <c r="G9" i="34"/>
  <c r="I7" i="34"/>
  <c r="H7" i="34"/>
  <c r="G7" i="34"/>
  <c r="I6" i="34"/>
  <c r="H6" i="34"/>
  <c r="G6" i="34"/>
  <c r="H22" i="34" l="1"/>
  <c r="G22" i="34"/>
  <c r="H24" i="34"/>
  <c r="G22" i="35"/>
  <c r="G23" i="35"/>
  <c r="I24" i="34"/>
  <c r="H22" i="35"/>
  <c r="H23" i="35"/>
  <c r="H24" i="35"/>
  <c r="G24" i="34"/>
  <c r="I23" i="35"/>
  <c r="G24" i="35"/>
  <c r="H24" i="29" l="1"/>
  <c r="G24" i="29"/>
  <c r="F24" i="29"/>
  <c r="E24" i="29"/>
  <c r="J24" i="29" s="1"/>
  <c r="D24" i="29"/>
  <c r="C24" i="29"/>
  <c r="M24" i="29" s="1"/>
  <c r="H23" i="29"/>
  <c r="G23" i="29"/>
  <c r="F23" i="29"/>
  <c r="E23" i="29"/>
  <c r="D23" i="29"/>
  <c r="C23" i="29"/>
  <c r="H22" i="29"/>
  <c r="G22" i="29"/>
  <c r="F22" i="29"/>
  <c r="E22" i="29"/>
  <c r="D22" i="29"/>
  <c r="C22" i="29"/>
  <c r="M22" i="29" s="1"/>
  <c r="M21" i="29"/>
  <c r="L21" i="29"/>
  <c r="K21" i="29"/>
  <c r="J21" i="29"/>
  <c r="I21" i="29"/>
  <c r="M20" i="29"/>
  <c r="L20" i="29"/>
  <c r="K20" i="29"/>
  <c r="J20" i="29"/>
  <c r="I20" i="29"/>
  <c r="M19" i="29"/>
  <c r="L19" i="29"/>
  <c r="K19" i="29"/>
  <c r="J19" i="29"/>
  <c r="I19" i="29"/>
  <c r="M18" i="29"/>
  <c r="L18" i="29"/>
  <c r="K18" i="29"/>
  <c r="J18" i="29"/>
  <c r="I18" i="29"/>
  <c r="M17" i="29"/>
  <c r="L17" i="29"/>
  <c r="K17" i="29"/>
  <c r="J17" i="29"/>
  <c r="I17" i="29"/>
  <c r="M16" i="29"/>
  <c r="L16" i="29"/>
  <c r="K16" i="29"/>
  <c r="J16" i="29"/>
  <c r="I16" i="29"/>
  <c r="M15" i="29"/>
  <c r="L15" i="29"/>
  <c r="K15" i="29"/>
  <c r="J15" i="29"/>
  <c r="I15" i="29"/>
  <c r="M14" i="29"/>
  <c r="L14" i="29"/>
  <c r="K14" i="29"/>
  <c r="J14" i="29"/>
  <c r="I14" i="29"/>
  <c r="M13" i="29"/>
  <c r="L13" i="29"/>
  <c r="K13" i="29"/>
  <c r="J13" i="29"/>
  <c r="I13" i="29"/>
  <c r="M12" i="29"/>
  <c r="L12" i="29"/>
  <c r="K12" i="29"/>
  <c r="J12" i="29"/>
  <c r="I12" i="29"/>
  <c r="M11" i="29"/>
  <c r="L11" i="29"/>
  <c r="K11" i="29"/>
  <c r="J11" i="29"/>
  <c r="I11" i="29"/>
  <c r="M10" i="29"/>
  <c r="L10" i="29"/>
  <c r="K10" i="29"/>
  <c r="J10" i="29"/>
  <c r="I10" i="29"/>
  <c r="M9" i="29"/>
  <c r="L9" i="29"/>
  <c r="K9" i="29"/>
  <c r="J9" i="29"/>
  <c r="I9" i="29"/>
  <c r="M8" i="29"/>
  <c r="L8" i="29"/>
  <c r="K8" i="29"/>
  <c r="J8" i="29"/>
  <c r="I8" i="29"/>
  <c r="M7" i="29"/>
  <c r="L7" i="29"/>
  <c r="K7" i="29"/>
  <c r="J7" i="29"/>
  <c r="I7" i="29"/>
  <c r="M6" i="29"/>
  <c r="L6" i="29"/>
  <c r="K6" i="29"/>
  <c r="J6" i="29"/>
  <c r="I6" i="29"/>
  <c r="H24" i="28"/>
  <c r="G24" i="28"/>
  <c r="L24" i="28" s="1"/>
  <c r="F24" i="28"/>
  <c r="E24" i="28"/>
  <c r="D24" i="28"/>
  <c r="C24" i="28"/>
  <c r="H23" i="28"/>
  <c r="G23" i="28"/>
  <c r="F23" i="28"/>
  <c r="E23" i="28"/>
  <c r="J23" i="28" s="1"/>
  <c r="D23" i="28"/>
  <c r="C23" i="28"/>
  <c r="H22" i="28"/>
  <c r="G22" i="28"/>
  <c r="F22" i="28"/>
  <c r="E22" i="28"/>
  <c r="D22" i="28"/>
  <c r="C22" i="28"/>
  <c r="M21" i="28"/>
  <c r="L21" i="28"/>
  <c r="K21" i="28"/>
  <c r="J21" i="28"/>
  <c r="I21" i="28"/>
  <c r="M20" i="28"/>
  <c r="L20" i="28"/>
  <c r="K20" i="28"/>
  <c r="J20" i="28"/>
  <c r="I20" i="28"/>
  <c r="M19" i="28"/>
  <c r="L19" i="28"/>
  <c r="K19" i="28"/>
  <c r="J19" i="28"/>
  <c r="I19" i="28"/>
  <c r="M18" i="28"/>
  <c r="L18" i="28"/>
  <c r="K18" i="28"/>
  <c r="J18" i="28"/>
  <c r="I18" i="28"/>
  <c r="M17" i="28"/>
  <c r="L17" i="28"/>
  <c r="K17" i="28"/>
  <c r="J17" i="28"/>
  <c r="I17" i="28"/>
  <c r="M16" i="28"/>
  <c r="L16" i="28"/>
  <c r="K16" i="28"/>
  <c r="J16" i="28"/>
  <c r="I16" i="28"/>
  <c r="M15" i="28"/>
  <c r="L15" i="28"/>
  <c r="K15" i="28"/>
  <c r="J15" i="28"/>
  <c r="I15" i="28"/>
  <c r="M14" i="28"/>
  <c r="L14" i="28"/>
  <c r="K14" i="28"/>
  <c r="J14" i="28"/>
  <c r="I14" i="28"/>
  <c r="M13" i="28"/>
  <c r="L13" i="28"/>
  <c r="K13" i="28"/>
  <c r="J13" i="28"/>
  <c r="I13" i="28"/>
  <c r="M12" i="28"/>
  <c r="L12" i="28"/>
  <c r="K12" i="28"/>
  <c r="J12" i="28"/>
  <c r="I12" i="28"/>
  <c r="M11" i="28"/>
  <c r="L11" i="28"/>
  <c r="K11" i="28"/>
  <c r="J11" i="28"/>
  <c r="I11" i="28"/>
  <c r="M10" i="28"/>
  <c r="L10" i="28"/>
  <c r="K10" i="28"/>
  <c r="J10" i="28"/>
  <c r="I10" i="28"/>
  <c r="M9" i="28"/>
  <c r="L9" i="28"/>
  <c r="K9" i="28"/>
  <c r="J9" i="28"/>
  <c r="I9" i="28"/>
  <c r="M8" i="28"/>
  <c r="L8" i="28"/>
  <c r="K8" i="28"/>
  <c r="J8" i="28"/>
  <c r="I8" i="28"/>
  <c r="M7" i="28"/>
  <c r="L7" i="28"/>
  <c r="K7" i="28"/>
  <c r="J7" i="28"/>
  <c r="I7" i="28"/>
  <c r="M6" i="28"/>
  <c r="L6" i="28"/>
  <c r="K6" i="28"/>
  <c r="J6" i="28"/>
  <c r="I6" i="28"/>
  <c r="J22" i="28" l="1"/>
  <c r="L23" i="28"/>
  <c r="M23" i="28"/>
  <c r="L23" i="29"/>
  <c r="L22" i="28"/>
  <c r="J23" i="29"/>
  <c r="K23" i="29"/>
  <c r="M24" i="28"/>
  <c r="J22" i="29"/>
  <c r="L24" i="29"/>
  <c r="I23" i="28"/>
  <c r="M23" i="29"/>
  <c r="K22" i="28"/>
  <c r="J24" i="28"/>
  <c r="L22" i="29"/>
  <c r="K23" i="28"/>
  <c r="I23" i="29"/>
  <c r="K22" i="29"/>
  <c r="I22" i="29"/>
  <c r="K24" i="29"/>
  <c r="I24" i="29"/>
  <c r="K24" i="28"/>
  <c r="I22" i="28"/>
  <c r="M22" i="28"/>
  <c r="I24" i="28"/>
  <c r="H24" i="21"/>
  <c r="G24" i="21"/>
  <c r="F24" i="21"/>
  <c r="E24" i="21"/>
  <c r="D24" i="21"/>
  <c r="C24" i="21"/>
  <c r="H23" i="21"/>
  <c r="G23" i="21"/>
  <c r="F23" i="21"/>
  <c r="E23" i="21"/>
  <c r="D23" i="21"/>
  <c r="C23" i="21"/>
  <c r="H22" i="21"/>
  <c r="G22" i="21"/>
  <c r="F22" i="21"/>
  <c r="E22" i="21"/>
  <c r="D22" i="21"/>
  <c r="C22" i="21"/>
</calcChain>
</file>

<file path=xl/sharedStrings.xml><?xml version="1.0" encoding="utf-8"?>
<sst xmlns="http://schemas.openxmlformats.org/spreadsheetml/2006/main" count="555" uniqueCount="76">
  <si>
    <t>Tab36b_i10_lm21: Kinder unter 3 Jahren in Kindertageseinrichtungen nach Gruppentyp* in den Bundesländern am 01.03.2020 (Anzahl; Anteil in %)</t>
  </si>
  <si>
    <t>Bundesland</t>
  </si>
  <si>
    <t>Kinder in KiTas</t>
  </si>
  <si>
    <t>Kinder in</t>
  </si>
  <si>
    <t>Einrichtungen ohne feste Gruppenstruktur</t>
  </si>
  <si>
    <t>Krippengruppen*</t>
  </si>
  <si>
    <t>für 2-Jährige geöffneten Kindergartengruppen*</t>
  </si>
  <si>
    <t>Gruppen mit Kindern unter 4 Jahren*</t>
  </si>
  <si>
    <t>altersübergreifenden Gruppen*</t>
  </si>
  <si>
    <t>Anzahl</t>
  </si>
  <si>
    <t>In %</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</si>
  <si>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</si>
  <si>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</si>
  <si>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</si>
  <si>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</si>
  <si>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</si>
  <si>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</si>
  <si>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</si>
  <si>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</si>
  <si>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</si>
  <si>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</si>
  <si>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</si>
  <si>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</si>
  <si>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</si>
  <si>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</si>
  <si>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</si>
  <si>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</si>
  <si>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</si>
  <si>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</si>
  <si>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</si>
  <si>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 Die Gruppentypen wurden anhand der im Folgenden erläuterten Merkmale gebildet:</t>
  </si>
  <si>
    <t>„Krippengruppe“:</t>
  </si>
  <si>
    <t>Dies sind alle Gruppen, in denen ausschließlich Kinder unter 3 Jahren sind.</t>
  </si>
  <si>
    <t>„Für 2-Jährige geöffnete Kindergartengruppe“:</t>
  </si>
  <si>
    <t>Dies sind Gruppen mit 15 und mehr Kindern, in denen neben Kindern ab einem Alter von 3 Jahren bis zum Schulbesuch auch bis zu fünf 2-jährige Kinder betreut werden.</t>
  </si>
  <si>
    <t xml:space="preserve"> „Gruppe mit Kindern unter 4 Jahren“:</t>
  </si>
  <si>
    <t>Dies sind alle Gruppen, die nicht dem Gruppentyp „Krippengruppe“ zugeordnet wurden und in denen ausschließlich Kinder unter 4 Jahren sind.</t>
  </si>
  <si>
    <t>„Altersübergreifende Gruppe“:</t>
  </si>
  <si>
    <t>Hierunter fallen diejenigen Gruppen, die nicht den vorangegangenen Gruppentypen zugeordnet wurden. Diese Gruppe setzt sich aus altersgruppenübergreifenden Gruppen mit Kindern von 0 Jahren bis zum Schuleintritt und altersgruppenübergreifenden Gruppen mit Schulkindern zusammen. Sprachlich exakt müsste diese Gruppenform „altersgruppenübergreifende Gruppen“ heißen. Unberücksichtigt bleiben Gruppen, in denen nur Schulkinder sind.</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</si>
  <si>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</si>
  <si>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Quelle: FDZ der Statistischen Ämter des Bundes und der Länder, Kinder und tätige Personen in Tageseinrichtungen und in öffentlich geförderter Kindertagespflege, 2020; berechnet vom LG Empirische Bildungsforschung der FernUniversität in Hagen, 2021.</t>
  </si>
  <si>
    <t>Tab36b_i10_lm20: Kinder unter 3 Jahren in Kindertageseinrichtungen nach Gruppentyp* in den Bundesländern am 01.03.2019 (Anzahl; Anteil in %)</t>
  </si>
  <si>
    <t>KiTas</t>
  </si>
  <si>
    <t>Nordrhein-Westfalen</t>
  </si>
  <si>
    <t>Quelle: FDZ der Statistischen Ämter des Bundes und der Länder, Kinder und tätige Personen in Tageseinrichtungen und in öffentlich geförderter Kindertagespflege, 2019; berechnet vom LG Empirische Bildungsforschung der FernUniversität in Hagen, 2020.</t>
  </si>
  <si>
    <t>Tab36b_i10_lm19: Kinder unter 3 Jahren in Kindertageseinrichtungen nach Gruppentyp* in den Bundesländern am 01.03.2018 (Anzahl; Anteil in %)</t>
  </si>
  <si>
    <t>Kindertageseinrichtungen</t>
  </si>
  <si>
    <t>Quelle: FDZ der Statistischen Ämter des Bundes und der Länder, Kinder und tätige Personen in Tageseinrichtungen und in öffentlich geförderter Kindertagespflege, 2018; berechnet vom LG Empirische Bildungsforschung der FernUniversität in Hagen, 2019.</t>
  </si>
  <si>
    <t>Tab36b_i10_lm18: Kinder unter 3 Jahren in Kindertageseinrichtungen nach Gruppentyp* in den Bundesländern am 01.03.2017 (Anzahl; Anteil in %)</t>
  </si>
  <si>
    <t>Hierunter fallen diejenigen Gruppen, die nicht den vorangegangenen Gruppentypen zugeordnet wurden, aber in denen Kinder ab 3 Jahren sind. Sprachlich exakt müsste diese Gruppenform „altersgruppenübergreifende Gruppe“ heißen, da diese Gruppen von Kindern der unterschiedlichen Altersgruppen besucht werden  – Kinder unter 3 Jahren (‚Krippenkinder‘); Kinder ab 3 Jahren bis zum Schuleintritt (‚Kindergartenkinder‘); Schulkinder (‚Hortkinder‘).</t>
  </si>
  <si>
    <t>Quelle: FDZ der Statistischen Ämter des Bundes und der Länder, Kinder und tätige Personen in Tageseinrichtungen und in öffentlich geförderter Kindertagespflege, 2017; Berechnungen der Bertelsmann Stiftung, 2018.</t>
  </si>
  <si>
    <t>Tab36b_i10_lm17: Kinder unter 3 Jahren in Kindertageseinrichtungen nach Gruppentyp* in den Bundesländern am 01.03.2016 (Anzahl; Anteil in %)</t>
  </si>
  <si>
    <t>Quelle: FDZ der Statistischen Ämter des Bundes und der Länder, Kinder und tätige Personen in Tageseinrichtungen und in öffentlich geförderter Kindertagespflege, 2016; Berechnungen des Forschungsverbundes DJI/TU Dortmund (AKJStat), 2016</t>
  </si>
  <si>
    <t>Tab36b1_i10_lm21: Kinder ab 3 Jahren bis zum Schuleintritt in Kindertageseinrichtungen nach Gruppentyp* in den Bundesländern am 01.03.2020 (Anzahl; Anteil in %)**</t>
  </si>
  <si>
    <t>Kindergartengruppen*</t>
  </si>
  <si>
    <t>Gruppe mit Kindern unter 4 Jahren*</t>
  </si>
  <si>
    <t>Nordrhein-Westfalen***</t>
  </si>
  <si>
    <t>„Gruppe mit Kindern unter 4 Jahren“:</t>
  </si>
  <si>
    <t>„Kindergartengruppe“:</t>
  </si>
  <si>
    <t>Dies sind alle Gruppen, in denen ausschließlich Kinder ab 3 Jahren bis zum Schuleintritt sind.</t>
  </si>
  <si>
    <t>** In dieser Tabelle bleiben Kinder unberücksichtigt, die 8 Jahre und älter sind, aber laut amtlicher Statistik noch nicht die Schule besuchen. Dies kann zu geringfügigen Differenzen in der Anzahl der ausgewiesenen Kinder in anderen Tabellen führen.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</si>
  <si>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</si>
  <si>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Tab36b1_i10_lm20: Kinder ab 3 Jahren bis zum Schuleintritt in Kindertageseinrichtungen nach Gruppentyp* in den Bundesländern am 01.03.2019 (Anzahl; Anteil in %)**</t>
  </si>
  <si>
    <t>Tab36b1_i10_lm19: Kinder ab 3 Jahren bis zum Schuleintritt in Kindertageseinrichtungen nach Gruppentyp* in den Bundesländern am 01.03.2018 (Anzahl; Anteil in %)**</t>
  </si>
  <si>
    <t>Tab36b1_i10_lm18: Kinder ab 3 Jahren bis zum Schuleintritt in Kindertageseinrichtungen nach Gruppentyp* in den Bundesländern am 01.03.2017 (Anzahl; Anteil in %)**</t>
  </si>
  <si>
    <t>Tab36b1_i10_lm17: Kinder ab 3 Jahren bis zum Schuleintritt in Kindertageseinrichtungen nach Gruppentyp* in den Bundesländern am 01.03.2016 (Anzahl; Anteil in %)**</t>
  </si>
  <si>
    <t xml:space="preserve">Kinder in </t>
  </si>
  <si>
    <t>Quelle: FDZ der Statistischen Ämter des Bundes und der Länder, Kinder und tätige Personen in Tageseinrichtungen und in öffentlich geförderter Kindertagespflege, 2016; Berechnungen des Forschungsverbundes DJI/TU Dortmund (AKJStat), 2016.</t>
  </si>
  <si>
    <t>Tab36b2_i10_lm21: Schulkinder im Alter von unter 11 Jahren in Kindertageseinrichtungen nach Gruppentyp* in den Bundesländern am 01.03.2020 (Anzahl; Anteil in %)</t>
  </si>
  <si>
    <t>Hortgruppen*</t>
  </si>
  <si>
    <t>-</t>
  </si>
  <si>
    <t>Nordrhein-Westfalen**</t>
  </si>
  <si>
    <t>– trifft nicht zu</t>
  </si>
  <si>
    <t xml:space="preserve"> „Hortgruppen“:</t>
  </si>
  <si>
    <t>Hierunter fallen diejenigen Gruppen, in denen sich ausschließlich Schulkinder befinden.</t>
  </si>
  <si>
    <t>Tab36b2_i10_lm20: Schulkinder im Alter von unter 11 Jahren in Kindertageseinrichtungen nach Gruppentyp* in den Bundesländern am 01.03.2019 (Anzahl; Anteil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</si>
</sst>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b/>
      <sz val="14"/>
      <color rgb="FFC00000"/>
      <name val="Calibri"/>
      <family val="2"/>
      <scheme val="minor"/>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sz val="11"/>
      <color rgb="FF010205"/>
      <name val="Calibri"/>
      <family val="2"/>
      <scheme val="minor"/>
    </font>
    <font>
      <b/>
      <sz val="11"/>
      <color theme="1"/>
      <name val="Calibri"/>
      <family val="2"/>
      <scheme val="minor"/>
    </font>
    <font>
      <i/>
      <sz val="11"/>
      <color theme="1"/>
      <name val="Calibri"/>
      <family val="2"/>
      <scheme val="minor"/>
    </font>
    <font>
      <b/>
      <sz val="12"/>
      <color rgb="FFC00000"/>
      <name val="Calibri"/>
      <family val="2"/>
      <scheme val="minor"/>
    </font>
  </fonts>
  <fills count="7">
    <fill>
      <patternFill patternType="none"/>
    </fill>
    <fill>
      <patternFill patternType="gray125"/>
    </fill>
    <fill>
      <patternFill patternType="solid">
        <fgColor rgb="FFDED9C4"/>
        <bgColor indexed="64"/>
      </patternFill>
    </fill>
    <fill>
      <patternFill patternType="solid">
        <fgColor rgb="FFDBEEF5"/>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F2F2F2"/>
        <bgColor indexed="64"/>
      </patternFill>
    </fill>
  </fills>
  <borders count="15">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s>
  <cellStyleXfs count="49">
    <xf numFmtId="0" fontId="0"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cellStyleXfs>
  <cellXfs count="78">
    <xf numFmtId="0" fontId="0" fillId="0" borderId="0" xfId="0"/>
    <xf numFmtId="0" fontId="0" fillId="0" borderId="2" xfId="0" applyBorder="1" applyAlignment="1">
      <alignment vertical="center"/>
    </xf>
    <xf numFmtId="0" fontId="5" fillId="6" borderId="2"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4" fillId="2" borderId="1" xfId="48" applyFont="1" applyFill="1" applyBorder="1" applyAlignment="1">
      <alignment vertical="center"/>
    </xf>
    <xf numFmtId="0" fontId="0" fillId="2" borderId="13" xfId="0" applyFill="1" applyBorder="1" applyAlignment="1">
      <alignment vertical="center" wrapText="1"/>
    </xf>
    <xf numFmtId="3" fontId="11" fillId="0" borderId="7" xfId="40" applyNumberFormat="1" applyFont="1" applyBorder="1" applyAlignment="1">
      <alignment horizontal="right" vertical="center" indent="4"/>
    </xf>
    <xf numFmtId="3" fontId="11" fillId="0" borderId="1" xfId="41" applyNumberFormat="1" applyFont="1" applyBorder="1" applyAlignment="1">
      <alignment horizontal="right" vertical="center" indent="4"/>
    </xf>
    <xf numFmtId="3" fontId="11" fillId="0" borderId="8" xfId="42" applyNumberFormat="1" applyFont="1" applyBorder="1" applyAlignment="1">
      <alignment horizontal="right" vertical="center" indent="4"/>
    </xf>
    <xf numFmtId="3" fontId="11" fillId="0" borderId="1" xfId="43" applyNumberFormat="1" applyFont="1" applyBorder="1" applyAlignment="1">
      <alignment horizontal="right" vertical="center" indent="4"/>
    </xf>
    <xf numFmtId="3" fontId="11" fillId="3" borderId="0" xfId="44" applyNumberFormat="1" applyFont="1" applyFill="1" applyAlignment="1">
      <alignment horizontal="right" vertical="center" indent="4"/>
    </xf>
    <xf numFmtId="3" fontId="11" fillId="3" borderId="2" xfId="45" applyNumberFormat="1" applyFont="1" applyFill="1" applyBorder="1" applyAlignment="1">
      <alignment horizontal="right" vertical="center" indent="4"/>
    </xf>
    <xf numFmtId="3" fontId="11" fillId="3" borderId="0" xfId="46" applyNumberFormat="1" applyFont="1" applyFill="1" applyAlignment="1">
      <alignment horizontal="right" vertical="center" indent="4"/>
    </xf>
    <xf numFmtId="3" fontId="11" fillId="3" borderId="2" xfId="47" applyNumberFormat="1" applyFont="1" applyFill="1" applyBorder="1" applyAlignment="1">
      <alignment horizontal="right" vertical="center" indent="4"/>
    </xf>
    <xf numFmtId="3" fontId="11" fillId="0" borderId="0" xfId="44" applyNumberFormat="1" applyFont="1" applyAlignment="1">
      <alignment horizontal="right" vertical="center" indent="4"/>
    </xf>
    <xf numFmtId="3" fontId="11" fillId="0" borderId="2" xfId="45" applyNumberFormat="1" applyFont="1" applyBorder="1" applyAlignment="1">
      <alignment horizontal="right" vertical="center" indent="4"/>
    </xf>
    <xf numFmtId="3" fontId="11" fillId="0" borderId="0" xfId="46" applyNumberFormat="1" applyFont="1" applyAlignment="1">
      <alignment horizontal="right" vertical="center" indent="4"/>
    </xf>
    <xf numFmtId="3" fontId="11" fillId="0" borderId="2" xfId="47" applyNumberFormat="1" applyFont="1" applyBorder="1" applyAlignment="1">
      <alignment horizontal="right" vertical="center" indent="4"/>
    </xf>
    <xf numFmtId="3" fontId="11" fillId="3" borderId="5" xfId="45" applyNumberFormat="1" applyFont="1" applyFill="1" applyBorder="1" applyAlignment="1">
      <alignment horizontal="right" vertical="center" indent="4"/>
    </xf>
    <xf numFmtId="3" fontId="11" fillId="3" borderId="5" xfId="47" applyNumberFormat="1" applyFont="1" applyFill="1" applyBorder="1" applyAlignment="1">
      <alignment horizontal="right" vertical="center" indent="4"/>
    </xf>
    <xf numFmtId="3" fontId="11" fillId="3" borderId="9" xfId="46" applyNumberFormat="1" applyFont="1" applyFill="1" applyBorder="1" applyAlignment="1">
      <alignment horizontal="right" vertical="center" indent="4"/>
    </xf>
    <xf numFmtId="0" fontId="6" fillId="0" borderId="0" xfId="0" applyFont="1" applyAlignment="1">
      <alignment vertical="center" wrapText="1"/>
    </xf>
    <xf numFmtId="0" fontId="3" fillId="0" borderId="0" xfId="0" applyFont="1"/>
    <xf numFmtId="0" fontId="2" fillId="0" borderId="0" xfId="0" applyFont="1"/>
    <xf numFmtId="164" fontId="0" fillId="0" borderId="4" xfId="0" applyNumberFormat="1" applyBorder="1" applyAlignment="1">
      <alignment horizontal="right" vertical="center" indent="5"/>
    </xf>
    <xf numFmtId="164" fontId="0" fillId="0" borderId="0" xfId="0" applyNumberFormat="1" applyAlignment="1">
      <alignment horizontal="right" vertical="center" indent="5"/>
    </xf>
    <xf numFmtId="164" fontId="0" fillId="0" borderId="2" xfId="0" applyNumberFormat="1" applyBorder="1" applyAlignment="1">
      <alignment horizontal="right" vertical="center" indent="5"/>
    </xf>
    <xf numFmtId="0" fontId="12" fillId="0" borderId="0" xfId="0" applyFont="1" applyAlignment="1">
      <alignment wrapText="1"/>
    </xf>
    <xf numFmtId="0" fontId="0" fillId="0" borderId="0" xfId="0" applyAlignment="1">
      <alignment wrapText="1"/>
    </xf>
    <xf numFmtId="0" fontId="1" fillId="3" borderId="2" xfId="0" applyFont="1" applyFill="1" applyBorder="1" applyAlignment="1">
      <alignment vertical="center"/>
    </xf>
    <xf numFmtId="0" fontId="14" fillId="0" borderId="9" xfId="0" applyFont="1" applyBorder="1" applyAlignment="1">
      <alignment horizontal="left" vertical="center" wrapText="1"/>
    </xf>
    <xf numFmtId="0" fontId="5" fillId="4" borderId="1"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12" fillId="6" borderId="1" xfId="0" applyFont="1" applyFill="1" applyBorder="1" applyAlignment="1">
      <alignment horizontal="center" vertical="center" wrapText="1"/>
    </xf>
    <xf numFmtId="0" fontId="12" fillId="6" borderId="5" xfId="0" applyFont="1" applyFill="1" applyBorder="1" applyAlignment="1">
      <alignment horizontal="center" vertical="center" wrapText="1"/>
    </xf>
    <xf numFmtId="0" fontId="12" fillId="5" borderId="8" xfId="0" applyFont="1" applyFill="1" applyBorder="1" applyAlignment="1">
      <alignment horizontal="center" vertical="center" wrapText="1"/>
    </xf>
    <xf numFmtId="0" fontId="12" fillId="5" borderId="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3" fillId="2" borderId="12"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0" fillId="0" borderId="0" xfId="0" applyAlignment="1">
      <alignment horizontal="left" vertical="center" wrapText="1" indent="1"/>
    </xf>
    <xf numFmtId="0" fontId="12" fillId="0" borderId="0" xfId="0" applyFont="1" applyAlignment="1">
      <alignment horizontal="left" vertical="center" wrapText="1" indent="1"/>
    </xf>
    <xf numFmtId="0" fontId="0" fillId="0" borderId="0" xfId="0" applyAlignment="1">
      <alignment horizontal="left" vertical="center" wrapText="1"/>
    </xf>
    <xf numFmtId="0" fontId="0" fillId="0" borderId="8" xfId="0" applyBorder="1" applyAlignment="1">
      <alignment horizontal="left" vertical="center" wrapText="1"/>
    </xf>
    <xf numFmtId="0" fontId="0" fillId="0" borderId="0" xfId="0" applyAlignment="1">
      <alignment horizontal="left" vertical="top" wrapText="1"/>
    </xf>
    <xf numFmtId="0" fontId="0" fillId="0" borderId="0" xfId="0" applyAlignment="1">
      <alignment horizontal="left"/>
    </xf>
    <xf numFmtId="0" fontId="0" fillId="0" borderId="0" xfId="0" applyAlignment="1">
      <alignment horizontal="left" wrapText="1"/>
    </xf>
    <xf numFmtId="0" fontId="0" fillId="0" borderId="8" xfId="0" applyBorder="1" applyAlignment="1">
      <alignment horizontal="left" wrapText="1"/>
    </xf>
    <xf numFmtId="0" fontId="12" fillId="0" borderId="0" xfId="0" applyFont="1" applyAlignment="1">
      <alignment horizontal="left" wrapText="1" indent="1"/>
    </xf>
    <xf numFmtId="0" fontId="0" fillId="0" borderId="0" xfId="0" applyAlignment="1">
      <alignment horizontal="left" wrapText="1" indent="1"/>
    </xf>
    <xf numFmtId="0" fontId="1" fillId="0" borderId="0" xfId="0" applyFont="1"/>
    <xf numFmtId="0" fontId="1" fillId="0" borderId="7" xfId="0" applyFont="1" applyBorder="1" applyAlignment="1">
      <alignment vertical="center"/>
    </xf>
    <xf numFmtId="164" fontId="1" fillId="0" borderId="6" xfId="0" applyNumberFormat="1" applyFont="1" applyBorder="1" applyAlignment="1">
      <alignment horizontal="right" vertical="center" indent="5"/>
    </xf>
    <xf numFmtId="164" fontId="1" fillId="0" borderId="1" xfId="0" applyNumberFormat="1" applyFont="1" applyBorder="1" applyAlignment="1">
      <alignment horizontal="right" vertical="center" indent="5"/>
    </xf>
    <xf numFmtId="164" fontId="1" fillId="3" borderId="4" xfId="0" applyNumberFormat="1" applyFont="1" applyFill="1" applyBorder="1" applyAlignment="1">
      <alignment horizontal="right" vertical="center" indent="5"/>
    </xf>
    <xf numFmtId="164" fontId="1" fillId="3" borderId="0" xfId="0" applyNumberFormat="1" applyFont="1" applyFill="1" applyAlignment="1">
      <alignment horizontal="right" vertical="center" indent="5"/>
    </xf>
    <xf numFmtId="164" fontId="1" fillId="3" borderId="2" xfId="0" applyNumberFormat="1" applyFont="1" applyFill="1" applyBorder="1" applyAlignment="1">
      <alignment horizontal="right" vertical="center" indent="5"/>
    </xf>
    <xf numFmtId="164" fontId="1" fillId="0" borderId="4" xfId="0" applyNumberFormat="1" applyFont="1" applyBorder="1" applyAlignment="1">
      <alignment horizontal="right" vertical="center" indent="5"/>
    </xf>
    <xf numFmtId="164" fontId="1" fillId="0" borderId="0" xfId="0" applyNumberFormat="1" applyFont="1" applyAlignment="1">
      <alignment horizontal="right" vertical="center" indent="5"/>
    </xf>
    <xf numFmtId="164" fontId="1" fillId="0" borderId="2" xfId="0" applyNumberFormat="1" applyFont="1" applyBorder="1" applyAlignment="1">
      <alignment horizontal="right" vertical="center" indent="5"/>
    </xf>
    <xf numFmtId="0" fontId="1" fillId="0" borderId="2" xfId="0" applyFont="1" applyBorder="1" applyAlignment="1">
      <alignment vertical="center"/>
    </xf>
    <xf numFmtId="0" fontId="1" fillId="3" borderId="5" xfId="0" applyFont="1" applyFill="1" applyBorder="1" applyAlignment="1">
      <alignment vertical="center"/>
    </xf>
    <xf numFmtId="3" fontId="1" fillId="2" borderId="1" xfId="0" applyNumberFormat="1" applyFont="1" applyFill="1" applyBorder="1" applyAlignment="1">
      <alignment horizontal="right" vertical="center" indent="4"/>
    </xf>
    <xf numFmtId="3" fontId="1" fillId="2" borderId="0" xfId="0" applyNumberFormat="1" applyFont="1" applyFill="1" applyAlignment="1">
      <alignment horizontal="right" vertical="center" indent="4"/>
    </xf>
    <xf numFmtId="3" fontId="1" fillId="2" borderId="8" xfId="0" applyNumberFormat="1" applyFont="1" applyFill="1" applyBorder="1" applyAlignment="1">
      <alignment horizontal="right" vertical="center" indent="4"/>
    </xf>
    <xf numFmtId="164" fontId="1" fillId="2" borderId="1" xfId="0" applyNumberFormat="1" applyFont="1" applyFill="1" applyBorder="1" applyAlignment="1">
      <alignment horizontal="right" vertical="center" indent="5"/>
    </xf>
    <xf numFmtId="164" fontId="1" fillId="2" borderId="8" xfId="0" applyNumberFormat="1" applyFont="1" applyFill="1" applyBorder="1" applyAlignment="1">
      <alignment horizontal="right" vertical="center" indent="5"/>
    </xf>
    <xf numFmtId="0" fontId="1" fillId="0" borderId="3" xfId="0" applyFont="1" applyBorder="1" applyAlignment="1">
      <alignment vertical="center" wrapText="1"/>
    </xf>
    <xf numFmtId="3" fontId="1" fillId="0" borderId="2" xfId="0" applyNumberFormat="1" applyFont="1" applyBorder="1" applyAlignment="1">
      <alignment horizontal="right" vertical="center" indent="4"/>
    </xf>
    <xf numFmtId="3" fontId="1" fillId="0" borderId="0" xfId="0" applyNumberFormat="1" applyFont="1" applyAlignment="1">
      <alignment horizontal="right" vertical="center" indent="4"/>
    </xf>
    <xf numFmtId="3" fontId="1" fillId="2" borderId="5" xfId="0" applyNumberFormat="1" applyFont="1" applyFill="1" applyBorder="1" applyAlignment="1">
      <alignment horizontal="right" vertical="center" indent="4"/>
    </xf>
    <xf numFmtId="3" fontId="1" fillId="2" borderId="9" xfId="0" applyNumberFormat="1" applyFont="1" applyFill="1" applyBorder="1" applyAlignment="1">
      <alignment horizontal="right" vertical="center" indent="4"/>
    </xf>
    <xf numFmtId="164" fontId="1" fillId="2" borderId="5" xfId="0" applyNumberFormat="1" applyFont="1" applyFill="1" applyBorder="1" applyAlignment="1">
      <alignment horizontal="right" vertical="center" indent="5"/>
    </xf>
    <xf numFmtId="164" fontId="1" fillId="2" borderId="14" xfId="0" applyNumberFormat="1" applyFont="1" applyFill="1" applyBorder="1" applyAlignment="1">
      <alignment horizontal="right" vertical="center" indent="5"/>
    </xf>
    <xf numFmtId="164" fontId="1" fillId="0" borderId="0" xfId="0" applyNumberFormat="1" applyFont="1"/>
    <xf numFmtId="0" fontId="1" fillId="0" borderId="0" xfId="0" applyFont="1" applyAlignment="1">
      <alignment horizontal="left"/>
    </xf>
    <xf numFmtId="0" fontId="1" fillId="0" borderId="0" xfId="0" applyFont="1" applyAlignment="1">
      <alignment horizontal="left" wrapText="1"/>
    </xf>
  </cellXfs>
  <cellStyles count="49">
    <cellStyle name="Besuchter Hyperlink" xfId="15" builtinId="9" hidden="1"/>
    <cellStyle name="Besuchter Hyperlink" xfId="13" builtinId="9" hidden="1"/>
    <cellStyle name="Link" xfId="14" builtinId="8" hidden="1"/>
    <cellStyle name="Link" xfId="12" builtinId="8" hidden="1"/>
    <cellStyle name="Standard" xfId="0" builtinId="0"/>
    <cellStyle name="Standard 10 2" xfId="1" xr:uid="{00000000-0005-0000-0000-000005000000}"/>
    <cellStyle name="Standard 18 2" xfId="16" xr:uid="{00000000-0005-0000-0000-000006000000}"/>
    <cellStyle name="Standard 2" xfId="2" xr:uid="{00000000-0005-0000-0000-000007000000}"/>
    <cellStyle name="Standard 2 2 2" xfId="48" xr:uid="{00000000-0005-0000-0000-000008000000}"/>
    <cellStyle name="Standard 21 2" xfId="7" xr:uid="{00000000-0005-0000-0000-000009000000}"/>
    <cellStyle name="Standard 24 2" xfId="31" xr:uid="{00000000-0005-0000-0000-00000A000000}"/>
    <cellStyle name="style1430204880206" xfId="24" xr:uid="{00000000-0005-0000-0000-00000B000000}"/>
    <cellStyle name="style1430204880596" xfId="38" xr:uid="{00000000-0005-0000-0000-00000C000000}"/>
    <cellStyle name="style1430204880674" xfId="35" xr:uid="{00000000-0005-0000-0000-00000D000000}"/>
    <cellStyle name="style1430204880924" xfId="28" xr:uid="{00000000-0005-0000-0000-00000E000000}"/>
    <cellStyle name="style1430204880940" xfId="25" xr:uid="{00000000-0005-0000-0000-00000F000000}"/>
    <cellStyle name="style1430204881096" xfId="23" xr:uid="{00000000-0005-0000-0000-000010000000}"/>
    <cellStyle name="style1430204881112" xfId="36" xr:uid="{00000000-0005-0000-0000-000011000000}"/>
    <cellStyle name="style1430204881159" xfId="34" xr:uid="{00000000-0005-0000-0000-000012000000}"/>
    <cellStyle name="style1430204881268" xfId="21" xr:uid="{00000000-0005-0000-0000-000013000000}"/>
    <cellStyle name="style1430204881284" xfId="33" xr:uid="{00000000-0005-0000-0000-000014000000}"/>
    <cellStyle name="style1430204881299" xfId="32" xr:uid="{00000000-0005-0000-0000-000015000000}"/>
    <cellStyle name="style1430204881346" xfId="22" xr:uid="{00000000-0005-0000-0000-000016000000}"/>
    <cellStyle name="style1430204881456" xfId="39" xr:uid="{00000000-0005-0000-0000-000017000000}"/>
    <cellStyle name="style1430204881471" xfId="37" xr:uid="{00000000-0005-0000-0000-000018000000}"/>
    <cellStyle name="style1486462947820" xfId="42" xr:uid="{00000000-0005-0000-0000-000019000000}"/>
    <cellStyle name="style1486462948023" xfId="40" xr:uid="{00000000-0005-0000-0000-00001A000000}"/>
    <cellStyle name="style1486462953445" xfId="46" xr:uid="{00000000-0005-0000-0000-00001B000000}"/>
    <cellStyle name="style1486462954977" xfId="41" xr:uid="{00000000-0005-0000-0000-00001C000000}"/>
    <cellStyle name="style1486462955133" xfId="43" xr:uid="{00000000-0005-0000-0000-00001D000000}"/>
    <cellStyle name="style1486462955289" xfId="45" xr:uid="{00000000-0005-0000-0000-00001E000000}"/>
    <cellStyle name="style1486462955445" xfId="47" xr:uid="{00000000-0005-0000-0000-00001F000000}"/>
    <cellStyle name="style1486462955555" xfId="44" xr:uid="{00000000-0005-0000-0000-000020000000}"/>
    <cellStyle name="style1490087193763" xfId="20" xr:uid="{00000000-0005-0000-0000-000021000000}"/>
    <cellStyle name="style1490087193826" xfId="19" xr:uid="{00000000-0005-0000-0000-000022000000}"/>
    <cellStyle name="style1490087193997" xfId="18" xr:uid="{00000000-0005-0000-0000-000023000000}"/>
    <cellStyle name="style1490087194075" xfId="17" xr:uid="{00000000-0005-0000-0000-000024000000}"/>
    <cellStyle name="style1490087704425" xfId="11" xr:uid="{00000000-0005-0000-0000-000025000000}"/>
    <cellStyle name="style1490087704472" xfId="10" xr:uid="{00000000-0005-0000-0000-000026000000}"/>
    <cellStyle name="style1490087704581" xfId="9" xr:uid="{00000000-0005-0000-0000-000027000000}"/>
    <cellStyle name="style1490087704628" xfId="8" xr:uid="{00000000-0005-0000-0000-000028000000}"/>
    <cellStyle name="style1490109065979" xfId="5" xr:uid="{00000000-0005-0000-0000-000029000000}"/>
    <cellStyle name="style1490109066025" xfId="6" xr:uid="{00000000-0005-0000-0000-00002A000000}"/>
    <cellStyle name="style1490109066120" xfId="3" xr:uid="{00000000-0005-0000-0000-00002B000000}"/>
    <cellStyle name="style1490109066167" xfId="4" xr:uid="{00000000-0005-0000-0000-00002C000000}"/>
    <cellStyle name="style1490185103805" xfId="30" xr:uid="{00000000-0005-0000-0000-00002D000000}"/>
    <cellStyle name="style1490185103915" xfId="29" xr:uid="{00000000-0005-0000-0000-00002E000000}"/>
    <cellStyle name="style1490185103977" xfId="27" xr:uid="{00000000-0005-0000-0000-00002F000000}"/>
    <cellStyle name="style1490185104086" xfId="26" xr:uid="{00000000-0005-0000-0000-000030000000}"/>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36b_lr13"/></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36b1_lr13"/></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317500</xdr:colOff>
      <xdr:row>69</xdr:row>
      <xdr:rowOff>179970</xdr:rowOff>
    </xdr:to>
    <xdr:pic>
      <xdr:nvPicPr>
        <xdr:cNvPr id="2" name="Bild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11214100" cy="139816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330200</xdr:colOff>
      <xdr:row>69</xdr:row>
      <xdr:rowOff>198836</xdr:rowOff>
    </xdr:to>
    <xdr:pic>
      <xdr:nvPicPr>
        <xdr:cNvPr id="2" name="Bild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11226800" cy="1400056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190500</xdr:colOff>
      <xdr:row>70</xdr:row>
      <xdr:rowOff>57662</xdr:rowOff>
    </xdr:to>
    <xdr:pic>
      <xdr:nvPicPr>
        <xdr:cNvPr id="2" name="Bild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0248900" cy="140594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774700</xdr:colOff>
      <xdr:row>57</xdr:row>
      <xdr:rowOff>47625</xdr:rowOff>
    </xdr:to>
    <xdr:pic>
      <xdr:nvPicPr>
        <xdr:cNvPr id="2" name="Bild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13347700" cy="11449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57150</xdr:colOff>
      <xdr:row>0</xdr:row>
      <xdr:rowOff>57150</xdr:rowOff>
    </xdr:from>
    <xdr:to>
      <xdr:col>13</xdr:col>
      <xdr:colOff>361950</xdr:colOff>
      <xdr:row>70</xdr:row>
      <xdr:rowOff>20771</xdr:rowOff>
    </xdr:to>
    <xdr:pic>
      <xdr:nvPicPr>
        <xdr:cNvPr id="3" name="Bild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xfrm>
          <a:off x="57150" y="57150"/>
          <a:ext cx="11201400" cy="1396537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13</xdr:col>
      <xdr:colOff>361950</xdr:colOff>
      <xdr:row>69</xdr:row>
      <xdr:rowOff>163011</xdr:rowOff>
    </xdr:to>
    <xdr:pic>
      <xdr:nvPicPr>
        <xdr:cNvPr id="3" name="Bild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57150" y="0"/>
          <a:ext cx="11201400" cy="1396473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0</xdr:row>
      <xdr:rowOff>0</xdr:rowOff>
    </xdr:from>
    <xdr:to>
      <xdr:col>12</xdr:col>
      <xdr:colOff>266700</xdr:colOff>
      <xdr:row>70</xdr:row>
      <xdr:rowOff>57662</xdr:rowOff>
    </xdr:to>
    <xdr:pic>
      <xdr:nvPicPr>
        <xdr:cNvPr id="3" name="Bild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76200" y="0"/>
          <a:ext cx="10248900" cy="1405941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81823</xdr:colOff>
      <xdr:row>0</xdr:row>
      <xdr:rowOff>0</xdr:rowOff>
    </xdr:from>
    <xdr:to>
      <xdr:col>15</xdr:col>
      <xdr:colOff>490536</xdr:colOff>
      <xdr:row>57</xdr:row>
      <xdr:rowOff>0</xdr:rowOff>
    </xdr:to>
    <xdr:pic>
      <xdr:nvPicPr>
        <xdr:cNvPr id="3" name="Bild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81823" y="0"/>
          <a:ext cx="12910276" cy="11537156"/>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B2:Q38"/>
  <sheetViews>
    <sheetView topLeftCell="A5" zoomScale="60" zoomScaleNormal="60" workbookViewId="0">
      <selection activeCell="B35" sqref="B35:M35"/>
    </sheetView>
  </sheetViews>
  <sheetFormatPr defaultColWidth="9.5" defaultRowHeight="1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30" t="s">
        <v>0</v>
      </c>
      <c r="C2" s="30"/>
      <c r="D2" s="30"/>
      <c r="E2" s="30"/>
      <c r="F2" s="30"/>
      <c r="G2" s="30"/>
      <c r="H2" s="30"/>
      <c r="I2" s="30"/>
      <c r="J2" s="30"/>
      <c r="K2" s="30"/>
      <c r="L2" s="30"/>
      <c r="M2" s="30"/>
      <c r="N2" s="21"/>
      <c r="O2" s="21"/>
      <c r="P2" s="21"/>
      <c r="Q2" s="21"/>
    </row>
    <row r="3" spans="2:17">
      <c r="B3" s="31" t="s">
        <v>1</v>
      </c>
      <c r="C3" s="34" t="s">
        <v>2</v>
      </c>
      <c r="D3" s="36" t="s">
        <v>3</v>
      </c>
      <c r="E3" s="36"/>
      <c r="F3" s="36"/>
      <c r="G3" s="36"/>
      <c r="H3" s="36"/>
      <c r="I3" s="36"/>
      <c r="J3" s="36"/>
      <c r="K3" s="36"/>
      <c r="L3" s="36"/>
      <c r="M3" s="37"/>
      <c r="N3" s="51"/>
      <c r="O3" s="51"/>
      <c r="P3" s="51"/>
      <c r="Q3" s="51"/>
    </row>
    <row r="4" spans="2:17" ht="73.349999999999994" customHeight="1">
      <c r="B4" s="32"/>
      <c r="C4" s="35"/>
      <c r="D4" s="3" t="s">
        <v>4</v>
      </c>
      <c r="E4" s="2" t="s">
        <v>5</v>
      </c>
      <c r="F4" s="2" t="s">
        <v>6</v>
      </c>
      <c r="G4" s="2" t="s">
        <v>7</v>
      </c>
      <c r="H4" s="3" t="s">
        <v>8</v>
      </c>
      <c r="I4" s="2" t="s">
        <v>4</v>
      </c>
      <c r="J4" s="2" t="s">
        <v>5</v>
      </c>
      <c r="K4" s="2" t="s">
        <v>6</v>
      </c>
      <c r="L4" s="2" t="s">
        <v>7</v>
      </c>
      <c r="M4" s="3" t="s">
        <v>8</v>
      </c>
      <c r="N4" s="51"/>
      <c r="O4" s="51"/>
      <c r="P4" s="51"/>
      <c r="Q4" s="51"/>
    </row>
    <row r="5" spans="2:17">
      <c r="B5" s="33"/>
      <c r="C5" s="38" t="s">
        <v>9</v>
      </c>
      <c r="D5" s="39"/>
      <c r="E5" s="39"/>
      <c r="F5" s="39"/>
      <c r="G5" s="39"/>
      <c r="H5" s="40"/>
      <c r="I5" s="38" t="s">
        <v>10</v>
      </c>
      <c r="J5" s="39"/>
      <c r="K5" s="39"/>
      <c r="L5" s="39"/>
      <c r="M5" s="40"/>
      <c r="N5" s="51"/>
      <c r="O5" s="51"/>
      <c r="P5" s="51"/>
      <c r="Q5" s="51"/>
    </row>
    <row r="6" spans="2:17">
      <c r="B6" s="52" t="s">
        <v>11</v>
      </c>
      <c r="C6" s="6">
        <v>83100</v>
      </c>
      <c r="D6" s="7">
        <v>15579</v>
      </c>
      <c r="E6" s="8">
        <v>48365</v>
      </c>
      <c r="F6" s="9">
        <v>7360</v>
      </c>
      <c r="G6" s="8">
        <v>6017</v>
      </c>
      <c r="H6" s="9">
        <v>5779</v>
      </c>
      <c r="I6" s="53">
        <f>D6/$C6*100</f>
        <v>18.747292418772563</v>
      </c>
      <c r="J6" s="53">
        <f>E6/$C6*100</f>
        <v>58.200962695547531</v>
      </c>
      <c r="K6" s="54">
        <f>F6/$C6*100</f>
        <v>8.8567990373044516</v>
      </c>
      <c r="L6" s="53">
        <f>G6/$C6*100</f>
        <v>7.2406738868832727</v>
      </c>
      <c r="M6" s="54">
        <f>H6/$C6*100</f>
        <v>6.9542719614921786</v>
      </c>
      <c r="N6" s="51"/>
      <c r="O6" s="51"/>
      <c r="P6" s="51"/>
      <c r="Q6" s="51"/>
    </row>
    <row r="7" spans="2:17">
      <c r="B7" s="29" t="s">
        <v>12</v>
      </c>
      <c r="C7" s="10">
        <v>104949</v>
      </c>
      <c r="D7" s="11">
        <v>11905</v>
      </c>
      <c r="E7" s="12">
        <v>38401</v>
      </c>
      <c r="F7" s="13">
        <v>4940</v>
      </c>
      <c r="G7" s="12">
        <v>45646</v>
      </c>
      <c r="H7" s="13">
        <v>4057</v>
      </c>
      <c r="I7" s="55">
        <f t="shared" ref="I7:M24" si="0">D7/$C7*100</f>
        <v>11.34360498908994</v>
      </c>
      <c r="J7" s="56">
        <f t="shared" si="0"/>
        <v>36.590153312561341</v>
      </c>
      <c r="K7" s="57">
        <f t="shared" si="0"/>
        <v>4.7070481853090547</v>
      </c>
      <c r="L7" s="56">
        <f t="shared" si="0"/>
        <v>43.493506369760546</v>
      </c>
      <c r="M7" s="57">
        <f t="shared" si="0"/>
        <v>3.8656871432791164</v>
      </c>
      <c r="N7" s="51"/>
      <c r="O7" s="51"/>
      <c r="P7" s="51"/>
      <c r="Q7" s="51"/>
    </row>
    <row r="8" spans="2:17" ht="15.75">
      <c r="B8" s="1" t="s">
        <v>13</v>
      </c>
      <c r="C8" s="14">
        <v>48329</v>
      </c>
      <c r="D8" s="15">
        <v>17753</v>
      </c>
      <c r="E8" s="16">
        <v>11326</v>
      </c>
      <c r="F8" s="17">
        <v>1510</v>
      </c>
      <c r="G8" s="16">
        <v>8608</v>
      </c>
      <c r="H8" s="17">
        <v>9132</v>
      </c>
      <c r="I8" s="58">
        <f t="shared" si="0"/>
        <v>36.733638188251362</v>
      </c>
      <c r="J8" s="59">
        <f t="shared" si="0"/>
        <v>23.43520453557905</v>
      </c>
      <c r="K8" s="60">
        <f t="shared" si="0"/>
        <v>3.1244180512735626</v>
      </c>
      <c r="L8" s="59">
        <f t="shared" si="0"/>
        <v>17.81125204328664</v>
      </c>
      <c r="M8" s="60">
        <f t="shared" si="0"/>
        <v>18.895487181609386</v>
      </c>
      <c r="N8" s="51"/>
      <c r="O8" s="51"/>
      <c r="P8" s="51"/>
      <c r="Q8" s="51"/>
    </row>
    <row r="9" spans="2:17">
      <c r="B9" s="29" t="s">
        <v>14</v>
      </c>
      <c r="C9" s="10">
        <v>32855</v>
      </c>
      <c r="D9" s="11">
        <v>5297</v>
      </c>
      <c r="E9" s="12">
        <v>16234</v>
      </c>
      <c r="F9" s="13">
        <v>710</v>
      </c>
      <c r="G9" s="12">
        <v>7074</v>
      </c>
      <c r="H9" s="13">
        <v>3540</v>
      </c>
      <c r="I9" s="55">
        <f t="shared" si="0"/>
        <v>16.122355805813424</v>
      </c>
      <c r="J9" s="56">
        <f t="shared" si="0"/>
        <v>49.411048546644345</v>
      </c>
      <c r="K9" s="57">
        <f t="shared" si="0"/>
        <v>2.1610105006848275</v>
      </c>
      <c r="L9" s="56">
        <f t="shared" si="0"/>
        <v>21.530969411048549</v>
      </c>
      <c r="M9" s="57">
        <f t="shared" si="0"/>
        <v>10.774615735808856</v>
      </c>
      <c r="N9" s="51"/>
      <c r="O9" s="51"/>
      <c r="P9" s="51"/>
      <c r="Q9" s="51"/>
    </row>
    <row r="10" spans="2:17">
      <c r="B10" s="61" t="s">
        <v>15</v>
      </c>
      <c r="C10" s="14">
        <v>5102</v>
      </c>
      <c r="D10" s="15">
        <v>194</v>
      </c>
      <c r="E10" s="16">
        <v>1678</v>
      </c>
      <c r="F10" s="17">
        <v>46</v>
      </c>
      <c r="G10" s="16">
        <v>2823</v>
      </c>
      <c r="H10" s="17">
        <v>361</v>
      </c>
      <c r="I10" s="58">
        <f t="shared" si="0"/>
        <v>3.8024304194433554</v>
      </c>
      <c r="J10" s="59">
        <f t="shared" si="0"/>
        <v>32.8890631125049</v>
      </c>
      <c r="K10" s="60">
        <f t="shared" si="0"/>
        <v>0.90160721285770296</v>
      </c>
      <c r="L10" s="59">
        <f t="shared" si="0"/>
        <v>55.331242649941203</v>
      </c>
      <c r="M10" s="60">
        <f t="shared" si="0"/>
        <v>7.075656605252842</v>
      </c>
      <c r="N10" s="51"/>
      <c r="O10" s="51"/>
      <c r="P10" s="51"/>
      <c r="Q10" s="51"/>
    </row>
    <row r="11" spans="2:17">
      <c r="B11" s="29" t="s">
        <v>16</v>
      </c>
      <c r="C11" s="10">
        <v>26273</v>
      </c>
      <c r="D11" s="11">
        <v>2210</v>
      </c>
      <c r="E11" s="12">
        <v>15795</v>
      </c>
      <c r="F11" s="13">
        <v>919</v>
      </c>
      <c r="G11" s="12">
        <v>5069</v>
      </c>
      <c r="H11" s="13">
        <v>2280</v>
      </c>
      <c r="I11" s="55">
        <f t="shared" si="0"/>
        <v>8.4116773874319648</v>
      </c>
      <c r="J11" s="56">
        <f t="shared" si="0"/>
        <v>60.118753092528451</v>
      </c>
      <c r="K11" s="57">
        <f t="shared" si="0"/>
        <v>3.4978875651809842</v>
      </c>
      <c r="L11" s="56">
        <f t="shared" si="0"/>
        <v>19.293571347010239</v>
      </c>
      <c r="M11" s="57">
        <f t="shared" si="0"/>
        <v>8.6781106078483621</v>
      </c>
      <c r="N11" s="51"/>
      <c r="O11" s="51"/>
      <c r="P11" s="51"/>
      <c r="Q11" s="51"/>
    </row>
    <row r="12" spans="2:17">
      <c r="B12" s="61" t="s">
        <v>17</v>
      </c>
      <c r="C12" s="14">
        <v>48934</v>
      </c>
      <c r="D12" s="15">
        <v>2939</v>
      </c>
      <c r="E12" s="16">
        <v>27055</v>
      </c>
      <c r="F12" s="17">
        <v>5016</v>
      </c>
      <c r="G12" s="16">
        <v>9358</v>
      </c>
      <c r="H12" s="17">
        <v>4566</v>
      </c>
      <c r="I12" s="58">
        <f t="shared" si="0"/>
        <v>6.0060489639105734</v>
      </c>
      <c r="J12" s="59">
        <f t="shared" si="0"/>
        <v>55.28875628397433</v>
      </c>
      <c r="K12" s="60">
        <f t="shared" si="0"/>
        <v>10.250541545755508</v>
      </c>
      <c r="L12" s="59">
        <f t="shared" si="0"/>
        <v>19.123717660522335</v>
      </c>
      <c r="M12" s="60">
        <f t="shared" si="0"/>
        <v>9.3309355458372512</v>
      </c>
      <c r="N12" s="51"/>
      <c r="O12" s="51"/>
      <c r="P12" s="51"/>
      <c r="Q12" s="51"/>
    </row>
    <row r="13" spans="2:17">
      <c r="B13" s="29" t="s">
        <v>18</v>
      </c>
      <c r="C13" s="10">
        <v>19480</v>
      </c>
      <c r="D13" s="11">
        <v>775</v>
      </c>
      <c r="E13" s="12">
        <v>14093</v>
      </c>
      <c r="F13" s="13">
        <v>411</v>
      </c>
      <c r="G13" s="12">
        <v>2875</v>
      </c>
      <c r="H13" s="13">
        <v>1326</v>
      </c>
      <c r="I13" s="55">
        <f t="shared" si="0"/>
        <v>3.9784394250513349</v>
      </c>
      <c r="J13" s="56">
        <f t="shared" si="0"/>
        <v>72.345995893223829</v>
      </c>
      <c r="K13" s="57">
        <f t="shared" si="0"/>
        <v>2.1098562628336754</v>
      </c>
      <c r="L13" s="56">
        <f t="shared" si="0"/>
        <v>14.758726899383984</v>
      </c>
      <c r="M13" s="57">
        <f t="shared" si="0"/>
        <v>6.806981519507187</v>
      </c>
      <c r="N13" s="51"/>
      <c r="O13" s="51"/>
      <c r="P13" s="51"/>
      <c r="Q13" s="51"/>
    </row>
    <row r="14" spans="2:17">
      <c r="B14" s="61" t="s">
        <v>19</v>
      </c>
      <c r="C14" s="14">
        <v>57616</v>
      </c>
      <c r="D14" s="15">
        <v>1189</v>
      </c>
      <c r="E14" s="16">
        <v>17062</v>
      </c>
      <c r="F14" s="17">
        <v>2393</v>
      </c>
      <c r="G14" s="16">
        <v>34131</v>
      </c>
      <c r="H14" s="17">
        <v>2841</v>
      </c>
      <c r="I14" s="58">
        <f t="shared" si="0"/>
        <v>2.0636628714246044</v>
      </c>
      <c r="J14" s="59">
        <f t="shared" si="0"/>
        <v>29.613301860594277</v>
      </c>
      <c r="K14" s="60">
        <f t="shared" si="0"/>
        <v>4.153360177728409</v>
      </c>
      <c r="L14" s="59">
        <f t="shared" si="0"/>
        <v>59.238753124132181</v>
      </c>
      <c r="M14" s="60">
        <f t="shared" si="0"/>
        <v>4.9309219661205228</v>
      </c>
      <c r="N14" s="51"/>
      <c r="O14" s="51"/>
      <c r="P14" s="51"/>
      <c r="Q14" s="51"/>
    </row>
    <row r="15" spans="2:17">
      <c r="B15" s="29" t="s">
        <v>20</v>
      </c>
      <c r="C15" s="10">
        <v>100653</v>
      </c>
      <c r="D15" s="11">
        <v>5020</v>
      </c>
      <c r="E15" s="12">
        <v>17382</v>
      </c>
      <c r="F15" s="13">
        <v>30834</v>
      </c>
      <c r="G15" s="12">
        <v>31285</v>
      </c>
      <c r="H15" s="13">
        <v>16132</v>
      </c>
      <c r="I15" s="55">
        <f t="shared" si="0"/>
        <v>4.9874320685920939</v>
      </c>
      <c r="J15" s="56">
        <f t="shared" si="0"/>
        <v>17.269231915591192</v>
      </c>
      <c r="K15" s="57">
        <f t="shared" si="0"/>
        <v>30.633960239635183</v>
      </c>
      <c r="L15" s="56">
        <f t="shared" si="0"/>
        <v>31.082034315917063</v>
      </c>
      <c r="M15" s="57">
        <f t="shared" si="0"/>
        <v>16.027341460264473</v>
      </c>
      <c r="N15" s="51"/>
      <c r="O15" s="51"/>
      <c r="P15" s="51"/>
      <c r="Q15" s="51"/>
    </row>
    <row r="16" spans="2:17">
      <c r="B16" s="61" t="s">
        <v>21</v>
      </c>
      <c r="C16" s="14">
        <v>32829</v>
      </c>
      <c r="D16" s="15">
        <v>4274</v>
      </c>
      <c r="E16" s="16">
        <v>8574</v>
      </c>
      <c r="F16" s="17">
        <v>6049</v>
      </c>
      <c r="G16" s="16">
        <v>7045</v>
      </c>
      <c r="H16" s="17">
        <v>6887</v>
      </c>
      <c r="I16" s="58">
        <f t="shared" si="0"/>
        <v>13.018977123884371</v>
      </c>
      <c r="J16" s="59">
        <f t="shared" si="0"/>
        <v>26.117152517591151</v>
      </c>
      <c r="K16" s="60">
        <f t="shared" si="0"/>
        <v>18.425782082914495</v>
      </c>
      <c r="L16" s="59">
        <f t="shared" si="0"/>
        <v>21.459685034573091</v>
      </c>
      <c r="M16" s="60">
        <f t="shared" si="0"/>
        <v>20.97840324103689</v>
      </c>
      <c r="N16" s="51"/>
      <c r="O16" s="51"/>
      <c r="P16" s="51"/>
      <c r="Q16" s="51"/>
    </row>
    <row r="17" spans="2:14">
      <c r="B17" s="29" t="s">
        <v>22</v>
      </c>
      <c r="C17" s="10">
        <v>6584</v>
      </c>
      <c r="D17" s="11">
        <v>567</v>
      </c>
      <c r="E17" s="12">
        <v>4333</v>
      </c>
      <c r="F17" s="13">
        <v>369</v>
      </c>
      <c r="G17" s="12">
        <v>495</v>
      </c>
      <c r="H17" s="13">
        <v>820</v>
      </c>
      <c r="I17" s="55">
        <f t="shared" si="0"/>
        <v>8.6117861482381528</v>
      </c>
      <c r="J17" s="56">
        <f t="shared" si="0"/>
        <v>65.811057108140943</v>
      </c>
      <c r="K17" s="57">
        <f t="shared" si="0"/>
        <v>5.6044957472660997</v>
      </c>
      <c r="L17" s="56">
        <f t="shared" si="0"/>
        <v>7.5182260024301337</v>
      </c>
      <c r="M17" s="57">
        <f t="shared" si="0"/>
        <v>12.454434993924666</v>
      </c>
      <c r="N17" s="51"/>
    </row>
    <row r="18" spans="2:14">
      <c r="B18" s="61" t="s">
        <v>23</v>
      </c>
      <c r="C18" s="14">
        <v>50036</v>
      </c>
      <c r="D18" s="15">
        <v>3682</v>
      </c>
      <c r="E18" s="16">
        <v>31227</v>
      </c>
      <c r="F18" s="17">
        <v>1542</v>
      </c>
      <c r="G18" s="16">
        <v>10066</v>
      </c>
      <c r="H18" s="17">
        <v>3519</v>
      </c>
      <c r="I18" s="58">
        <f t="shared" si="0"/>
        <v>7.3587017347509791</v>
      </c>
      <c r="J18" s="59">
        <f t="shared" si="0"/>
        <v>62.409065472859538</v>
      </c>
      <c r="K18" s="60">
        <f t="shared" si="0"/>
        <v>3.0817811175953316</v>
      </c>
      <c r="L18" s="59">
        <f t="shared" si="0"/>
        <v>20.117515388919976</v>
      </c>
      <c r="M18" s="60">
        <f t="shared" si="0"/>
        <v>7.0329362858741709</v>
      </c>
      <c r="N18" s="51"/>
    </row>
    <row r="19" spans="2:14">
      <c r="B19" s="29" t="s">
        <v>24</v>
      </c>
      <c r="C19" s="10">
        <v>29950</v>
      </c>
      <c r="D19" s="11">
        <v>3169</v>
      </c>
      <c r="E19" s="12">
        <v>17950</v>
      </c>
      <c r="F19" s="13">
        <v>810</v>
      </c>
      <c r="G19" s="12">
        <v>5423</v>
      </c>
      <c r="H19" s="13">
        <v>2598</v>
      </c>
      <c r="I19" s="55">
        <f t="shared" si="0"/>
        <v>10.580968280467445</v>
      </c>
      <c r="J19" s="56">
        <f t="shared" si="0"/>
        <v>59.933222036727884</v>
      </c>
      <c r="K19" s="57">
        <f t="shared" si="0"/>
        <v>2.7045075125208684</v>
      </c>
      <c r="L19" s="56">
        <f t="shared" si="0"/>
        <v>18.106844741235392</v>
      </c>
      <c r="M19" s="57">
        <f t="shared" si="0"/>
        <v>8.6744574290484149</v>
      </c>
      <c r="N19" s="51"/>
    </row>
    <row r="20" spans="2:14">
      <c r="B20" s="61" t="s">
        <v>25</v>
      </c>
      <c r="C20" s="14">
        <v>20569</v>
      </c>
      <c r="D20" s="15">
        <v>669</v>
      </c>
      <c r="E20" s="16">
        <v>9540</v>
      </c>
      <c r="F20" s="17">
        <v>829</v>
      </c>
      <c r="G20" s="16">
        <v>6359</v>
      </c>
      <c r="H20" s="17">
        <v>3172</v>
      </c>
      <c r="I20" s="58">
        <f t="shared" si="0"/>
        <v>3.2524673051679711</v>
      </c>
      <c r="J20" s="59">
        <f t="shared" si="0"/>
        <v>46.380475472798871</v>
      </c>
      <c r="K20" s="60">
        <f t="shared" si="0"/>
        <v>4.0303369147746615</v>
      </c>
      <c r="L20" s="59">
        <f t="shared" si="0"/>
        <v>30.91545529680587</v>
      </c>
      <c r="M20" s="60">
        <f t="shared" si="0"/>
        <v>15.421265010452622</v>
      </c>
      <c r="N20" s="51"/>
    </row>
    <row r="21" spans="2:14">
      <c r="B21" s="62" t="s">
        <v>26</v>
      </c>
      <c r="C21" s="10">
        <v>27789</v>
      </c>
      <c r="D21" s="18">
        <v>1138</v>
      </c>
      <c r="E21" s="12">
        <v>15945</v>
      </c>
      <c r="F21" s="19">
        <v>1198</v>
      </c>
      <c r="G21" s="20">
        <v>6950</v>
      </c>
      <c r="H21" s="19">
        <v>2558</v>
      </c>
      <c r="I21" s="55">
        <f t="shared" si="0"/>
        <v>4.0951455611932781</v>
      </c>
      <c r="J21" s="56">
        <f t="shared" si="0"/>
        <v>57.37881895714132</v>
      </c>
      <c r="K21" s="57">
        <f t="shared" si="0"/>
        <v>4.3110583324336966</v>
      </c>
      <c r="L21" s="56">
        <f t="shared" si="0"/>
        <v>25.009896002015186</v>
      </c>
      <c r="M21" s="57">
        <f t="shared" si="0"/>
        <v>9.205081147216525</v>
      </c>
      <c r="N21" s="51"/>
    </row>
    <row r="22" spans="2:14" ht="15" customHeight="1">
      <c r="B22" s="4" t="s">
        <v>27</v>
      </c>
      <c r="C22" s="63">
        <f t="shared" ref="C22:H22" si="1">SUM(C8,C9,C13,C18,C19,C21)</f>
        <v>208439</v>
      </c>
      <c r="D22" s="64">
        <f t="shared" si="1"/>
        <v>31814</v>
      </c>
      <c r="E22" s="63">
        <f t="shared" si="1"/>
        <v>106775</v>
      </c>
      <c r="F22" s="65">
        <f t="shared" si="1"/>
        <v>6181</v>
      </c>
      <c r="G22" s="63">
        <f t="shared" si="1"/>
        <v>40996</v>
      </c>
      <c r="H22" s="64">
        <f t="shared" si="1"/>
        <v>22673</v>
      </c>
      <c r="I22" s="66">
        <f t="shared" si="0"/>
        <v>15.262978617245333</v>
      </c>
      <c r="J22" s="67">
        <f t="shared" si="0"/>
        <v>51.226018163587426</v>
      </c>
      <c r="K22" s="66">
        <f t="shared" si="0"/>
        <v>2.9653759613124224</v>
      </c>
      <c r="L22" s="67">
        <f t="shared" si="0"/>
        <v>19.668104337480031</v>
      </c>
      <c r="M22" s="66">
        <f t="shared" si="0"/>
        <v>10.877522920374785</v>
      </c>
      <c r="N22" s="51"/>
    </row>
    <row r="23" spans="2:14" ht="13.5" customHeight="1">
      <c r="B23" s="68" t="s">
        <v>28</v>
      </c>
      <c r="C23" s="69">
        <f t="shared" ref="C23:H23" si="2">SUM(C6,C7,C10,C11,C12,C14,C15,C16,C17,C20)</f>
        <v>486609</v>
      </c>
      <c r="D23" s="70">
        <f t="shared" si="2"/>
        <v>44546</v>
      </c>
      <c r="E23" s="69">
        <f t="shared" si="2"/>
        <v>188185</v>
      </c>
      <c r="F23" s="70">
        <f t="shared" si="2"/>
        <v>58755</v>
      </c>
      <c r="G23" s="69">
        <f t="shared" si="2"/>
        <v>148228</v>
      </c>
      <c r="H23" s="70">
        <f t="shared" si="2"/>
        <v>46895</v>
      </c>
      <c r="I23" s="60">
        <f t="shared" si="0"/>
        <v>9.1543724016612931</v>
      </c>
      <c r="J23" s="58">
        <f t="shared" si="0"/>
        <v>38.672733138926738</v>
      </c>
      <c r="K23" s="60">
        <f t="shared" si="0"/>
        <v>12.074375936326701</v>
      </c>
      <c r="L23" s="58">
        <f t="shared" si="0"/>
        <v>30.461417688534326</v>
      </c>
      <c r="M23" s="60">
        <f t="shared" si="0"/>
        <v>9.6371008345509441</v>
      </c>
      <c r="N23" s="51"/>
    </row>
    <row r="24" spans="2:14" ht="15.75">
      <c r="B24" s="5" t="s">
        <v>29</v>
      </c>
      <c r="C24" s="71">
        <f t="shared" ref="C24:H24" si="3">SUM(C6:C21)</f>
        <v>695048</v>
      </c>
      <c r="D24" s="72">
        <f t="shared" si="3"/>
        <v>76360</v>
      </c>
      <c r="E24" s="71">
        <f t="shared" si="3"/>
        <v>294960</v>
      </c>
      <c r="F24" s="72">
        <f t="shared" si="3"/>
        <v>64936</v>
      </c>
      <c r="G24" s="71">
        <f t="shared" si="3"/>
        <v>189224</v>
      </c>
      <c r="H24" s="72">
        <f t="shared" si="3"/>
        <v>69568</v>
      </c>
      <c r="I24" s="73">
        <f t="shared" si="0"/>
        <v>10.986291594249606</v>
      </c>
      <c r="J24" s="74">
        <f t="shared" si="0"/>
        <v>42.437356844419377</v>
      </c>
      <c r="K24" s="73">
        <f t="shared" si="0"/>
        <v>9.342664103774128</v>
      </c>
      <c r="L24" s="74">
        <f t="shared" si="0"/>
        <v>27.224594560375685</v>
      </c>
      <c r="M24" s="73">
        <f t="shared" si="0"/>
        <v>10.009092897181201</v>
      </c>
      <c r="N24" s="51"/>
    </row>
    <row r="25" spans="2:14" ht="15.75">
      <c r="B25" s="44" t="s">
        <v>30</v>
      </c>
      <c r="C25" s="44"/>
      <c r="D25" s="44"/>
      <c r="E25" s="44"/>
      <c r="F25" s="44"/>
      <c r="G25" s="44"/>
      <c r="H25" s="44"/>
      <c r="I25" s="44"/>
      <c r="J25" s="44"/>
      <c r="K25" s="44"/>
      <c r="L25" s="44"/>
      <c r="M25" s="44"/>
      <c r="N25" s="51"/>
    </row>
    <row r="26" spans="2:14">
      <c r="B26" s="42" t="s">
        <v>31</v>
      </c>
      <c r="C26" s="42"/>
      <c r="D26" s="42"/>
      <c r="E26" s="42"/>
      <c r="F26" s="42"/>
      <c r="G26" s="42"/>
      <c r="H26" s="42"/>
      <c r="I26" s="42"/>
      <c r="J26" s="42"/>
      <c r="K26" s="42"/>
      <c r="L26" s="42"/>
      <c r="M26" s="42"/>
      <c r="N26" s="51"/>
    </row>
    <row r="27" spans="2:14" ht="15.75">
      <c r="B27" s="41" t="s">
        <v>32</v>
      </c>
      <c r="C27" s="41"/>
      <c r="D27" s="41"/>
      <c r="E27" s="41"/>
      <c r="F27" s="41"/>
      <c r="G27" s="41"/>
      <c r="H27" s="41"/>
      <c r="I27" s="41"/>
      <c r="J27" s="41"/>
      <c r="K27" s="41"/>
      <c r="L27" s="41"/>
      <c r="M27" s="41"/>
      <c r="N27" s="51"/>
    </row>
    <row r="28" spans="2:14">
      <c r="B28" s="42" t="s">
        <v>33</v>
      </c>
      <c r="C28" s="42"/>
      <c r="D28" s="42"/>
      <c r="E28" s="42"/>
      <c r="F28" s="42"/>
      <c r="G28" s="42"/>
      <c r="H28" s="42"/>
      <c r="I28" s="42"/>
      <c r="J28" s="42"/>
      <c r="K28" s="42"/>
      <c r="L28" s="42"/>
      <c r="M28" s="42"/>
      <c r="N28" s="51"/>
    </row>
    <row r="29" spans="2:14" ht="15.75">
      <c r="B29" s="41" t="s">
        <v>34</v>
      </c>
      <c r="C29" s="41"/>
      <c r="D29" s="41"/>
      <c r="E29" s="41"/>
      <c r="F29" s="41"/>
      <c r="G29" s="41"/>
      <c r="H29" s="41"/>
      <c r="I29" s="41"/>
      <c r="J29" s="41"/>
      <c r="K29" s="41"/>
      <c r="L29" s="41"/>
      <c r="M29" s="41"/>
      <c r="N29" s="51"/>
    </row>
    <row r="30" spans="2:14">
      <c r="B30" s="42" t="s">
        <v>35</v>
      </c>
      <c r="C30" s="42"/>
      <c r="D30" s="42"/>
      <c r="E30" s="42"/>
      <c r="F30" s="42"/>
      <c r="G30" s="42"/>
      <c r="H30" s="42"/>
      <c r="I30" s="42"/>
      <c r="J30" s="42"/>
      <c r="K30" s="42"/>
      <c r="L30" s="42"/>
      <c r="M30" s="42"/>
      <c r="N30" s="51"/>
    </row>
    <row r="31" spans="2:14" ht="15.75">
      <c r="B31" s="41" t="s">
        <v>36</v>
      </c>
      <c r="C31" s="41"/>
      <c r="D31" s="41"/>
      <c r="E31" s="41"/>
      <c r="F31" s="41"/>
      <c r="G31" s="41"/>
      <c r="H31" s="41"/>
      <c r="I31" s="41"/>
      <c r="J31" s="41"/>
      <c r="K31" s="41"/>
      <c r="L31" s="41"/>
      <c r="M31" s="41"/>
      <c r="N31" s="51"/>
    </row>
    <row r="32" spans="2:14">
      <c r="B32" s="42" t="s">
        <v>37</v>
      </c>
      <c r="C32" s="42"/>
      <c r="D32" s="42"/>
      <c r="E32" s="42"/>
      <c r="F32" s="42"/>
      <c r="G32" s="42"/>
      <c r="H32" s="42"/>
      <c r="I32" s="42"/>
      <c r="J32" s="42"/>
      <c r="K32" s="42"/>
      <c r="L32" s="42"/>
      <c r="M32" s="42"/>
      <c r="N32" s="51"/>
    </row>
    <row r="33" spans="2:13" ht="29.1" customHeight="1">
      <c r="B33" s="41" t="s">
        <v>38</v>
      </c>
      <c r="C33" s="41"/>
      <c r="D33" s="41"/>
      <c r="E33" s="41"/>
      <c r="F33" s="41"/>
      <c r="G33" s="41"/>
      <c r="H33" s="41"/>
      <c r="I33" s="41"/>
      <c r="J33" s="41"/>
      <c r="K33" s="41"/>
      <c r="L33" s="41"/>
      <c r="M33" s="41"/>
    </row>
    <row r="34" spans="2:13" ht="33.75" customHeight="1">
      <c r="B34" s="45" t="s">
        <v>39</v>
      </c>
      <c r="C34" s="45"/>
      <c r="D34" s="45"/>
      <c r="E34" s="45"/>
      <c r="F34" s="45"/>
      <c r="G34" s="45"/>
      <c r="H34" s="45"/>
      <c r="I34" s="45"/>
      <c r="J34" s="45"/>
      <c r="K34" s="45"/>
      <c r="L34" s="45"/>
      <c r="M34" s="45"/>
    </row>
    <row r="35" spans="2:13" ht="15.75">
      <c r="B35" s="43" t="s">
        <v>40</v>
      </c>
      <c r="C35" s="43"/>
      <c r="D35" s="43"/>
      <c r="E35" s="43"/>
      <c r="F35" s="43"/>
      <c r="G35" s="43"/>
      <c r="H35" s="43"/>
      <c r="I35" s="43"/>
      <c r="J35" s="43"/>
      <c r="K35" s="43"/>
      <c r="L35" s="43"/>
      <c r="M35" s="43"/>
    </row>
    <row r="37" spans="2:13">
      <c r="B37" s="51"/>
      <c r="C37" s="51"/>
      <c r="D37" s="51"/>
      <c r="E37" s="51"/>
      <c r="F37" s="51"/>
      <c r="G37" s="51"/>
      <c r="H37" s="51"/>
      <c r="I37" s="75"/>
      <c r="J37" s="75"/>
      <c r="K37" s="75"/>
      <c r="L37" s="75"/>
      <c r="M37" s="75"/>
    </row>
    <row r="38" spans="2:13">
      <c r="B38" s="51"/>
      <c r="C38" s="51"/>
      <c r="D38" s="51"/>
      <c r="E38" s="51"/>
      <c r="F38" s="51"/>
      <c r="G38" s="51"/>
      <c r="H38" s="51"/>
      <c r="I38" s="75"/>
      <c r="J38" s="75"/>
      <c r="K38" s="75"/>
      <c r="L38" s="75"/>
      <c r="M38" s="75"/>
    </row>
  </sheetData>
  <mergeCells count="17">
    <mergeCell ref="B31:M31"/>
    <mergeCell ref="B32:M32"/>
    <mergeCell ref="B33:M33"/>
    <mergeCell ref="B35:M35"/>
    <mergeCell ref="B25:M25"/>
    <mergeCell ref="B26:M26"/>
    <mergeCell ref="B27:M27"/>
    <mergeCell ref="B28:M28"/>
    <mergeCell ref="B29:M29"/>
    <mergeCell ref="B30:M30"/>
    <mergeCell ref="B34:M34"/>
    <mergeCell ref="B2:M2"/>
    <mergeCell ref="B3:B5"/>
    <mergeCell ref="C3:C4"/>
    <mergeCell ref="D3:M3"/>
    <mergeCell ref="C5:H5"/>
    <mergeCell ref="I5:M5"/>
  </mergeCell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2060"/>
  </sheetPr>
  <dimension ref="B2:Q38"/>
  <sheetViews>
    <sheetView topLeftCell="A7" zoomScale="60" zoomScaleNormal="60" workbookViewId="0">
      <selection activeCell="N26" sqref="N26"/>
    </sheetView>
  </sheetViews>
  <sheetFormatPr defaultColWidth="9.5" defaultRowHeight="1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30" t="s">
        <v>53</v>
      </c>
      <c r="C2" s="30"/>
      <c r="D2" s="30"/>
      <c r="E2" s="30"/>
      <c r="F2" s="30"/>
      <c r="G2" s="30"/>
      <c r="H2" s="30"/>
      <c r="I2" s="30"/>
      <c r="J2" s="30"/>
      <c r="K2" s="30"/>
      <c r="L2" s="30"/>
      <c r="M2" s="30"/>
      <c r="N2" s="21"/>
      <c r="O2" s="21"/>
      <c r="P2" s="21"/>
      <c r="Q2" s="21"/>
    </row>
    <row r="3" spans="2:17">
      <c r="B3" s="31" t="s">
        <v>1</v>
      </c>
      <c r="C3" s="34" t="s">
        <v>2</v>
      </c>
      <c r="D3" s="36" t="s">
        <v>3</v>
      </c>
      <c r="E3" s="36"/>
      <c r="F3" s="36"/>
      <c r="G3" s="36"/>
      <c r="H3" s="36"/>
      <c r="I3" s="36"/>
      <c r="J3" s="36"/>
      <c r="K3" s="36"/>
      <c r="L3" s="36"/>
      <c r="M3" s="37"/>
      <c r="N3" s="51"/>
      <c r="O3" s="51"/>
      <c r="P3" s="51"/>
      <c r="Q3" s="51"/>
    </row>
    <row r="4" spans="2:17" ht="68.849999999999994" customHeight="1">
      <c r="B4" s="32"/>
      <c r="C4" s="35"/>
      <c r="D4" s="3" t="s">
        <v>4</v>
      </c>
      <c r="E4" s="2" t="s">
        <v>54</v>
      </c>
      <c r="F4" s="2" t="s">
        <v>6</v>
      </c>
      <c r="G4" s="2" t="s">
        <v>7</v>
      </c>
      <c r="H4" s="3" t="s">
        <v>8</v>
      </c>
      <c r="I4" s="2" t="s">
        <v>4</v>
      </c>
      <c r="J4" s="2" t="s">
        <v>54</v>
      </c>
      <c r="K4" s="2" t="s">
        <v>6</v>
      </c>
      <c r="L4" s="2" t="s">
        <v>55</v>
      </c>
      <c r="M4" s="3" t="s">
        <v>8</v>
      </c>
      <c r="N4" s="51"/>
      <c r="O4" s="51"/>
      <c r="P4" s="51"/>
      <c r="Q4" s="51"/>
    </row>
    <row r="5" spans="2:17">
      <c r="B5" s="33"/>
      <c r="C5" s="38" t="s">
        <v>9</v>
      </c>
      <c r="D5" s="39"/>
      <c r="E5" s="39"/>
      <c r="F5" s="39"/>
      <c r="G5" s="39"/>
      <c r="H5" s="40"/>
      <c r="I5" s="38" t="s">
        <v>10</v>
      </c>
      <c r="J5" s="39"/>
      <c r="K5" s="39"/>
      <c r="L5" s="39"/>
      <c r="M5" s="40"/>
      <c r="N5" s="51"/>
      <c r="O5" s="51"/>
      <c r="P5" s="51"/>
      <c r="Q5" s="51"/>
    </row>
    <row r="6" spans="2:17">
      <c r="B6" s="52" t="s">
        <v>11</v>
      </c>
      <c r="C6" s="6">
        <v>345457</v>
      </c>
      <c r="D6" s="7">
        <v>71392</v>
      </c>
      <c r="E6" s="8">
        <v>170753</v>
      </c>
      <c r="F6" s="9">
        <v>76166</v>
      </c>
      <c r="G6" s="8">
        <v>1901</v>
      </c>
      <c r="H6" s="9">
        <v>25245</v>
      </c>
      <c r="I6" s="53">
        <f>D6/$C6*100</f>
        <v>20.665958426084867</v>
      </c>
      <c r="J6" s="53">
        <f>E6/$C6*100</f>
        <v>49.42814879999537</v>
      </c>
      <c r="K6" s="54">
        <f>F6/$C6*100</f>
        <v>22.047895975475964</v>
      </c>
      <c r="L6" s="53">
        <f>G6/$C6*100</f>
        <v>0.550285563760468</v>
      </c>
      <c r="M6" s="54">
        <f>H6/$C6*100</f>
        <v>7.3077112346833326</v>
      </c>
      <c r="N6" s="51"/>
      <c r="O6" s="51"/>
      <c r="P6" s="51"/>
      <c r="Q6" s="51"/>
    </row>
    <row r="7" spans="2:17">
      <c r="B7" s="29" t="s">
        <v>12</v>
      </c>
      <c r="C7" s="10">
        <v>403930</v>
      </c>
      <c r="D7" s="11">
        <v>43989</v>
      </c>
      <c r="E7" s="12">
        <v>266882</v>
      </c>
      <c r="F7" s="13">
        <v>64109</v>
      </c>
      <c r="G7" s="12">
        <v>11743</v>
      </c>
      <c r="H7" s="13">
        <v>17207</v>
      </c>
      <c r="I7" s="55">
        <f t="shared" ref="I7:M24" si="0">D7/$C7*100</f>
        <v>10.89025326170376</v>
      </c>
      <c r="J7" s="56">
        <f t="shared" si="0"/>
        <v>66.071348996113187</v>
      </c>
      <c r="K7" s="57">
        <f t="shared" si="0"/>
        <v>15.871314336642486</v>
      </c>
      <c r="L7" s="56">
        <f t="shared" si="0"/>
        <v>2.9071868888173693</v>
      </c>
      <c r="M7" s="57">
        <f t="shared" si="0"/>
        <v>4.2598965167231944</v>
      </c>
      <c r="N7" s="51"/>
      <c r="O7" s="51"/>
      <c r="P7" s="51"/>
      <c r="Q7" s="51"/>
    </row>
    <row r="8" spans="2:17" ht="15.75">
      <c r="B8" s="1" t="s">
        <v>13</v>
      </c>
      <c r="C8" s="14">
        <v>118774</v>
      </c>
      <c r="D8" s="15">
        <v>44575</v>
      </c>
      <c r="E8" s="16">
        <v>37714</v>
      </c>
      <c r="F8" s="17">
        <v>11421</v>
      </c>
      <c r="G8" s="16">
        <v>2769</v>
      </c>
      <c r="H8" s="17">
        <v>22295</v>
      </c>
      <c r="I8" s="58">
        <f t="shared" si="0"/>
        <v>37.529257244851564</v>
      </c>
      <c r="J8" s="59">
        <f t="shared" si="0"/>
        <v>31.752740498762357</v>
      </c>
      <c r="K8" s="60">
        <f t="shared" si="0"/>
        <v>9.6157408186976951</v>
      </c>
      <c r="L8" s="59">
        <f t="shared" si="0"/>
        <v>2.331318301985283</v>
      </c>
      <c r="M8" s="60">
        <f t="shared" si="0"/>
        <v>18.770943135703099</v>
      </c>
      <c r="N8" s="51"/>
      <c r="O8" s="51"/>
      <c r="P8" s="51"/>
      <c r="Q8" s="51"/>
    </row>
    <row r="9" spans="2:17">
      <c r="B9" s="29" t="s">
        <v>14</v>
      </c>
      <c r="C9" s="10">
        <v>77621</v>
      </c>
      <c r="D9" s="11">
        <v>12561</v>
      </c>
      <c r="E9" s="12">
        <v>45828</v>
      </c>
      <c r="F9" s="13">
        <v>6685</v>
      </c>
      <c r="G9" s="12">
        <v>3484</v>
      </c>
      <c r="H9" s="13">
        <v>9063</v>
      </c>
      <c r="I9" s="55">
        <f t="shared" si="0"/>
        <v>16.182476391698124</v>
      </c>
      <c r="J9" s="56">
        <f t="shared" si="0"/>
        <v>59.040723515543469</v>
      </c>
      <c r="K9" s="57">
        <f t="shared" si="0"/>
        <v>8.6123600572010162</v>
      </c>
      <c r="L9" s="56">
        <f t="shared" si="0"/>
        <v>4.4884760567372233</v>
      </c>
      <c r="M9" s="57">
        <f t="shared" si="0"/>
        <v>11.675963978820164</v>
      </c>
      <c r="N9" s="51"/>
      <c r="O9" s="51"/>
      <c r="P9" s="51"/>
      <c r="Q9" s="51"/>
    </row>
    <row r="10" spans="2:17">
      <c r="B10" s="61" t="s">
        <v>15</v>
      </c>
      <c r="C10" s="14">
        <v>19961</v>
      </c>
      <c r="D10" s="15">
        <v>745</v>
      </c>
      <c r="E10" s="16">
        <v>15299</v>
      </c>
      <c r="F10" s="17">
        <v>419</v>
      </c>
      <c r="G10" s="16">
        <v>646</v>
      </c>
      <c r="H10" s="17">
        <v>2852</v>
      </c>
      <c r="I10" s="58">
        <f t="shared" si="0"/>
        <v>3.7322779419868746</v>
      </c>
      <c r="J10" s="59">
        <f t="shared" si="0"/>
        <v>76.644456690546576</v>
      </c>
      <c r="K10" s="60">
        <f t="shared" si="0"/>
        <v>2.0990932318020139</v>
      </c>
      <c r="L10" s="59">
        <f t="shared" si="0"/>
        <v>3.2363108060718404</v>
      </c>
      <c r="M10" s="60">
        <f t="shared" si="0"/>
        <v>14.287861329592705</v>
      </c>
      <c r="N10" s="51"/>
      <c r="O10" s="51"/>
      <c r="P10" s="51"/>
      <c r="Q10" s="51"/>
    </row>
    <row r="11" spans="2:17">
      <c r="B11" s="29" t="s">
        <v>16</v>
      </c>
      <c r="C11" s="10">
        <v>56215</v>
      </c>
      <c r="D11" s="11">
        <v>5007</v>
      </c>
      <c r="E11" s="12">
        <v>32684</v>
      </c>
      <c r="F11" s="13">
        <v>11362</v>
      </c>
      <c r="G11" s="12">
        <v>1192</v>
      </c>
      <c r="H11" s="13">
        <v>5970</v>
      </c>
      <c r="I11" s="55">
        <f t="shared" si="0"/>
        <v>8.9068753891310148</v>
      </c>
      <c r="J11" s="56">
        <f t="shared" si="0"/>
        <v>58.141065551898961</v>
      </c>
      <c r="K11" s="57">
        <f t="shared" si="0"/>
        <v>20.211687272080407</v>
      </c>
      <c r="L11" s="56">
        <f t="shared" si="0"/>
        <v>2.1204304900827182</v>
      </c>
      <c r="M11" s="57">
        <f t="shared" si="0"/>
        <v>10.619941296806902</v>
      </c>
      <c r="N11" s="51"/>
      <c r="O11" s="51"/>
      <c r="P11" s="51"/>
      <c r="Q11" s="51"/>
    </row>
    <row r="12" spans="2:17">
      <c r="B12" s="61" t="s">
        <v>17</v>
      </c>
      <c r="C12" s="14">
        <v>199680</v>
      </c>
      <c r="D12" s="15">
        <v>16833</v>
      </c>
      <c r="E12" s="16">
        <v>117751</v>
      </c>
      <c r="F12" s="17">
        <v>46686</v>
      </c>
      <c r="G12" s="16">
        <v>2314</v>
      </c>
      <c r="H12" s="17">
        <v>16096</v>
      </c>
      <c r="I12" s="58">
        <f t="shared" si="0"/>
        <v>8.4299879807692317</v>
      </c>
      <c r="J12" s="59">
        <f t="shared" si="0"/>
        <v>58.969851762820511</v>
      </c>
      <c r="K12" s="60">
        <f t="shared" si="0"/>
        <v>23.380408653846153</v>
      </c>
      <c r="L12" s="59">
        <f t="shared" si="0"/>
        <v>1.1588541666666667</v>
      </c>
      <c r="M12" s="60">
        <f t="shared" si="0"/>
        <v>8.0608974358974361</v>
      </c>
      <c r="N12" s="51"/>
      <c r="O12" s="51"/>
      <c r="P12" s="51"/>
      <c r="Q12" s="51"/>
    </row>
    <row r="13" spans="2:17">
      <c r="B13" s="29" t="s">
        <v>18</v>
      </c>
      <c r="C13" s="10">
        <v>49402</v>
      </c>
      <c r="D13" s="11">
        <v>2154</v>
      </c>
      <c r="E13" s="12">
        <v>36417</v>
      </c>
      <c r="F13" s="13">
        <v>4007</v>
      </c>
      <c r="G13" s="12">
        <v>1641</v>
      </c>
      <c r="H13" s="13">
        <v>5183</v>
      </c>
      <c r="I13" s="55">
        <f t="shared" si="0"/>
        <v>4.3601473624549616</v>
      </c>
      <c r="J13" s="56">
        <f t="shared" si="0"/>
        <v>73.715639042953725</v>
      </c>
      <c r="K13" s="57">
        <f t="shared" si="0"/>
        <v>8.1110076515120859</v>
      </c>
      <c r="L13" s="56">
        <f t="shared" si="0"/>
        <v>3.3217278652686124</v>
      </c>
      <c r="M13" s="57">
        <f t="shared" si="0"/>
        <v>10.491478077810616</v>
      </c>
      <c r="N13" s="51"/>
      <c r="O13" s="51"/>
      <c r="P13" s="51"/>
      <c r="Q13" s="51"/>
    </row>
    <row r="14" spans="2:17">
      <c r="B14" s="61" t="s">
        <v>19</v>
      </c>
      <c r="C14" s="14">
        <v>240438</v>
      </c>
      <c r="D14" s="15">
        <v>4928</v>
      </c>
      <c r="E14" s="16">
        <v>188151</v>
      </c>
      <c r="F14" s="17">
        <v>26473</v>
      </c>
      <c r="G14" s="16">
        <v>8720</v>
      </c>
      <c r="H14" s="17">
        <v>12166</v>
      </c>
      <c r="I14" s="58">
        <f t="shared" si="0"/>
        <v>2.0495928264251075</v>
      </c>
      <c r="J14" s="59">
        <f t="shared" si="0"/>
        <v>78.253437476605185</v>
      </c>
      <c r="K14" s="60">
        <f t="shared" si="0"/>
        <v>11.010322827506467</v>
      </c>
      <c r="L14" s="59">
        <f t="shared" si="0"/>
        <v>3.6267145792262458</v>
      </c>
      <c r="M14" s="60">
        <f t="shared" si="0"/>
        <v>5.0599322902369837</v>
      </c>
      <c r="N14" s="51"/>
      <c r="O14" s="51"/>
      <c r="P14" s="51"/>
      <c r="Q14" s="51"/>
    </row>
    <row r="15" spans="2:17">
      <c r="B15" s="29" t="s">
        <v>56</v>
      </c>
      <c r="C15" s="10">
        <v>528117</v>
      </c>
      <c r="D15" s="11">
        <v>22739</v>
      </c>
      <c r="E15" s="12">
        <v>266268</v>
      </c>
      <c r="F15" s="13">
        <v>189272</v>
      </c>
      <c r="G15" s="12">
        <v>10017</v>
      </c>
      <c r="H15" s="13">
        <v>39821</v>
      </c>
      <c r="I15" s="55">
        <f t="shared" si="0"/>
        <v>4.3056746895100897</v>
      </c>
      <c r="J15" s="56">
        <f t="shared" si="0"/>
        <v>50.418373201392875</v>
      </c>
      <c r="K15" s="57">
        <f t="shared" si="0"/>
        <v>35.839028094153377</v>
      </c>
      <c r="L15" s="56">
        <f t="shared" si="0"/>
        <v>1.8967387908361215</v>
      </c>
      <c r="M15" s="57">
        <f t="shared" si="0"/>
        <v>7.5401852241075371</v>
      </c>
      <c r="N15" s="51"/>
      <c r="O15" s="51"/>
      <c r="P15" s="51"/>
      <c r="Q15" s="51"/>
    </row>
    <row r="16" spans="2:17">
      <c r="B16" s="61" t="s">
        <v>21</v>
      </c>
      <c r="C16" s="14">
        <v>126048</v>
      </c>
      <c r="D16" s="15">
        <v>15535</v>
      </c>
      <c r="E16" s="16">
        <v>47464</v>
      </c>
      <c r="F16" s="17">
        <v>41409</v>
      </c>
      <c r="G16" s="16">
        <v>3529</v>
      </c>
      <c r="H16" s="17">
        <v>18111</v>
      </c>
      <c r="I16" s="58">
        <f t="shared" si="0"/>
        <v>12.3246699669967</v>
      </c>
      <c r="J16" s="59">
        <f t="shared" si="0"/>
        <v>37.65549631886266</v>
      </c>
      <c r="K16" s="60">
        <f t="shared" si="0"/>
        <v>32.85177075399848</v>
      </c>
      <c r="L16" s="59">
        <f t="shared" si="0"/>
        <v>2.7997270880934249</v>
      </c>
      <c r="M16" s="60">
        <f t="shared" si="0"/>
        <v>14.368335872048743</v>
      </c>
      <c r="N16" s="51"/>
      <c r="O16" s="51"/>
      <c r="P16" s="51"/>
      <c r="Q16" s="51"/>
    </row>
    <row r="17" spans="2:14">
      <c r="B17" s="29" t="s">
        <v>22</v>
      </c>
      <c r="C17" s="10">
        <v>27223</v>
      </c>
      <c r="D17" s="11">
        <v>2504</v>
      </c>
      <c r="E17" s="12">
        <v>16780</v>
      </c>
      <c r="F17" s="13">
        <v>5523</v>
      </c>
      <c r="G17" s="12">
        <v>136</v>
      </c>
      <c r="H17" s="13">
        <v>2280</v>
      </c>
      <c r="I17" s="55">
        <f t="shared" si="0"/>
        <v>9.1981045439518052</v>
      </c>
      <c r="J17" s="56">
        <f t="shared" si="0"/>
        <v>61.639055210667451</v>
      </c>
      <c r="K17" s="57">
        <f t="shared" si="0"/>
        <v>20.287991771663666</v>
      </c>
      <c r="L17" s="56">
        <f t="shared" si="0"/>
        <v>0.49957756309003415</v>
      </c>
      <c r="M17" s="57">
        <f t="shared" si="0"/>
        <v>8.3752709106270427</v>
      </c>
      <c r="N17" s="51"/>
    </row>
    <row r="18" spans="2:14">
      <c r="B18" s="61" t="s">
        <v>23</v>
      </c>
      <c r="C18" s="14">
        <v>135169</v>
      </c>
      <c r="D18" s="15">
        <v>9791</v>
      </c>
      <c r="E18" s="16">
        <v>94892</v>
      </c>
      <c r="F18" s="17">
        <v>14119</v>
      </c>
      <c r="G18" s="16">
        <v>5726</v>
      </c>
      <c r="H18" s="17">
        <v>10641</v>
      </c>
      <c r="I18" s="58">
        <f t="shared" si="0"/>
        <v>7.2435247726919627</v>
      </c>
      <c r="J18" s="59">
        <f t="shared" si="0"/>
        <v>70.202487256693473</v>
      </c>
      <c r="K18" s="60">
        <f t="shared" si="0"/>
        <v>10.445442372141542</v>
      </c>
      <c r="L18" s="59">
        <f t="shared" si="0"/>
        <v>4.2361784136895295</v>
      </c>
      <c r="M18" s="60">
        <f t="shared" si="0"/>
        <v>7.872367184783494</v>
      </c>
      <c r="N18" s="51"/>
    </row>
    <row r="19" spans="2:14">
      <c r="B19" s="29" t="s">
        <v>24</v>
      </c>
      <c r="C19" s="10">
        <v>64532</v>
      </c>
      <c r="D19" s="11">
        <v>6908</v>
      </c>
      <c r="E19" s="12">
        <v>42514</v>
      </c>
      <c r="F19" s="13">
        <v>6742</v>
      </c>
      <c r="G19" s="12">
        <v>2795</v>
      </c>
      <c r="H19" s="13">
        <v>5573</v>
      </c>
      <c r="I19" s="55">
        <f t="shared" si="0"/>
        <v>10.704766627409658</v>
      </c>
      <c r="J19" s="56">
        <f t="shared" si="0"/>
        <v>65.88049339862394</v>
      </c>
      <c r="K19" s="57">
        <f t="shared" si="0"/>
        <v>10.447529907642721</v>
      </c>
      <c r="L19" s="56">
        <f t="shared" si="0"/>
        <v>4.3311845286059629</v>
      </c>
      <c r="M19" s="57">
        <f t="shared" si="0"/>
        <v>8.6360255377177211</v>
      </c>
      <c r="N19" s="51"/>
    </row>
    <row r="20" spans="2:14">
      <c r="B20" s="61" t="s">
        <v>25</v>
      </c>
      <c r="C20" s="14">
        <v>85553</v>
      </c>
      <c r="D20" s="15">
        <v>2459</v>
      </c>
      <c r="E20" s="16">
        <v>59932</v>
      </c>
      <c r="F20" s="17">
        <v>8811</v>
      </c>
      <c r="G20" s="16">
        <v>1981</v>
      </c>
      <c r="H20" s="17">
        <v>12370</v>
      </c>
      <c r="I20" s="58">
        <f t="shared" si="0"/>
        <v>2.8742416981286456</v>
      </c>
      <c r="J20" s="59">
        <f t="shared" si="0"/>
        <v>70.052482087127274</v>
      </c>
      <c r="K20" s="60">
        <f t="shared" si="0"/>
        <v>10.29887905742639</v>
      </c>
      <c r="L20" s="59">
        <f t="shared" si="0"/>
        <v>2.315523710448494</v>
      </c>
      <c r="M20" s="60">
        <f t="shared" si="0"/>
        <v>14.458873446869191</v>
      </c>
      <c r="N20" s="51"/>
    </row>
    <row r="21" spans="2:14">
      <c r="B21" s="62" t="s">
        <v>26</v>
      </c>
      <c r="C21" s="10">
        <v>66242</v>
      </c>
      <c r="D21" s="18">
        <v>3072</v>
      </c>
      <c r="E21" s="12">
        <v>44686</v>
      </c>
      <c r="F21" s="19">
        <v>8401</v>
      </c>
      <c r="G21" s="20">
        <v>3823</v>
      </c>
      <c r="H21" s="19">
        <v>6260</v>
      </c>
      <c r="I21" s="55">
        <f t="shared" si="0"/>
        <v>4.6375411370429633</v>
      </c>
      <c r="J21" s="56">
        <f t="shared" si="0"/>
        <v>67.458711995410766</v>
      </c>
      <c r="K21" s="57">
        <f t="shared" si="0"/>
        <v>12.6822861628574</v>
      </c>
      <c r="L21" s="56">
        <f t="shared" si="0"/>
        <v>5.7712629449593909</v>
      </c>
      <c r="M21" s="57">
        <f t="shared" si="0"/>
        <v>9.4501977597294768</v>
      </c>
      <c r="N21" s="51"/>
    </row>
    <row r="22" spans="2:14" ht="15" customHeight="1">
      <c r="B22" s="4" t="s">
        <v>27</v>
      </c>
      <c r="C22" s="63">
        <f t="shared" ref="C22:H22" si="1">SUM(C21,C19,C18,C13,C9,C8)</f>
        <v>511740</v>
      </c>
      <c r="D22" s="64">
        <f t="shared" si="1"/>
        <v>79061</v>
      </c>
      <c r="E22" s="63">
        <f t="shared" si="1"/>
        <v>302051</v>
      </c>
      <c r="F22" s="65">
        <f t="shared" si="1"/>
        <v>51375</v>
      </c>
      <c r="G22" s="63">
        <f t="shared" si="1"/>
        <v>20238</v>
      </c>
      <c r="H22" s="64">
        <f t="shared" si="1"/>
        <v>59015</v>
      </c>
      <c r="I22" s="66">
        <f t="shared" si="0"/>
        <v>15.449446984796966</v>
      </c>
      <c r="J22" s="67">
        <f t="shared" si="0"/>
        <v>59.024309219525541</v>
      </c>
      <c r="K22" s="66">
        <f t="shared" si="0"/>
        <v>10.039277758236604</v>
      </c>
      <c r="L22" s="67">
        <f t="shared" si="0"/>
        <v>3.9547426427482706</v>
      </c>
      <c r="M22" s="66">
        <f t="shared" si="0"/>
        <v>11.532223394692616</v>
      </c>
      <c r="N22" s="51"/>
    </row>
    <row r="23" spans="2:14" ht="13.5" customHeight="1">
      <c r="B23" s="68" t="s">
        <v>28</v>
      </c>
      <c r="C23" s="69">
        <f t="shared" ref="C23:H23" si="2">SUM(C6,C7,C10,C11,C12,C14,C15,C16,C17,C20)</f>
        <v>2032622</v>
      </c>
      <c r="D23" s="70">
        <f t="shared" si="2"/>
        <v>186131</v>
      </c>
      <c r="E23" s="69">
        <f t="shared" si="2"/>
        <v>1181964</v>
      </c>
      <c r="F23" s="70">
        <f t="shared" si="2"/>
        <v>470230</v>
      </c>
      <c r="G23" s="69">
        <f t="shared" si="2"/>
        <v>42179</v>
      </c>
      <c r="H23" s="70">
        <f t="shared" si="2"/>
        <v>152118</v>
      </c>
      <c r="I23" s="60">
        <f t="shared" si="0"/>
        <v>9.1571871208714661</v>
      </c>
      <c r="J23" s="58">
        <f t="shared" si="0"/>
        <v>58.149719918410803</v>
      </c>
      <c r="K23" s="60">
        <f t="shared" si="0"/>
        <v>23.13415873684335</v>
      </c>
      <c r="L23" s="58">
        <f t="shared" si="0"/>
        <v>2.0751029950477755</v>
      </c>
      <c r="M23" s="60">
        <f t="shared" si="0"/>
        <v>7.4838312288266096</v>
      </c>
      <c r="N23" s="51"/>
    </row>
    <row r="24" spans="2:14" ht="15.75">
      <c r="B24" s="5" t="s">
        <v>29</v>
      </c>
      <c r="C24" s="71">
        <f t="shared" ref="C24:H24" si="3">SUM(C6:C21)</f>
        <v>2544362</v>
      </c>
      <c r="D24" s="72">
        <f t="shared" si="3"/>
        <v>265192</v>
      </c>
      <c r="E24" s="71">
        <f t="shared" si="3"/>
        <v>1484015</v>
      </c>
      <c r="F24" s="72">
        <f t="shared" si="3"/>
        <v>521605</v>
      </c>
      <c r="G24" s="71">
        <f t="shared" si="3"/>
        <v>62417</v>
      </c>
      <c r="H24" s="72">
        <f t="shared" si="3"/>
        <v>211133</v>
      </c>
      <c r="I24" s="73">
        <f t="shared" si="0"/>
        <v>10.422730727781659</v>
      </c>
      <c r="J24" s="74">
        <f t="shared" si="0"/>
        <v>58.325623476533607</v>
      </c>
      <c r="K24" s="73">
        <f t="shared" si="0"/>
        <v>20.50042407487614</v>
      </c>
      <c r="L24" s="74">
        <f t="shared" si="0"/>
        <v>2.4531493553197228</v>
      </c>
      <c r="M24" s="73">
        <f t="shared" si="0"/>
        <v>8.2980723654888742</v>
      </c>
      <c r="N24" s="51"/>
    </row>
    <row r="25" spans="2:14" ht="15.75">
      <c r="B25" s="44" t="s">
        <v>30</v>
      </c>
      <c r="C25" s="44"/>
      <c r="D25" s="44"/>
      <c r="E25" s="44"/>
      <c r="F25" s="44"/>
      <c r="G25" s="44"/>
      <c r="H25" s="44"/>
      <c r="I25" s="44"/>
      <c r="J25" s="44"/>
      <c r="K25" s="44"/>
      <c r="L25" s="44"/>
      <c r="M25" s="44"/>
      <c r="N25" s="51"/>
    </row>
    <row r="26" spans="2:14">
      <c r="B26" s="42" t="s">
        <v>33</v>
      </c>
      <c r="C26" s="42"/>
      <c r="D26" s="42"/>
      <c r="E26" s="42"/>
      <c r="F26" s="42"/>
      <c r="G26" s="42"/>
      <c r="H26" s="42"/>
      <c r="I26" s="42"/>
      <c r="J26" s="42"/>
      <c r="K26" s="42"/>
      <c r="L26" s="42"/>
      <c r="M26" s="42"/>
      <c r="N26" s="51"/>
    </row>
    <row r="27" spans="2:14" ht="15.75">
      <c r="B27" s="41" t="s">
        <v>34</v>
      </c>
      <c r="C27" s="41"/>
      <c r="D27" s="41"/>
      <c r="E27" s="41"/>
      <c r="F27" s="41"/>
      <c r="G27" s="41"/>
      <c r="H27" s="41"/>
      <c r="I27" s="41"/>
      <c r="J27" s="41"/>
      <c r="K27" s="41"/>
      <c r="L27" s="41"/>
      <c r="M27" s="41"/>
      <c r="N27" s="51"/>
    </row>
    <row r="28" spans="2:14">
      <c r="B28" s="42" t="s">
        <v>37</v>
      </c>
      <c r="C28" s="42"/>
      <c r="D28" s="42"/>
      <c r="E28" s="42"/>
      <c r="F28" s="42"/>
      <c r="G28" s="42"/>
      <c r="H28" s="42"/>
      <c r="I28" s="42"/>
      <c r="J28" s="42"/>
      <c r="K28" s="42"/>
      <c r="L28" s="42"/>
      <c r="M28" s="42"/>
      <c r="N28" s="51"/>
    </row>
    <row r="29" spans="2:14" ht="29.1" customHeight="1">
      <c r="B29" s="41" t="s">
        <v>38</v>
      </c>
      <c r="C29" s="41"/>
      <c r="D29" s="41"/>
      <c r="E29" s="41"/>
      <c r="F29" s="41"/>
      <c r="G29" s="41"/>
      <c r="H29" s="41"/>
      <c r="I29" s="41"/>
      <c r="J29" s="41"/>
      <c r="K29" s="41"/>
      <c r="L29" s="41"/>
      <c r="M29" s="41"/>
      <c r="N29" s="51"/>
    </row>
    <row r="30" spans="2:14">
      <c r="B30" s="42" t="s">
        <v>57</v>
      </c>
      <c r="C30" s="42"/>
      <c r="D30" s="42"/>
      <c r="E30" s="42"/>
      <c r="F30" s="42"/>
      <c r="G30" s="42"/>
      <c r="H30" s="42"/>
      <c r="I30" s="42"/>
      <c r="J30" s="42"/>
      <c r="K30" s="42"/>
      <c r="L30" s="42"/>
      <c r="M30" s="42"/>
      <c r="N30" s="51"/>
    </row>
    <row r="31" spans="2:14" ht="15.75">
      <c r="B31" s="41" t="s">
        <v>36</v>
      </c>
      <c r="C31" s="41"/>
      <c r="D31" s="41"/>
      <c r="E31" s="41"/>
      <c r="F31" s="41"/>
      <c r="G31" s="41"/>
      <c r="H31" s="41"/>
      <c r="I31" s="41"/>
      <c r="J31" s="41"/>
      <c r="K31" s="41"/>
      <c r="L31" s="41"/>
      <c r="M31" s="41"/>
      <c r="N31" s="51"/>
    </row>
    <row r="32" spans="2:14">
      <c r="B32" s="42" t="s">
        <v>58</v>
      </c>
      <c r="C32" s="42"/>
      <c r="D32" s="42"/>
      <c r="E32" s="42"/>
      <c r="F32" s="42"/>
      <c r="G32" s="42"/>
      <c r="H32" s="42"/>
      <c r="I32" s="42"/>
      <c r="J32" s="42"/>
      <c r="K32" s="42"/>
      <c r="L32" s="42"/>
      <c r="M32" s="42"/>
      <c r="N32" s="51"/>
    </row>
    <row r="33" spans="2:13" ht="14.85" customHeight="1">
      <c r="B33" s="41" t="s">
        <v>59</v>
      </c>
      <c r="C33" s="41"/>
      <c r="D33" s="41"/>
      <c r="E33" s="41"/>
      <c r="F33" s="41"/>
      <c r="G33" s="41"/>
      <c r="H33" s="41"/>
      <c r="I33" s="41"/>
      <c r="J33" s="41"/>
      <c r="K33" s="41"/>
      <c r="L33" s="41"/>
      <c r="M33" s="41"/>
    </row>
    <row r="34" spans="2:13" ht="15.75">
      <c r="B34" s="43" t="s">
        <v>60</v>
      </c>
      <c r="C34" s="43"/>
      <c r="D34" s="43"/>
      <c r="E34" s="43"/>
      <c r="F34" s="43"/>
      <c r="G34" s="43"/>
      <c r="H34" s="43"/>
      <c r="I34" s="43"/>
      <c r="J34" s="43"/>
      <c r="K34" s="43"/>
      <c r="L34" s="43"/>
      <c r="M34" s="43"/>
    </row>
    <row r="35" spans="2:13" ht="32.25" customHeight="1">
      <c r="B35" s="45" t="s">
        <v>61</v>
      </c>
      <c r="C35" s="45"/>
      <c r="D35" s="45"/>
      <c r="E35" s="45"/>
      <c r="F35" s="45"/>
      <c r="G35" s="45"/>
      <c r="H35" s="45"/>
      <c r="I35" s="45"/>
      <c r="J35" s="45"/>
      <c r="K35" s="45"/>
      <c r="L35" s="45"/>
      <c r="M35" s="45"/>
    </row>
    <row r="36" spans="2:13" ht="15.75">
      <c r="B36" s="46" t="s">
        <v>40</v>
      </c>
      <c r="C36" s="76"/>
      <c r="D36" s="76"/>
      <c r="E36" s="76"/>
      <c r="F36" s="76"/>
      <c r="G36" s="76"/>
      <c r="H36" s="76"/>
      <c r="I36" s="76"/>
      <c r="J36" s="76"/>
      <c r="K36" s="76"/>
      <c r="L36" s="76"/>
      <c r="M36" s="76"/>
    </row>
    <row r="37" spans="2:13">
      <c r="B37" s="51"/>
      <c r="C37" s="51"/>
      <c r="D37" s="51"/>
      <c r="E37" s="51"/>
      <c r="F37" s="51"/>
      <c r="G37" s="51"/>
      <c r="H37" s="51"/>
      <c r="I37" s="75"/>
      <c r="J37" s="75"/>
      <c r="K37" s="75"/>
      <c r="L37" s="75"/>
      <c r="M37" s="75"/>
    </row>
    <row r="38" spans="2:13">
      <c r="B38" s="51"/>
      <c r="C38" s="51"/>
      <c r="D38" s="51"/>
      <c r="E38" s="51"/>
      <c r="F38" s="51"/>
      <c r="G38" s="51"/>
      <c r="H38" s="51"/>
      <c r="I38" s="75"/>
      <c r="J38" s="75"/>
      <c r="K38" s="75"/>
      <c r="L38" s="75"/>
      <c r="M38" s="75"/>
    </row>
  </sheetData>
  <mergeCells count="18">
    <mergeCell ref="B31:M31"/>
    <mergeCell ref="B32:M32"/>
    <mergeCell ref="B33:M33"/>
    <mergeCell ref="B34:M34"/>
    <mergeCell ref="B36:M36"/>
    <mergeCell ref="B35:M35"/>
    <mergeCell ref="B30:M30"/>
    <mergeCell ref="B2:M2"/>
    <mergeCell ref="B3:B5"/>
    <mergeCell ref="C3:C4"/>
    <mergeCell ref="D3:M3"/>
    <mergeCell ref="C5:H5"/>
    <mergeCell ref="I5:M5"/>
    <mergeCell ref="B25:M25"/>
    <mergeCell ref="B26:M26"/>
    <mergeCell ref="B27:M27"/>
    <mergeCell ref="B28:M28"/>
    <mergeCell ref="B29:M29"/>
  </mergeCell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Q37"/>
  <sheetViews>
    <sheetView zoomScale="60" zoomScaleNormal="60" workbookViewId="0">
      <selection activeCell="D41" sqref="D41"/>
    </sheetView>
  </sheetViews>
  <sheetFormatPr defaultColWidth="9.5" defaultRowHeight="1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30" t="s">
        <v>62</v>
      </c>
      <c r="C2" s="30"/>
      <c r="D2" s="30"/>
      <c r="E2" s="30"/>
      <c r="F2" s="30"/>
      <c r="G2" s="30"/>
      <c r="H2" s="30"/>
      <c r="I2" s="30"/>
      <c r="J2" s="30"/>
      <c r="K2" s="30"/>
      <c r="L2" s="30"/>
      <c r="M2" s="30"/>
      <c r="N2" s="21"/>
      <c r="O2" s="21"/>
      <c r="P2" s="21"/>
      <c r="Q2" s="21"/>
    </row>
    <row r="3" spans="2:17">
      <c r="B3" s="31" t="s">
        <v>1</v>
      </c>
      <c r="C3" s="34" t="s">
        <v>2</v>
      </c>
      <c r="D3" s="36" t="s">
        <v>3</v>
      </c>
      <c r="E3" s="36"/>
      <c r="F3" s="36"/>
      <c r="G3" s="36"/>
      <c r="H3" s="36"/>
      <c r="I3" s="36"/>
      <c r="J3" s="36"/>
      <c r="K3" s="36"/>
      <c r="L3" s="36"/>
      <c r="M3" s="37"/>
      <c r="N3" s="51"/>
      <c r="O3" s="51"/>
      <c r="P3" s="51"/>
      <c r="Q3" s="51"/>
    </row>
    <row r="4" spans="2:17" ht="68.849999999999994" customHeight="1">
      <c r="B4" s="32"/>
      <c r="C4" s="35" t="s">
        <v>42</v>
      </c>
      <c r="D4" s="3" t="s">
        <v>4</v>
      </c>
      <c r="E4" s="2" t="s">
        <v>54</v>
      </c>
      <c r="F4" s="2" t="s">
        <v>6</v>
      </c>
      <c r="G4" s="2" t="s">
        <v>7</v>
      </c>
      <c r="H4" s="3" t="s">
        <v>8</v>
      </c>
      <c r="I4" s="2" t="s">
        <v>4</v>
      </c>
      <c r="J4" s="2" t="s">
        <v>54</v>
      </c>
      <c r="K4" s="2" t="s">
        <v>6</v>
      </c>
      <c r="L4" s="2" t="s">
        <v>55</v>
      </c>
      <c r="M4" s="3" t="s">
        <v>8</v>
      </c>
      <c r="N4" s="51"/>
      <c r="O4" s="51"/>
      <c r="P4" s="51"/>
      <c r="Q4" s="51"/>
    </row>
    <row r="5" spans="2:17">
      <c r="B5" s="33"/>
      <c r="C5" s="38" t="s">
        <v>9</v>
      </c>
      <c r="D5" s="39"/>
      <c r="E5" s="39"/>
      <c r="F5" s="39"/>
      <c r="G5" s="39"/>
      <c r="H5" s="40"/>
      <c r="I5" s="38" t="s">
        <v>10</v>
      </c>
      <c r="J5" s="39"/>
      <c r="K5" s="39"/>
      <c r="L5" s="39"/>
      <c r="M5" s="40"/>
      <c r="N5" s="51"/>
      <c r="O5" s="51"/>
      <c r="P5" s="51"/>
      <c r="Q5" s="51"/>
    </row>
    <row r="6" spans="2:17">
      <c r="B6" s="52" t="s">
        <v>11</v>
      </c>
      <c r="C6" s="6">
        <v>336407</v>
      </c>
      <c r="D6" s="7">
        <v>65623</v>
      </c>
      <c r="E6" s="8">
        <v>167309</v>
      </c>
      <c r="F6" s="9">
        <v>79016</v>
      </c>
      <c r="G6" s="8">
        <v>2264</v>
      </c>
      <c r="H6" s="9">
        <v>22195</v>
      </c>
      <c r="I6" s="53">
        <v>19.507025715873926</v>
      </c>
      <c r="J6" s="53">
        <v>49.734101846870011</v>
      </c>
      <c r="K6" s="54">
        <v>23.488215167936456</v>
      </c>
      <c r="L6" s="53">
        <v>0.67299431938098786</v>
      </c>
      <c r="M6" s="54">
        <v>6.5976629499386164</v>
      </c>
      <c r="N6" s="51"/>
      <c r="O6" s="51"/>
      <c r="P6" s="51"/>
      <c r="Q6" s="51"/>
    </row>
    <row r="7" spans="2:17">
      <c r="B7" s="29" t="s">
        <v>12</v>
      </c>
      <c r="C7" s="10">
        <v>389217</v>
      </c>
      <c r="D7" s="11">
        <v>42298</v>
      </c>
      <c r="E7" s="12">
        <v>254647</v>
      </c>
      <c r="F7" s="13">
        <v>63416</v>
      </c>
      <c r="G7" s="12">
        <v>11004</v>
      </c>
      <c r="H7" s="13">
        <v>17852</v>
      </c>
      <c r="I7" s="55">
        <v>10.867459540564775</v>
      </c>
      <c r="J7" s="56">
        <v>65.425456750347493</v>
      </c>
      <c r="K7" s="57">
        <v>16.293224602214192</v>
      </c>
      <c r="L7" s="56">
        <v>2.8272146386206152</v>
      </c>
      <c r="M7" s="57">
        <v>4.5866444682529286</v>
      </c>
      <c r="N7" s="51"/>
      <c r="O7" s="51"/>
      <c r="P7" s="51"/>
      <c r="Q7" s="51"/>
    </row>
    <row r="8" spans="2:17" ht="15.75">
      <c r="B8" s="1" t="s">
        <v>13</v>
      </c>
      <c r="C8" s="14">
        <v>115789</v>
      </c>
      <c r="D8" s="15">
        <v>43616</v>
      </c>
      <c r="E8" s="16">
        <v>37418</v>
      </c>
      <c r="F8" s="17">
        <v>11403</v>
      </c>
      <c r="G8" s="16">
        <v>2764</v>
      </c>
      <c r="H8" s="17">
        <v>20588</v>
      </c>
      <c r="I8" s="58">
        <v>37.668517734845281</v>
      </c>
      <c r="J8" s="59">
        <v>32.315677655044951</v>
      </c>
      <c r="K8" s="60">
        <v>9.8480857421689461</v>
      </c>
      <c r="L8" s="59">
        <v>2.3871006745027592</v>
      </c>
      <c r="M8" s="60">
        <v>17.780618193438062</v>
      </c>
      <c r="N8" s="51"/>
      <c r="O8" s="51"/>
      <c r="P8" s="51"/>
      <c r="Q8" s="51"/>
    </row>
    <row r="9" spans="2:17">
      <c r="B9" s="29" t="s">
        <v>14</v>
      </c>
      <c r="C9" s="10">
        <v>74453</v>
      </c>
      <c r="D9" s="11">
        <v>10896</v>
      </c>
      <c r="E9" s="12">
        <v>44587</v>
      </c>
      <c r="F9" s="13">
        <v>6833</v>
      </c>
      <c r="G9" s="12">
        <v>3197</v>
      </c>
      <c r="H9" s="13">
        <v>8940</v>
      </c>
      <c r="I9" s="55">
        <v>14.634736007951323</v>
      </c>
      <c r="J9" s="56">
        <v>59.886102641935182</v>
      </c>
      <c r="K9" s="57">
        <v>9.1776019770862156</v>
      </c>
      <c r="L9" s="56">
        <v>4.2939841242125905</v>
      </c>
      <c r="M9" s="57">
        <v>12.007575248814687</v>
      </c>
      <c r="N9" s="51"/>
      <c r="O9" s="51"/>
      <c r="P9" s="51"/>
      <c r="Q9" s="51"/>
    </row>
    <row r="10" spans="2:17">
      <c r="B10" s="61" t="s">
        <v>15</v>
      </c>
      <c r="C10" s="14">
        <v>19465</v>
      </c>
      <c r="D10" s="15">
        <v>850</v>
      </c>
      <c r="E10" s="16">
        <v>15179</v>
      </c>
      <c r="F10" s="17">
        <v>540</v>
      </c>
      <c r="G10" s="16">
        <v>561</v>
      </c>
      <c r="H10" s="17">
        <v>2335</v>
      </c>
      <c r="I10" s="58">
        <v>4.3668122270742353</v>
      </c>
      <c r="J10" s="59">
        <v>77.980991523246857</v>
      </c>
      <c r="K10" s="60">
        <v>2.7742101207295145</v>
      </c>
      <c r="L10" s="59">
        <v>2.8820960698689957</v>
      </c>
      <c r="M10" s="60">
        <v>11.9958900590804</v>
      </c>
      <c r="N10" s="51"/>
      <c r="O10" s="51"/>
      <c r="P10" s="51"/>
      <c r="Q10" s="51"/>
    </row>
    <row r="11" spans="2:17">
      <c r="B11" s="29" t="s">
        <v>16</v>
      </c>
      <c r="C11" s="10">
        <v>53684</v>
      </c>
      <c r="D11" s="11">
        <v>4364</v>
      </c>
      <c r="E11" s="12">
        <v>29382</v>
      </c>
      <c r="F11" s="13">
        <v>12805</v>
      </c>
      <c r="G11" s="12">
        <v>964</v>
      </c>
      <c r="H11" s="13">
        <v>6169</v>
      </c>
      <c r="I11" s="55">
        <v>8.129051486476417</v>
      </c>
      <c r="J11" s="56">
        <v>54.731391103494516</v>
      </c>
      <c r="K11" s="57">
        <v>23.85254451978243</v>
      </c>
      <c r="L11" s="56">
        <v>1.7956933164443782</v>
      </c>
      <c r="M11" s="57">
        <v>11.491319573802251</v>
      </c>
      <c r="N11" s="51"/>
      <c r="O11" s="51"/>
      <c r="P11" s="51"/>
      <c r="Q11" s="51"/>
    </row>
    <row r="12" spans="2:17">
      <c r="B12" s="61" t="s">
        <v>17</v>
      </c>
      <c r="C12" s="14">
        <v>194349</v>
      </c>
      <c r="D12" s="15">
        <v>14483</v>
      </c>
      <c r="E12" s="16">
        <v>110844</v>
      </c>
      <c r="F12" s="17">
        <v>47615</v>
      </c>
      <c r="G12" s="16">
        <v>2162</v>
      </c>
      <c r="H12" s="17">
        <v>19245</v>
      </c>
      <c r="I12" s="58">
        <v>7.4520578958471608</v>
      </c>
      <c r="J12" s="59">
        <v>57.033481005819432</v>
      </c>
      <c r="K12" s="60">
        <v>24.499740158169068</v>
      </c>
      <c r="L12" s="59">
        <v>1.1124317593607376</v>
      </c>
      <c r="M12" s="60">
        <v>9.9022891808036064</v>
      </c>
      <c r="N12" s="51"/>
      <c r="O12" s="51"/>
      <c r="P12" s="51"/>
      <c r="Q12" s="51"/>
    </row>
    <row r="13" spans="2:17">
      <c r="B13" s="29" t="s">
        <v>18</v>
      </c>
      <c r="C13" s="10">
        <v>48664</v>
      </c>
      <c r="D13" s="11">
        <v>2032</v>
      </c>
      <c r="E13" s="12">
        <v>35432</v>
      </c>
      <c r="F13" s="13">
        <v>4544</v>
      </c>
      <c r="G13" s="12">
        <v>1764</v>
      </c>
      <c r="H13" s="13">
        <v>4892</v>
      </c>
      <c r="I13" s="55">
        <v>4.1755712641788589</v>
      </c>
      <c r="J13" s="56">
        <v>72.809469012000662</v>
      </c>
      <c r="K13" s="57">
        <v>9.3374979450928812</v>
      </c>
      <c r="L13" s="56">
        <v>3.6248561565017261</v>
      </c>
      <c r="M13" s="57">
        <v>10.052605622225876</v>
      </c>
      <c r="N13" s="51"/>
      <c r="O13" s="51"/>
      <c r="P13" s="51"/>
      <c r="Q13" s="51"/>
    </row>
    <row r="14" spans="2:17">
      <c r="B14" s="61" t="s">
        <v>19</v>
      </c>
      <c r="C14" s="14">
        <v>229888</v>
      </c>
      <c r="D14" s="15">
        <v>4959</v>
      </c>
      <c r="E14" s="16">
        <v>173165</v>
      </c>
      <c r="F14" s="17">
        <v>31415</v>
      </c>
      <c r="G14" s="16">
        <v>7341</v>
      </c>
      <c r="H14" s="17">
        <v>13008</v>
      </c>
      <c r="I14" s="58">
        <v>2.1571373886414253</v>
      </c>
      <c r="J14" s="59">
        <v>75.325810829621375</v>
      </c>
      <c r="K14" s="60">
        <v>13.665350083518932</v>
      </c>
      <c r="L14" s="59">
        <v>3.1932941258351897</v>
      </c>
      <c r="M14" s="60">
        <v>5.6584075723830738</v>
      </c>
      <c r="N14" s="51"/>
      <c r="O14" s="51"/>
      <c r="P14" s="51"/>
      <c r="Q14" s="51"/>
    </row>
    <row r="15" spans="2:17">
      <c r="B15" s="29" t="s">
        <v>43</v>
      </c>
      <c r="C15" s="10">
        <v>513482</v>
      </c>
      <c r="D15" s="11">
        <v>20651</v>
      </c>
      <c r="E15" s="12">
        <v>256881</v>
      </c>
      <c r="F15" s="13">
        <v>184228</v>
      </c>
      <c r="G15" s="12">
        <v>9424</v>
      </c>
      <c r="H15" s="13">
        <v>42298</v>
      </c>
      <c r="I15" s="55">
        <v>4.0217573352133087</v>
      </c>
      <c r="J15" s="56">
        <v>50.027264831094378</v>
      </c>
      <c r="K15" s="57">
        <v>35.878180734670352</v>
      </c>
      <c r="L15" s="56">
        <v>1.8353126302382556</v>
      </c>
      <c r="M15" s="57">
        <v>8.2374844687837161</v>
      </c>
      <c r="N15" s="51"/>
      <c r="O15" s="51"/>
      <c r="P15" s="51"/>
      <c r="Q15" s="51"/>
    </row>
    <row r="16" spans="2:17">
      <c r="B16" s="61" t="s">
        <v>21</v>
      </c>
      <c r="C16" s="14">
        <v>122381</v>
      </c>
      <c r="D16" s="15">
        <v>12946</v>
      </c>
      <c r="E16" s="16">
        <v>47257</v>
      </c>
      <c r="F16" s="17">
        <v>38296</v>
      </c>
      <c r="G16" s="16">
        <v>3389</v>
      </c>
      <c r="H16" s="17">
        <v>20493</v>
      </c>
      <c r="I16" s="58">
        <v>10.578439463642232</v>
      </c>
      <c r="J16" s="59">
        <v>38.6146542355431</v>
      </c>
      <c r="K16" s="60">
        <v>31.29243918582133</v>
      </c>
      <c r="L16" s="59">
        <v>2.7692207123654815</v>
      </c>
      <c r="M16" s="60">
        <v>16.74524640262786</v>
      </c>
      <c r="N16" s="51"/>
      <c r="O16" s="51"/>
      <c r="P16" s="51"/>
      <c r="Q16" s="51"/>
    </row>
    <row r="17" spans="2:14">
      <c r="B17" s="29" t="s">
        <v>22</v>
      </c>
      <c r="C17" s="10">
        <v>26644</v>
      </c>
      <c r="D17" s="11">
        <v>2037</v>
      </c>
      <c r="E17" s="12">
        <v>15041</v>
      </c>
      <c r="F17" s="13">
        <v>6691</v>
      </c>
      <c r="G17" s="12">
        <v>99</v>
      </c>
      <c r="H17" s="13">
        <v>2776</v>
      </c>
      <c r="I17" s="55">
        <v>7.6452484611920131</v>
      </c>
      <c r="J17" s="56">
        <v>56.451733973877793</v>
      </c>
      <c r="K17" s="57">
        <v>25.112595706350398</v>
      </c>
      <c r="L17" s="56">
        <v>0.3715658309563129</v>
      </c>
      <c r="M17" s="57">
        <v>10.41885602762348</v>
      </c>
      <c r="N17" s="51"/>
    </row>
    <row r="18" spans="2:14">
      <c r="B18" s="61" t="s">
        <v>23</v>
      </c>
      <c r="C18" s="14">
        <v>133060</v>
      </c>
      <c r="D18" s="15">
        <v>8809</v>
      </c>
      <c r="E18" s="16">
        <v>92600</v>
      </c>
      <c r="F18" s="17">
        <v>15262</v>
      </c>
      <c r="G18" s="16">
        <v>5427</v>
      </c>
      <c r="H18" s="17">
        <v>10962</v>
      </c>
      <c r="I18" s="58">
        <v>6.6203216594017729</v>
      </c>
      <c r="J18" s="59">
        <v>69.592664963174514</v>
      </c>
      <c r="K18" s="60">
        <v>11.470013527731849</v>
      </c>
      <c r="L18" s="59">
        <v>4.0786111528633695</v>
      </c>
      <c r="M18" s="60">
        <v>8.2383886968284976</v>
      </c>
      <c r="N18" s="51"/>
    </row>
    <row r="19" spans="2:14">
      <c r="B19" s="29" t="s">
        <v>24</v>
      </c>
      <c r="C19" s="10">
        <v>63643</v>
      </c>
      <c r="D19" s="11">
        <v>7600</v>
      </c>
      <c r="E19" s="12">
        <v>40657</v>
      </c>
      <c r="F19" s="13">
        <v>7491</v>
      </c>
      <c r="G19" s="12">
        <v>2884</v>
      </c>
      <c r="H19" s="13">
        <v>5011</v>
      </c>
      <c r="I19" s="55">
        <v>11.941611803340509</v>
      </c>
      <c r="J19" s="56">
        <v>63.882909353738825</v>
      </c>
      <c r="K19" s="57">
        <v>11.77034394984523</v>
      </c>
      <c r="L19" s="56">
        <v>4.5315274264255301</v>
      </c>
      <c r="M19" s="57">
        <v>7.873607466649907</v>
      </c>
      <c r="N19" s="51"/>
    </row>
    <row r="20" spans="2:14">
      <c r="B20" s="61" t="s">
        <v>25</v>
      </c>
      <c r="C20" s="14">
        <v>83956</v>
      </c>
      <c r="D20" s="15">
        <v>3601</v>
      </c>
      <c r="E20" s="16">
        <v>57822</v>
      </c>
      <c r="F20" s="17">
        <v>10503</v>
      </c>
      <c r="G20" s="16">
        <v>1728</v>
      </c>
      <c r="H20" s="17">
        <v>10302</v>
      </c>
      <c r="I20" s="58">
        <v>4.2891514602887222</v>
      </c>
      <c r="J20" s="59">
        <v>68.871789985230365</v>
      </c>
      <c r="K20" s="60">
        <v>12.510124350850447</v>
      </c>
      <c r="L20" s="59">
        <v>2.0582209728905618</v>
      </c>
      <c r="M20" s="60">
        <v>12.270713230739911</v>
      </c>
      <c r="N20" s="51"/>
    </row>
    <row r="21" spans="2:14">
      <c r="B21" s="62" t="s">
        <v>26</v>
      </c>
      <c r="C21" s="10">
        <v>65582</v>
      </c>
      <c r="D21" s="18">
        <v>3399</v>
      </c>
      <c r="E21" s="12">
        <v>43345</v>
      </c>
      <c r="F21" s="19">
        <v>8819</v>
      </c>
      <c r="G21" s="20">
        <v>3731</v>
      </c>
      <c r="H21" s="19">
        <v>6288</v>
      </c>
      <c r="I21" s="55">
        <v>5.1828245555182821</v>
      </c>
      <c r="J21" s="56">
        <v>66.0928303497911</v>
      </c>
      <c r="K21" s="57">
        <v>13.447287365435637</v>
      </c>
      <c r="L21" s="56">
        <v>5.6890610228416332</v>
      </c>
      <c r="M21" s="57">
        <v>9.5879967064133442</v>
      </c>
      <c r="N21" s="51"/>
    </row>
    <row r="22" spans="2:14" ht="15" customHeight="1">
      <c r="B22" s="4" t="s">
        <v>27</v>
      </c>
      <c r="C22" s="63">
        <v>501191</v>
      </c>
      <c r="D22" s="64">
        <v>76352</v>
      </c>
      <c r="E22" s="63">
        <v>294039</v>
      </c>
      <c r="F22" s="65">
        <v>54352</v>
      </c>
      <c r="G22" s="63">
        <v>19767</v>
      </c>
      <c r="H22" s="64">
        <v>56681</v>
      </c>
      <c r="I22" s="66">
        <v>15.234112344395651</v>
      </c>
      <c r="J22" s="67">
        <v>58.668052698472238</v>
      </c>
      <c r="K22" s="66">
        <v>10.844568238455999</v>
      </c>
      <c r="L22" s="67">
        <v>3.9440053791867768</v>
      </c>
      <c r="M22" s="66">
        <v>11.309261339489336</v>
      </c>
      <c r="N22" s="51"/>
    </row>
    <row r="23" spans="2:14" ht="13.5" customHeight="1">
      <c r="B23" s="68" t="s">
        <v>28</v>
      </c>
      <c r="C23" s="69">
        <v>1969473</v>
      </c>
      <c r="D23" s="70">
        <v>171812</v>
      </c>
      <c r="E23" s="69">
        <v>1127527</v>
      </c>
      <c r="F23" s="70">
        <v>474525</v>
      </c>
      <c r="G23" s="69">
        <v>38936</v>
      </c>
      <c r="H23" s="70">
        <v>156673</v>
      </c>
      <c r="I23" s="60">
        <v>8.723755034976362</v>
      </c>
      <c r="J23" s="58">
        <v>57.250188248328357</v>
      </c>
      <c r="K23" s="60">
        <v>24.094008904920251</v>
      </c>
      <c r="L23" s="58">
        <v>1.9769755665601914</v>
      </c>
      <c r="M23" s="60">
        <v>7.9550722452148364</v>
      </c>
      <c r="N23" s="51"/>
    </row>
    <row r="24" spans="2:14" ht="15.75">
      <c r="B24" s="5" t="s">
        <v>29</v>
      </c>
      <c r="C24" s="71">
        <v>2470664</v>
      </c>
      <c r="D24" s="72">
        <v>248164</v>
      </c>
      <c r="E24" s="71">
        <v>1421566</v>
      </c>
      <c r="F24" s="72">
        <v>528877</v>
      </c>
      <c r="G24" s="71">
        <v>58703</v>
      </c>
      <c r="H24" s="72">
        <v>213354</v>
      </c>
      <c r="I24" s="73">
        <v>10.044425304290669</v>
      </c>
      <c r="J24" s="74">
        <v>57.537811697584132</v>
      </c>
      <c r="K24" s="73">
        <v>21.406269731537755</v>
      </c>
      <c r="L24" s="74">
        <v>2.3760009454948143</v>
      </c>
      <c r="M24" s="73">
        <v>8.6354923210926291</v>
      </c>
      <c r="N24" s="51"/>
    </row>
    <row r="25" spans="2:14" ht="15.75">
      <c r="B25" s="44" t="s">
        <v>30</v>
      </c>
      <c r="C25" s="44"/>
      <c r="D25" s="44"/>
      <c r="E25" s="44"/>
      <c r="F25" s="44"/>
      <c r="G25" s="44"/>
      <c r="H25" s="44"/>
      <c r="I25" s="44"/>
      <c r="J25" s="44"/>
      <c r="K25" s="44"/>
      <c r="L25" s="44"/>
      <c r="M25" s="44"/>
      <c r="N25" s="51"/>
    </row>
    <row r="26" spans="2:14">
      <c r="B26" s="42" t="s">
        <v>33</v>
      </c>
      <c r="C26" s="42"/>
      <c r="D26" s="42"/>
      <c r="E26" s="42"/>
      <c r="F26" s="42"/>
      <c r="G26" s="42"/>
      <c r="H26" s="42"/>
      <c r="I26" s="42"/>
      <c r="J26" s="42"/>
      <c r="K26" s="42"/>
      <c r="L26" s="42"/>
      <c r="M26" s="42"/>
      <c r="N26" s="51"/>
    </row>
    <row r="27" spans="2:14" ht="15.75">
      <c r="B27" s="41" t="s">
        <v>34</v>
      </c>
      <c r="C27" s="41"/>
      <c r="D27" s="41"/>
      <c r="E27" s="41"/>
      <c r="F27" s="41"/>
      <c r="G27" s="41"/>
      <c r="H27" s="41"/>
      <c r="I27" s="41"/>
      <c r="J27" s="41"/>
      <c r="K27" s="41"/>
      <c r="L27" s="41"/>
      <c r="M27" s="41"/>
      <c r="N27" s="51"/>
    </row>
    <row r="28" spans="2:14">
      <c r="B28" s="42" t="s">
        <v>37</v>
      </c>
      <c r="C28" s="42"/>
      <c r="D28" s="42"/>
      <c r="E28" s="42"/>
      <c r="F28" s="42"/>
      <c r="G28" s="42"/>
      <c r="H28" s="42"/>
      <c r="I28" s="42"/>
      <c r="J28" s="42"/>
      <c r="K28" s="42"/>
      <c r="L28" s="42"/>
      <c r="M28" s="42"/>
      <c r="N28" s="51"/>
    </row>
    <row r="29" spans="2:14" ht="29.1" customHeight="1">
      <c r="B29" s="41" t="s">
        <v>38</v>
      </c>
      <c r="C29" s="41"/>
      <c r="D29" s="41"/>
      <c r="E29" s="41"/>
      <c r="F29" s="41"/>
      <c r="G29" s="41"/>
      <c r="H29" s="41"/>
      <c r="I29" s="41"/>
      <c r="J29" s="41"/>
      <c r="K29" s="41"/>
      <c r="L29" s="41"/>
      <c r="M29" s="41"/>
      <c r="N29" s="51"/>
    </row>
    <row r="30" spans="2:14">
      <c r="B30" s="42" t="s">
        <v>57</v>
      </c>
      <c r="C30" s="42"/>
      <c r="D30" s="42"/>
      <c r="E30" s="42"/>
      <c r="F30" s="42"/>
      <c r="G30" s="42"/>
      <c r="H30" s="42"/>
      <c r="I30" s="42"/>
      <c r="J30" s="42"/>
      <c r="K30" s="42"/>
      <c r="L30" s="42"/>
      <c r="M30" s="42"/>
      <c r="N30" s="51"/>
    </row>
    <row r="31" spans="2:14" ht="15.75">
      <c r="B31" s="41" t="s">
        <v>36</v>
      </c>
      <c r="C31" s="41"/>
      <c r="D31" s="41"/>
      <c r="E31" s="41"/>
      <c r="F31" s="41"/>
      <c r="G31" s="41"/>
      <c r="H31" s="41"/>
      <c r="I31" s="41"/>
      <c r="J31" s="41"/>
      <c r="K31" s="41"/>
      <c r="L31" s="41"/>
      <c r="M31" s="41"/>
      <c r="N31" s="51"/>
    </row>
    <row r="32" spans="2:14">
      <c r="B32" s="42" t="s">
        <v>58</v>
      </c>
      <c r="C32" s="42"/>
      <c r="D32" s="42"/>
      <c r="E32" s="42"/>
      <c r="F32" s="42"/>
      <c r="G32" s="42"/>
      <c r="H32" s="42"/>
      <c r="I32" s="42"/>
      <c r="J32" s="42"/>
      <c r="K32" s="42"/>
      <c r="L32" s="42"/>
      <c r="M32" s="42"/>
      <c r="N32" s="51"/>
    </row>
    <row r="33" spans="2:13" ht="14.85" customHeight="1">
      <c r="B33" s="41" t="s">
        <v>59</v>
      </c>
      <c r="C33" s="41"/>
      <c r="D33" s="41"/>
      <c r="E33" s="41"/>
      <c r="F33" s="41"/>
      <c r="G33" s="41"/>
      <c r="H33" s="41"/>
      <c r="I33" s="41"/>
      <c r="J33" s="41"/>
      <c r="K33" s="41"/>
      <c r="L33" s="41"/>
      <c r="M33" s="41"/>
    </row>
    <row r="34" spans="2:13" ht="15.75">
      <c r="B34" s="43" t="s">
        <v>60</v>
      </c>
      <c r="C34" s="43"/>
      <c r="D34" s="43"/>
      <c r="E34" s="43"/>
      <c r="F34" s="43"/>
      <c r="G34" s="43"/>
      <c r="H34" s="43"/>
      <c r="I34" s="43"/>
      <c r="J34" s="43"/>
      <c r="K34" s="43"/>
      <c r="L34" s="43"/>
      <c r="M34" s="43"/>
    </row>
    <row r="35" spans="2:13" ht="15.75">
      <c r="B35" s="46" t="s">
        <v>44</v>
      </c>
      <c r="C35" s="76"/>
      <c r="D35" s="76"/>
      <c r="E35" s="76"/>
      <c r="F35" s="76"/>
      <c r="G35" s="76"/>
      <c r="H35" s="76"/>
      <c r="I35" s="76"/>
      <c r="J35" s="76"/>
      <c r="K35" s="76"/>
      <c r="L35" s="76"/>
      <c r="M35" s="76"/>
    </row>
    <row r="36" spans="2:13">
      <c r="B36" s="51"/>
      <c r="C36" s="51"/>
      <c r="D36" s="51"/>
      <c r="E36" s="51"/>
      <c r="F36" s="51"/>
      <c r="G36" s="51"/>
      <c r="H36" s="51"/>
      <c r="I36" s="75"/>
      <c r="J36" s="75"/>
      <c r="K36" s="75"/>
      <c r="L36" s="75"/>
      <c r="M36" s="75"/>
    </row>
    <row r="37" spans="2:13">
      <c r="B37" s="51"/>
      <c r="C37" s="51"/>
      <c r="D37" s="51"/>
      <c r="E37" s="51"/>
      <c r="F37" s="51"/>
      <c r="G37" s="51"/>
      <c r="H37" s="51"/>
      <c r="I37" s="75"/>
      <c r="J37" s="75"/>
      <c r="K37" s="75"/>
      <c r="L37" s="75"/>
      <c r="M37" s="75"/>
    </row>
  </sheetData>
  <mergeCells count="17">
    <mergeCell ref="B2:M2"/>
    <mergeCell ref="C3:C4"/>
    <mergeCell ref="D3:M3"/>
    <mergeCell ref="B25:M25"/>
    <mergeCell ref="B26:M26"/>
    <mergeCell ref="B31:M31"/>
    <mergeCell ref="B32:M32"/>
    <mergeCell ref="B34:M34"/>
    <mergeCell ref="B35:M35"/>
    <mergeCell ref="C5:H5"/>
    <mergeCell ref="I5:M5"/>
    <mergeCell ref="B33:M33"/>
    <mergeCell ref="B3:B5"/>
    <mergeCell ref="B27:M27"/>
    <mergeCell ref="B28:M28"/>
    <mergeCell ref="B29:M29"/>
    <mergeCell ref="B30:M30"/>
  </mergeCell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2"/>
  </sheetPr>
  <dimension ref="B2:Q37"/>
  <sheetViews>
    <sheetView zoomScale="60" zoomScaleNormal="60" workbookViewId="0">
      <selection activeCell="O26" sqref="O26"/>
    </sheetView>
  </sheetViews>
  <sheetFormatPr defaultColWidth="9.5" defaultRowHeight="1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30" t="s">
        <v>63</v>
      </c>
      <c r="C2" s="30"/>
      <c r="D2" s="30"/>
      <c r="E2" s="30"/>
      <c r="F2" s="30"/>
      <c r="G2" s="30"/>
      <c r="H2" s="30"/>
      <c r="I2" s="30"/>
      <c r="J2" s="30"/>
      <c r="K2" s="30"/>
      <c r="L2" s="30"/>
      <c r="M2" s="30"/>
      <c r="N2" s="21"/>
      <c r="O2" s="21"/>
      <c r="P2" s="21"/>
      <c r="Q2" s="21"/>
    </row>
    <row r="3" spans="2:17">
      <c r="B3" s="31" t="s">
        <v>1</v>
      </c>
      <c r="C3" s="34" t="s">
        <v>2</v>
      </c>
      <c r="D3" s="36" t="s">
        <v>3</v>
      </c>
      <c r="E3" s="36"/>
      <c r="F3" s="36"/>
      <c r="G3" s="36"/>
      <c r="H3" s="36"/>
      <c r="I3" s="36"/>
      <c r="J3" s="36"/>
      <c r="K3" s="36"/>
      <c r="L3" s="36"/>
      <c r="M3" s="37"/>
      <c r="N3" s="51"/>
      <c r="O3" s="51"/>
      <c r="P3" s="51"/>
      <c r="Q3" s="51"/>
    </row>
    <row r="4" spans="2:17" ht="68.849999999999994" customHeight="1">
      <c r="B4" s="32"/>
      <c r="C4" s="35" t="s">
        <v>46</v>
      </c>
      <c r="D4" s="3" t="s">
        <v>4</v>
      </c>
      <c r="E4" s="2" t="s">
        <v>54</v>
      </c>
      <c r="F4" s="2" t="s">
        <v>6</v>
      </c>
      <c r="G4" s="2" t="s">
        <v>7</v>
      </c>
      <c r="H4" s="3" t="s">
        <v>8</v>
      </c>
      <c r="I4" s="2" t="s">
        <v>4</v>
      </c>
      <c r="J4" s="2" t="s">
        <v>54</v>
      </c>
      <c r="K4" s="2" t="s">
        <v>6</v>
      </c>
      <c r="L4" s="2" t="s">
        <v>7</v>
      </c>
      <c r="M4" s="3" t="s">
        <v>8</v>
      </c>
      <c r="N4" s="51"/>
      <c r="O4" s="51"/>
      <c r="P4" s="51"/>
      <c r="Q4" s="51"/>
    </row>
    <row r="5" spans="2:17">
      <c r="B5" s="33"/>
      <c r="C5" s="38" t="s">
        <v>9</v>
      </c>
      <c r="D5" s="39"/>
      <c r="E5" s="39"/>
      <c r="F5" s="39"/>
      <c r="G5" s="39"/>
      <c r="H5" s="40"/>
      <c r="I5" s="38" t="s">
        <v>10</v>
      </c>
      <c r="J5" s="39"/>
      <c r="K5" s="39"/>
      <c r="L5" s="39"/>
      <c r="M5" s="40"/>
      <c r="N5" s="51"/>
      <c r="O5" s="51"/>
      <c r="P5" s="51"/>
      <c r="Q5" s="51"/>
    </row>
    <row r="6" spans="2:17">
      <c r="B6" s="52" t="s">
        <v>11</v>
      </c>
      <c r="C6" s="6">
        <v>326742</v>
      </c>
      <c r="D6" s="7">
        <v>62290</v>
      </c>
      <c r="E6" s="8">
        <v>156921</v>
      </c>
      <c r="F6" s="9">
        <v>79573</v>
      </c>
      <c r="G6" s="8">
        <v>2356</v>
      </c>
      <c r="H6" s="9">
        <v>25602</v>
      </c>
      <c r="I6" s="53">
        <v>19.063970961798606</v>
      </c>
      <c r="J6" s="53">
        <v>48.025965440622876</v>
      </c>
      <c r="K6" s="54">
        <v>24.353465425320284</v>
      </c>
      <c r="L6" s="53">
        <v>0.72105820494457407</v>
      </c>
      <c r="M6" s="54">
        <v>7.835539967313661</v>
      </c>
      <c r="N6" s="51"/>
      <c r="O6" s="51"/>
      <c r="P6" s="51"/>
      <c r="Q6" s="51"/>
    </row>
    <row r="7" spans="2:17">
      <c r="B7" s="29" t="s">
        <v>12</v>
      </c>
      <c r="C7" s="10">
        <v>378507</v>
      </c>
      <c r="D7" s="11">
        <v>39518</v>
      </c>
      <c r="E7" s="12">
        <v>247543</v>
      </c>
      <c r="F7" s="13">
        <v>61591</v>
      </c>
      <c r="G7" s="12">
        <v>10613</v>
      </c>
      <c r="H7" s="13">
        <v>19242</v>
      </c>
      <c r="I7" s="55">
        <v>10.440493834988521</v>
      </c>
      <c r="J7" s="56">
        <v>65.399847294766005</v>
      </c>
      <c r="K7" s="57">
        <v>16.272090080236296</v>
      </c>
      <c r="L7" s="56">
        <v>2.8039111562005457</v>
      </c>
      <c r="M7" s="57">
        <v>5.0836576338086221</v>
      </c>
      <c r="N7" s="51"/>
      <c r="O7" s="51"/>
      <c r="P7" s="51"/>
      <c r="Q7" s="51"/>
    </row>
    <row r="8" spans="2:17" ht="15.75">
      <c r="B8" s="1" t="s">
        <v>13</v>
      </c>
      <c r="C8" s="14">
        <v>112967</v>
      </c>
      <c r="D8" s="15">
        <v>42899</v>
      </c>
      <c r="E8" s="16">
        <v>36367</v>
      </c>
      <c r="F8" s="17">
        <v>10564</v>
      </c>
      <c r="G8" s="16">
        <v>2928</v>
      </c>
      <c r="H8" s="17">
        <v>20209</v>
      </c>
      <c r="I8" s="58">
        <v>37.974806801986425</v>
      </c>
      <c r="J8" s="59">
        <v>32.192587215735571</v>
      </c>
      <c r="K8" s="60">
        <v>9.3514035072189223</v>
      </c>
      <c r="L8" s="59">
        <v>2.591907371179194</v>
      </c>
      <c r="M8" s="60">
        <v>17.889295103879892</v>
      </c>
      <c r="N8" s="51"/>
      <c r="O8" s="51"/>
      <c r="P8" s="51"/>
      <c r="Q8" s="51"/>
    </row>
    <row r="9" spans="2:17">
      <c r="B9" s="29" t="s">
        <v>14</v>
      </c>
      <c r="C9" s="10">
        <v>72821</v>
      </c>
      <c r="D9" s="11">
        <v>11441</v>
      </c>
      <c r="E9" s="12">
        <v>42627</v>
      </c>
      <c r="F9" s="13">
        <v>6625</v>
      </c>
      <c r="G9" s="12">
        <v>2982</v>
      </c>
      <c r="H9" s="13">
        <v>9146</v>
      </c>
      <c r="I9" s="55">
        <v>15.711127284711829</v>
      </c>
      <c r="J9" s="56">
        <v>58.536685846115823</v>
      </c>
      <c r="K9" s="57">
        <v>9.0976504030430778</v>
      </c>
      <c r="L9" s="56">
        <v>4.0949726040565224</v>
      </c>
      <c r="M9" s="57">
        <v>12.559563862072753</v>
      </c>
      <c r="N9" s="51"/>
      <c r="O9" s="51"/>
      <c r="P9" s="51"/>
      <c r="Q9" s="51"/>
    </row>
    <row r="10" spans="2:17">
      <c r="B10" s="61" t="s">
        <v>15</v>
      </c>
      <c r="C10" s="14">
        <v>18932</v>
      </c>
      <c r="D10" s="15">
        <v>805</v>
      </c>
      <c r="E10" s="16">
        <v>14634</v>
      </c>
      <c r="F10" s="17">
        <v>488</v>
      </c>
      <c r="G10" s="16">
        <v>563</v>
      </c>
      <c r="H10" s="17">
        <v>2442</v>
      </c>
      <c r="I10" s="58">
        <v>4.2520600042256493</v>
      </c>
      <c r="J10" s="59">
        <v>77.297697020916971</v>
      </c>
      <c r="K10" s="60">
        <v>2.5776463131206424</v>
      </c>
      <c r="L10" s="59">
        <v>2.9738009718994296</v>
      </c>
      <c r="M10" s="60">
        <v>12.898795689837311</v>
      </c>
      <c r="N10" s="51"/>
      <c r="O10" s="51"/>
      <c r="P10" s="51"/>
      <c r="Q10" s="51"/>
    </row>
    <row r="11" spans="2:17">
      <c r="B11" s="29" t="s">
        <v>16</v>
      </c>
      <c r="C11" s="10">
        <v>52682</v>
      </c>
      <c r="D11" s="11">
        <v>4419</v>
      </c>
      <c r="E11" s="12">
        <v>28553</v>
      </c>
      <c r="F11" s="13">
        <v>12717</v>
      </c>
      <c r="G11" s="12">
        <v>1203</v>
      </c>
      <c r="H11" s="13">
        <v>5790</v>
      </c>
      <c r="I11" s="55">
        <v>8.3880642344633838</v>
      </c>
      <c r="J11" s="56">
        <v>54.1987775710869</v>
      </c>
      <c r="K11" s="57">
        <v>24.139174670665504</v>
      </c>
      <c r="L11" s="56">
        <v>2.2835123951254701</v>
      </c>
      <c r="M11" s="57">
        <v>10.990471128658745</v>
      </c>
      <c r="N11" s="51"/>
      <c r="O11" s="51"/>
      <c r="P11" s="51"/>
      <c r="Q11" s="51"/>
    </row>
    <row r="12" spans="2:17">
      <c r="B12" s="61" t="s">
        <v>17</v>
      </c>
      <c r="C12" s="14">
        <v>188950</v>
      </c>
      <c r="D12" s="15">
        <v>12690</v>
      </c>
      <c r="E12" s="16">
        <v>108078</v>
      </c>
      <c r="F12" s="17">
        <v>47709</v>
      </c>
      <c r="G12" s="16">
        <v>2069</v>
      </c>
      <c r="H12" s="17">
        <v>18404</v>
      </c>
      <c r="I12" s="58">
        <v>6.7160624503836992</v>
      </c>
      <c r="J12" s="59">
        <v>57.199259063244249</v>
      </c>
      <c r="K12" s="60">
        <v>25.249536914527653</v>
      </c>
      <c r="L12" s="59">
        <v>1.0949986768986504</v>
      </c>
      <c r="M12" s="60">
        <v>9.7401428949457518</v>
      </c>
      <c r="N12" s="51"/>
      <c r="O12" s="51"/>
      <c r="P12" s="51"/>
      <c r="Q12" s="51"/>
    </row>
    <row r="13" spans="2:17">
      <c r="B13" s="29" t="s">
        <v>18</v>
      </c>
      <c r="C13" s="10">
        <v>48029</v>
      </c>
      <c r="D13" s="11">
        <v>1965</v>
      </c>
      <c r="E13" s="12">
        <v>35274</v>
      </c>
      <c r="F13" s="13">
        <v>4854</v>
      </c>
      <c r="G13" s="12">
        <v>1679</v>
      </c>
      <c r="H13" s="13">
        <v>4257</v>
      </c>
      <c r="I13" s="55">
        <v>4.0912781860959004</v>
      </c>
      <c r="J13" s="56">
        <v>73.443128110100147</v>
      </c>
      <c r="K13" s="57">
        <v>10.106394053592622</v>
      </c>
      <c r="L13" s="56">
        <v>3.4958046180432656</v>
      </c>
      <c r="M13" s="57">
        <v>8.8633950321680661</v>
      </c>
      <c r="N13" s="51"/>
      <c r="O13" s="51"/>
      <c r="P13" s="51"/>
      <c r="Q13" s="51"/>
    </row>
    <row r="14" spans="2:17">
      <c r="B14" s="61" t="s">
        <v>19</v>
      </c>
      <c r="C14" s="14">
        <v>221729</v>
      </c>
      <c r="D14" s="15">
        <v>5615</v>
      </c>
      <c r="E14" s="16">
        <v>162462</v>
      </c>
      <c r="F14" s="17">
        <v>32883</v>
      </c>
      <c r="G14" s="16">
        <v>6684</v>
      </c>
      <c r="H14" s="17">
        <v>14085</v>
      </c>
      <c r="I14" s="58">
        <v>2.5323705965390184</v>
      </c>
      <c r="J14" s="59">
        <v>73.27052392785788</v>
      </c>
      <c r="K14" s="60">
        <v>14.830265774887364</v>
      </c>
      <c r="L14" s="59">
        <v>3.0144906620243628</v>
      </c>
      <c r="M14" s="60">
        <v>6.3523490386913757</v>
      </c>
      <c r="N14" s="51"/>
      <c r="O14" s="51"/>
      <c r="P14" s="51"/>
      <c r="Q14" s="51"/>
    </row>
    <row r="15" spans="2:17">
      <c r="B15" s="29" t="s">
        <v>43</v>
      </c>
      <c r="C15" s="10">
        <v>500761</v>
      </c>
      <c r="D15" s="11">
        <v>19215</v>
      </c>
      <c r="E15" s="12">
        <v>248111</v>
      </c>
      <c r="F15" s="13">
        <v>180715</v>
      </c>
      <c r="G15" s="12">
        <v>8518</v>
      </c>
      <c r="H15" s="13">
        <v>44202</v>
      </c>
      <c r="I15" s="55">
        <v>3.8371598427193807</v>
      </c>
      <c r="J15" s="56">
        <v>49.546789785945791</v>
      </c>
      <c r="K15" s="57">
        <v>36.088073951445899</v>
      </c>
      <c r="L15" s="56">
        <v>1.701011061164907</v>
      </c>
      <c r="M15" s="57">
        <v>8.8269653587240224</v>
      </c>
      <c r="N15" s="51"/>
      <c r="O15" s="51"/>
      <c r="P15" s="51"/>
      <c r="Q15" s="51"/>
    </row>
    <row r="16" spans="2:17">
      <c r="B16" s="61" t="s">
        <v>21</v>
      </c>
      <c r="C16" s="14">
        <v>119249</v>
      </c>
      <c r="D16" s="15">
        <v>11904</v>
      </c>
      <c r="E16" s="16">
        <v>46289</v>
      </c>
      <c r="F16" s="17">
        <v>37613</v>
      </c>
      <c r="G16" s="16">
        <v>3144</v>
      </c>
      <c r="H16" s="17">
        <v>20299</v>
      </c>
      <c r="I16" s="58">
        <v>9.9824736475777573</v>
      </c>
      <c r="J16" s="59">
        <v>38.81709699871697</v>
      </c>
      <c r="K16" s="60">
        <v>31.541564289847297</v>
      </c>
      <c r="L16" s="59">
        <v>2.6365000964368677</v>
      </c>
      <c r="M16" s="60">
        <v>17.022364967421112</v>
      </c>
      <c r="N16" s="51"/>
      <c r="O16" s="51"/>
      <c r="P16" s="51"/>
      <c r="Q16" s="51"/>
    </row>
    <row r="17" spans="2:14">
      <c r="B17" s="29" t="s">
        <v>22</v>
      </c>
      <c r="C17" s="10">
        <v>26276</v>
      </c>
      <c r="D17" s="11">
        <v>1830</v>
      </c>
      <c r="E17" s="12">
        <v>15680</v>
      </c>
      <c r="F17" s="13">
        <v>5965</v>
      </c>
      <c r="G17" s="12">
        <v>136</v>
      </c>
      <c r="H17" s="13">
        <v>2665</v>
      </c>
      <c r="I17" s="55">
        <v>6.9645303699193182</v>
      </c>
      <c r="J17" s="56">
        <v>59.674227431877</v>
      </c>
      <c r="K17" s="57">
        <v>22.701324402496574</v>
      </c>
      <c r="L17" s="56">
        <v>0.51758258486832087</v>
      </c>
      <c r="M17" s="57">
        <v>10.142335210838787</v>
      </c>
      <c r="N17" s="51"/>
    </row>
    <row r="18" spans="2:14">
      <c r="B18" s="61" t="s">
        <v>23</v>
      </c>
      <c r="C18" s="14">
        <v>132017</v>
      </c>
      <c r="D18" s="15">
        <v>8858</v>
      </c>
      <c r="E18" s="16">
        <v>92423</v>
      </c>
      <c r="F18" s="17">
        <v>15109</v>
      </c>
      <c r="G18" s="16">
        <v>5392</v>
      </c>
      <c r="H18" s="17">
        <v>10235</v>
      </c>
      <c r="I18" s="58">
        <v>6.7097419271760455</v>
      </c>
      <c r="J18" s="59">
        <v>70.008408008059561</v>
      </c>
      <c r="K18" s="60">
        <v>11.444738177658937</v>
      </c>
      <c r="L18" s="59">
        <v>4.0843224736208219</v>
      </c>
      <c r="M18" s="60">
        <v>7.7527894134846269</v>
      </c>
      <c r="N18" s="51"/>
    </row>
    <row r="19" spans="2:14">
      <c r="B19" s="29" t="s">
        <v>24</v>
      </c>
      <c r="C19" s="10">
        <v>62886</v>
      </c>
      <c r="D19" s="11">
        <v>6368</v>
      </c>
      <c r="E19" s="12">
        <v>40416</v>
      </c>
      <c r="F19" s="13">
        <v>6842</v>
      </c>
      <c r="G19" s="12">
        <v>2764</v>
      </c>
      <c r="H19" s="13">
        <v>6496</v>
      </c>
      <c r="I19" s="55">
        <v>10.126260216900423</v>
      </c>
      <c r="J19" s="56">
        <v>64.268676652991132</v>
      </c>
      <c r="K19" s="57">
        <v>10.880005088572974</v>
      </c>
      <c r="L19" s="56">
        <v>4.395254905702382</v>
      </c>
      <c r="M19" s="57">
        <v>10.329803135833094</v>
      </c>
      <c r="N19" s="51"/>
    </row>
    <row r="20" spans="2:14">
      <c r="B20" s="61" t="s">
        <v>25</v>
      </c>
      <c r="C20" s="14">
        <v>82313</v>
      </c>
      <c r="D20" s="15">
        <v>3664</v>
      </c>
      <c r="E20" s="16">
        <v>56780</v>
      </c>
      <c r="F20" s="17">
        <v>10003</v>
      </c>
      <c r="G20" s="16">
        <v>1519</v>
      </c>
      <c r="H20" s="17">
        <v>10347</v>
      </c>
      <c r="I20" s="58">
        <v>4.4513017384860225</v>
      </c>
      <c r="J20" s="59">
        <v>68.980598447389838</v>
      </c>
      <c r="K20" s="60">
        <v>12.152393911046858</v>
      </c>
      <c r="L20" s="59">
        <v>1.8453950165830428</v>
      </c>
      <c r="M20" s="60">
        <v>12.570310886494235</v>
      </c>
      <c r="N20" s="51"/>
    </row>
    <row r="21" spans="2:14">
      <c r="B21" s="62" t="s">
        <v>26</v>
      </c>
      <c r="C21" s="10">
        <v>64802</v>
      </c>
      <c r="D21" s="18">
        <v>2290</v>
      </c>
      <c r="E21" s="12">
        <v>42196</v>
      </c>
      <c r="F21" s="19">
        <v>9578</v>
      </c>
      <c r="G21" s="20">
        <v>3708</v>
      </c>
      <c r="H21" s="19">
        <v>7030</v>
      </c>
      <c r="I21" s="55">
        <v>3.5338415481003671</v>
      </c>
      <c r="J21" s="56">
        <v>65.115274219931479</v>
      </c>
      <c r="K21" s="57">
        <v>14.780408012098393</v>
      </c>
      <c r="L21" s="56">
        <v>5.7220456158760538</v>
      </c>
      <c r="M21" s="57">
        <v>10.848430603993704</v>
      </c>
      <c r="N21" s="51"/>
    </row>
    <row r="22" spans="2:14" ht="15" customHeight="1">
      <c r="B22" s="4" t="s">
        <v>27</v>
      </c>
      <c r="C22" s="63">
        <v>493522</v>
      </c>
      <c r="D22" s="64">
        <v>73821</v>
      </c>
      <c r="E22" s="63">
        <v>289303</v>
      </c>
      <c r="F22" s="65">
        <v>53572</v>
      </c>
      <c r="G22" s="63">
        <v>19453</v>
      </c>
      <c r="H22" s="64">
        <v>57373</v>
      </c>
      <c r="I22" s="66">
        <v>14.957995793500595</v>
      </c>
      <c r="J22" s="67">
        <v>58.62008177953566</v>
      </c>
      <c r="K22" s="66">
        <v>10.855037870652168</v>
      </c>
      <c r="L22" s="67">
        <v>3.9416682538974959</v>
      </c>
      <c r="M22" s="66">
        <v>11.625216302414076</v>
      </c>
      <c r="N22" s="51"/>
    </row>
    <row r="23" spans="2:14" ht="13.5" customHeight="1">
      <c r="B23" s="68" t="s">
        <v>28</v>
      </c>
      <c r="C23" s="69">
        <v>1916141</v>
      </c>
      <c r="D23" s="70">
        <v>161950</v>
      </c>
      <c r="E23" s="69">
        <v>1085051</v>
      </c>
      <c r="F23" s="70">
        <v>469257</v>
      </c>
      <c r="G23" s="69">
        <v>36805</v>
      </c>
      <c r="H23" s="70">
        <v>163078</v>
      </c>
      <c r="I23" s="60">
        <v>8.4518832382376861</v>
      </c>
      <c r="J23" s="58">
        <v>56.626887061025258</v>
      </c>
      <c r="K23" s="60">
        <v>24.489690476849042</v>
      </c>
      <c r="L23" s="58">
        <v>1.920787666460871</v>
      </c>
      <c r="M23" s="60">
        <v>8.5107515574271417</v>
      </c>
      <c r="N23" s="51"/>
    </row>
    <row r="24" spans="2:14" ht="15.75">
      <c r="B24" s="5" t="s">
        <v>29</v>
      </c>
      <c r="C24" s="71">
        <v>2409663</v>
      </c>
      <c r="D24" s="72">
        <v>235771</v>
      </c>
      <c r="E24" s="71">
        <v>1374354</v>
      </c>
      <c r="F24" s="72">
        <v>522829</v>
      </c>
      <c r="G24" s="71">
        <v>56258</v>
      </c>
      <c r="H24" s="72">
        <v>220451</v>
      </c>
      <c r="I24" s="73">
        <v>9.7843972372900279</v>
      </c>
      <c r="J24" s="74">
        <v>57.035112378784916</v>
      </c>
      <c r="K24" s="73">
        <v>21.697183382074588</v>
      </c>
      <c r="L24" s="74">
        <v>2.3346833146377732</v>
      </c>
      <c r="M24" s="73">
        <v>9.1486236872126945</v>
      </c>
      <c r="N24" s="51"/>
    </row>
    <row r="25" spans="2:14" ht="15.75">
      <c r="B25" s="44" t="s">
        <v>30</v>
      </c>
      <c r="C25" s="44"/>
      <c r="D25" s="44"/>
      <c r="E25" s="44"/>
      <c r="F25" s="44"/>
      <c r="G25" s="44"/>
      <c r="H25" s="44"/>
      <c r="I25" s="44"/>
      <c r="J25" s="44"/>
      <c r="K25" s="44"/>
      <c r="L25" s="44"/>
      <c r="M25" s="44"/>
      <c r="N25" s="51"/>
    </row>
    <row r="26" spans="2:14">
      <c r="B26" s="42" t="s">
        <v>58</v>
      </c>
      <c r="C26" s="42"/>
      <c r="D26" s="42"/>
      <c r="E26" s="42"/>
      <c r="F26" s="42"/>
      <c r="G26" s="42"/>
      <c r="H26" s="42"/>
      <c r="I26" s="42"/>
      <c r="J26" s="42"/>
      <c r="K26" s="42"/>
      <c r="L26" s="42"/>
      <c r="M26" s="42"/>
      <c r="N26" s="51"/>
    </row>
    <row r="27" spans="2:14" ht="15.75">
      <c r="B27" s="41" t="s">
        <v>59</v>
      </c>
      <c r="C27" s="41"/>
      <c r="D27" s="41"/>
      <c r="E27" s="41"/>
      <c r="F27" s="41"/>
      <c r="G27" s="41"/>
      <c r="H27" s="41"/>
      <c r="I27" s="41"/>
      <c r="J27" s="41"/>
      <c r="K27" s="41"/>
      <c r="L27" s="41"/>
      <c r="M27" s="41"/>
      <c r="N27" s="51"/>
    </row>
    <row r="28" spans="2:14">
      <c r="B28" s="42" t="s">
        <v>33</v>
      </c>
      <c r="C28" s="42"/>
      <c r="D28" s="42"/>
      <c r="E28" s="42"/>
      <c r="F28" s="42"/>
      <c r="G28" s="42"/>
      <c r="H28" s="42"/>
      <c r="I28" s="42"/>
      <c r="J28" s="42"/>
      <c r="K28" s="42"/>
      <c r="L28" s="42"/>
      <c r="M28" s="42"/>
      <c r="N28" s="51"/>
    </row>
    <row r="29" spans="2:14" ht="15.75">
      <c r="B29" s="41" t="s">
        <v>34</v>
      </c>
      <c r="C29" s="41"/>
      <c r="D29" s="41"/>
      <c r="E29" s="41"/>
      <c r="F29" s="41"/>
      <c r="G29" s="41"/>
      <c r="H29" s="41"/>
      <c r="I29" s="41"/>
      <c r="J29" s="41"/>
      <c r="K29" s="41"/>
      <c r="L29" s="41"/>
      <c r="M29" s="41"/>
      <c r="N29" s="51"/>
    </row>
    <row r="30" spans="2:14">
      <c r="B30" s="42" t="s">
        <v>35</v>
      </c>
      <c r="C30" s="42"/>
      <c r="D30" s="42"/>
      <c r="E30" s="42"/>
      <c r="F30" s="42"/>
      <c r="G30" s="42"/>
      <c r="H30" s="42"/>
      <c r="I30" s="42"/>
      <c r="J30" s="42"/>
      <c r="K30" s="42"/>
      <c r="L30" s="42"/>
      <c r="M30" s="42"/>
      <c r="N30" s="51"/>
    </row>
    <row r="31" spans="2:14" ht="15.75">
      <c r="B31" s="41" t="s">
        <v>36</v>
      </c>
      <c r="C31" s="41"/>
      <c r="D31" s="41"/>
      <c r="E31" s="41"/>
      <c r="F31" s="41"/>
      <c r="G31" s="41"/>
      <c r="H31" s="41"/>
      <c r="I31" s="41"/>
      <c r="J31" s="41"/>
      <c r="K31" s="41"/>
      <c r="L31" s="41"/>
      <c r="M31" s="41"/>
      <c r="N31" s="51"/>
    </row>
    <row r="32" spans="2:14">
      <c r="B32" s="42" t="s">
        <v>37</v>
      </c>
      <c r="C32" s="42"/>
      <c r="D32" s="42"/>
      <c r="E32" s="42"/>
      <c r="F32" s="42"/>
      <c r="G32" s="42"/>
      <c r="H32" s="42"/>
      <c r="I32" s="42"/>
      <c r="J32" s="42"/>
      <c r="K32" s="42"/>
      <c r="L32" s="42"/>
      <c r="M32" s="42"/>
      <c r="N32" s="51"/>
    </row>
    <row r="33" spans="2:13" ht="36" customHeight="1">
      <c r="B33" s="41" t="s">
        <v>38</v>
      </c>
      <c r="C33" s="41"/>
      <c r="D33" s="41"/>
      <c r="E33" s="41"/>
      <c r="F33" s="41"/>
      <c r="G33" s="41"/>
      <c r="H33" s="41"/>
      <c r="I33" s="41"/>
      <c r="J33" s="41"/>
      <c r="K33" s="41"/>
      <c r="L33" s="41"/>
      <c r="M33" s="41"/>
    </row>
    <row r="34" spans="2:13" ht="15.75">
      <c r="B34" s="43" t="s">
        <v>60</v>
      </c>
      <c r="C34" s="43"/>
      <c r="D34" s="43"/>
      <c r="E34" s="43"/>
      <c r="F34" s="43"/>
      <c r="G34" s="43"/>
      <c r="H34" s="43"/>
      <c r="I34" s="43"/>
      <c r="J34" s="43"/>
      <c r="K34" s="43"/>
      <c r="L34" s="43"/>
      <c r="M34" s="43"/>
    </row>
    <row r="35" spans="2:13" ht="15.75">
      <c r="B35" s="46" t="s">
        <v>47</v>
      </c>
      <c r="C35" s="76"/>
      <c r="D35" s="76"/>
      <c r="E35" s="76"/>
      <c r="F35" s="76"/>
      <c r="G35" s="76"/>
      <c r="H35" s="76"/>
      <c r="I35" s="76"/>
      <c r="J35" s="76"/>
      <c r="K35" s="76"/>
      <c r="L35" s="76"/>
      <c r="M35" s="76"/>
    </row>
    <row r="36" spans="2:13">
      <c r="B36" s="51"/>
      <c r="C36" s="51"/>
      <c r="D36" s="51"/>
      <c r="E36" s="51"/>
      <c r="F36" s="51"/>
      <c r="G36" s="51"/>
      <c r="H36" s="51"/>
      <c r="I36" s="75"/>
      <c r="J36" s="75"/>
      <c r="K36" s="75"/>
      <c r="L36" s="75"/>
      <c r="M36" s="75"/>
    </row>
    <row r="37" spans="2:13">
      <c r="B37" s="51"/>
      <c r="C37" s="51"/>
      <c r="D37" s="51"/>
      <c r="E37" s="51"/>
      <c r="F37" s="51"/>
      <c r="G37" s="51"/>
      <c r="H37" s="51"/>
      <c r="I37" s="75"/>
      <c r="J37" s="75"/>
      <c r="K37" s="75"/>
      <c r="L37" s="75"/>
      <c r="M37" s="75"/>
    </row>
  </sheetData>
  <mergeCells count="17">
    <mergeCell ref="B2:M2"/>
    <mergeCell ref="C3:C4"/>
    <mergeCell ref="D3:M3"/>
    <mergeCell ref="B25:M25"/>
    <mergeCell ref="B26:M26"/>
    <mergeCell ref="B31:M31"/>
    <mergeCell ref="B32:M32"/>
    <mergeCell ref="B34:M34"/>
    <mergeCell ref="B35:M35"/>
    <mergeCell ref="C5:H5"/>
    <mergeCell ref="I5:M5"/>
    <mergeCell ref="B33:M33"/>
    <mergeCell ref="B3:B5"/>
    <mergeCell ref="B27:M27"/>
    <mergeCell ref="B28:M28"/>
    <mergeCell ref="B29:M29"/>
    <mergeCell ref="B30:M30"/>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2:Q37"/>
  <sheetViews>
    <sheetView zoomScale="60" zoomScaleNormal="60" workbookViewId="0">
      <selection activeCell="B35" sqref="B35:M35"/>
    </sheetView>
  </sheetViews>
  <sheetFormatPr defaultColWidth="9.5" defaultRowHeight="1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30" t="s">
        <v>64</v>
      </c>
      <c r="C2" s="30"/>
      <c r="D2" s="30"/>
      <c r="E2" s="30"/>
      <c r="F2" s="30"/>
      <c r="G2" s="30"/>
      <c r="H2" s="30"/>
      <c r="I2" s="30"/>
      <c r="J2" s="30"/>
      <c r="K2" s="30"/>
      <c r="L2" s="30"/>
      <c r="M2" s="30"/>
      <c r="N2" s="21"/>
      <c r="O2" s="21"/>
      <c r="P2" s="21"/>
      <c r="Q2" s="21"/>
    </row>
    <row r="3" spans="2:17">
      <c r="B3" s="31" t="s">
        <v>1</v>
      </c>
      <c r="C3" s="34" t="s">
        <v>2</v>
      </c>
      <c r="D3" s="36" t="s">
        <v>3</v>
      </c>
      <c r="E3" s="36"/>
      <c r="F3" s="36"/>
      <c r="G3" s="36"/>
      <c r="H3" s="36"/>
      <c r="I3" s="36"/>
      <c r="J3" s="36"/>
      <c r="K3" s="36"/>
      <c r="L3" s="36"/>
      <c r="M3" s="37"/>
      <c r="N3" s="51"/>
      <c r="O3" s="51"/>
      <c r="P3" s="51"/>
      <c r="Q3" s="51"/>
    </row>
    <row r="4" spans="2:17" ht="68.849999999999994" customHeight="1">
      <c r="B4" s="32"/>
      <c r="C4" s="35" t="s">
        <v>46</v>
      </c>
      <c r="D4" s="3" t="s">
        <v>4</v>
      </c>
      <c r="E4" s="2" t="s">
        <v>54</v>
      </c>
      <c r="F4" s="2" t="s">
        <v>6</v>
      </c>
      <c r="G4" s="2" t="s">
        <v>7</v>
      </c>
      <c r="H4" s="3" t="s">
        <v>8</v>
      </c>
      <c r="I4" s="2" t="s">
        <v>4</v>
      </c>
      <c r="J4" s="2" t="s">
        <v>54</v>
      </c>
      <c r="K4" s="2" t="s">
        <v>6</v>
      </c>
      <c r="L4" s="2" t="s">
        <v>7</v>
      </c>
      <c r="M4" s="3" t="s">
        <v>8</v>
      </c>
      <c r="N4" s="51"/>
      <c r="O4" s="51"/>
      <c r="P4" s="51"/>
      <c r="Q4" s="51"/>
    </row>
    <row r="5" spans="2:17">
      <c r="B5" s="33"/>
      <c r="C5" s="38" t="s">
        <v>9</v>
      </c>
      <c r="D5" s="39"/>
      <c r="E5" s="39"/>
      <c r="F5" s="39"/>
      <c r="G5" s="39"/>
      <c r="H5" s="40"/>
      <c r="I5" s="38" t="s">
        <v>10</v>
      </c>
      <c r="J5" s="39"/>
      <c r="K5" s="39"/>
      <c r="L5" s="39"/>
      <c r="M5" s="40"/>
      <c r="N5" s="51"/>
      <c r="O5" s="51"/>
      <c r="P5" s="51"/>
      <c r="Q5" s="51"/>
    </row>
    <row r="6" spans="2:17">
      <c r="B6" s="52" t="s">
        <v>11</v>
      </c>
      <c r="C6" s="6">
        <v>319275</v>
      </c>
      <c r="D6" s="7">
        <v>60727</v>
      </c>
      <c r="E6" s="8">
        <v>151107</v>
      </c>
      <c r="F6" s="9">
        <v>78105</v>
      </c>
      <c r="G6" s="8">
        <v>2083</v>
      </c>
      <c r="H6" s="9">
        <v>27253</v>
      </c>
      <c r="I6" s="53">
        <v>19.020280322605903</v>
      </c>
      <c r="J6" s="53">
        <v>47.328165374676999</v>
      </c>
      <c r="K6" s="54">
        <v>24.463237021376557</v>
      </c>
      <c r="L6" s="53">
        <v>0.65241562915981521</v>
      </c>
      <c r="M6" s="54">
        <v>8.5359016521807227</v>
      </c>
      <c r="N6" s="51"/>
      <c r="O6" s="51"/>
      <c r="P6" s="51"/>
      <c r="Q6" s="51"/>
    </row>
    <row r="7" spans="2:17">
      <c r="B7" s="29" t="s">
        <v>12</v>
      </c>
      <c r="C7" s="10">
        <v>369383</v>
      </c>
      <c r="D7" s="11">
        <v>34861</v>
      </c>
      <c r="E7" s="12">
        <v>239342</v>
      </c>
      <c r="F7" s="13">
        <v>64165</v>
      </c>
      <c r="G7" s="12">
        <v>9755</v>
      </c>
      <c r="H7" s="13">
        <v>21260</v>
      </c>
      <c r="I7" s="55">
        <v>9.4376297772230977</v>
      </c>
      <c r="J7" s="56">
        <v>64.795077196297612</v>
      </c>
      <c r="K7" s="57">
        <v>17.370858972935949</v>
      </c>
      <c r="L7" s="56">
        <v>2.640890349582953</v>
      </c>
      <c r="M7" s="57">
        <v>5.7555437039603881</v>
      </c>
      <c r="N7" s="51"/>
      <c r="O7" s="51"/>
      <c r="P7" s="51"/>
      <c r="Q7" s="51"/>
    </row>
    <row r="8" spans="2:17" ht="15.75">
      <c r="B8" s="1" t="s">
        <v>13</v>
      </c>
      <c r="C8" s="14">
        <v>109252</v>
      </c>
      <c r="D8" s="15">
        <v>43570</v>
      </c>
      <c r="E8" s="16">
        <v>35241</v>
      </c>
      <c r="F8" s="17">
        <v>9540</v>
      </c>
      <c r="G8" s="16">
        <v>2627</v>
      </c>
      <c r="H8" s="17">
        <v>18274</v>
      </c>
      <c r="I8" s="58">
        <v>39.880276791271555</v>
      </c>
      <c r="J8" s="59">
        <v>32.256617727821919</v>
      </c>
      <c r="K8" s="60">
        <v>8.7321055907443341</v>
      </c>
      <c r="L8" s="59">
        <v>2.4045326401347342</v>
      </c>
      <c r="M8" s="60">
        <v>16.726467250027461</v>
      </c>
      <c r="N8" s="51"/>
      <c r="O8" s="51"/>
      <c r="P8" s="51"/>
      <c r="Q8" s="51"/>
    </row>
    <row r="9" spans="2:17">
      <c r="B9" s="29" t="s">
        <v>14</v>
      </c>
      <c r="C9" s="10">
        <v>71491</v>
      </c>
      <c r="D9" s="11">
        <v>12532</v>
      </c>
      <c r="E9" s="12">
        <v>42502</v>
      </c>
      <c r="F9" s="13">
        <v>6522</v>
      </c>
      <c r="G9" s="12">
        <v>2957</v>
      </c>
      <c r="H9" s="13">
        <v>6978</v>
      </c>
      <c r="I9" s="55">
        <v>17.529479235148479</v>
      </c>
      <c r="J9" s="56">
        <v>59.450839965869825</v>
      </c>
      <c r="K9" s="57">
        <v>9.1228266495083297</v>
      </c>
      <c r="L9" s="56">
        <v>4.1361849743324335</v>
      </c>
      <c r="M9" s="57">
        <v>9.7606691751409258</v>
      </c>
      <c r="N9" s="51"/>
      <c r="O9" s="51"/>
      <c r="P9" s="51"/>
      <c r="Q9" s="51"/>
    </row>
    <row r="10" spans="2:17">
      <c r="B10" s="61" t="s">
        <v>15</v>
      </c>
      <c r="C10" s="14">
        <v>18209</v>
      </c>
      <c r="D10" s="15">
        <v>740</v>
      </c>
      <c r="E10" s="16">
        <v>14692</v>
      </c>
      <c r="F10" s="17">
        <v>533</v>
      </c>
      <c r="G10" s="16">
        <v>491</v>
      </c>
      <c r="H10" s="17">
        <v>1753</v>
      </c>
      <c r="I10" s="58">
        <v>4.0639244329727058</v>
      </c>
      <c r="J10" s="59">
        <v>80.685375363831071</v>
      </c>
      <c r="K10" s="60">
        <v>2.9271239496952055</v>
      </c>
      <c r="L10" s="59">
        <v>2.6964687791751332</v>
      </c>
      <c r="M10" s="60">
        <v>9.6271074743258822</v>
      </c>
      <c r="N10" s="51"/>
      <c r="O10" s="51"/>
      <c r="P10" s="51"/>
      <c r="Q10" s="51"/>
    </row>
    <row r="11" spans="2:17">
      <c r="B11" s="29" t="s">
        <v>16</v>
      </c>
      <c r="C11" s="10">
        <v>50151</v>
      </c>
      <c r="D11" s="11">
        <v>5657</v>
      </c>
      <c r="E11" s="12">
        <v>24657</v>
      </c>
      <c r="F11" s="13">
        <v>12884</v>
      </c>
      <c r="G11" s="12">
        <v>959</v>
      </c>
      <c r="H11" s="13">
        <v>5994</v>
      </c>
      <c r="I11" s="55">
        <v>11.279934597515503</v>
      </c>
      <c r="J11" s="56">
        <v>49.165520129209789</v>
      </c>
      <c r="K11" s="57">
        <v>25.690414946860479</v>
      </c>
      <c r="L11" s="56">
        <v>1.9122250802576222</v>
      </c>
      <c r="M11" s="57">
        <v>11.951905246156606</v>
      </c>
      <c r="N11" s="51"/>
      <c r="O11" s="51"/>
      <c r="P11" s="51"/>
      <c r="Q11" s="51"/>
    </row>
    <row r="12" spans="2:17">
      <c r="B12" s="61" t="s">
        <v>17</v>
      </c>
      <c r="C12" s="14">
        <v>185680</v>
      </c>
      <c r="D12" s="15">
        <v>14828</v>
      </c>
      <c r="E12" s="16">
        <v>105291</v>
      </c>
      <c r="F12" s="17">
        <v>44454</v>
      </c>
      <c r="G12" s="16">
        <v>1774</v>
      </c>
      <c r="H12" s="17">
        <v>19333</v>
      </c>
      <c r="I12" s="58">
        <v>7.9857819905213274</v>
      </c>
      <c r="J12" s="59">
        <v>56.705622576475655</v>
      </c>
      <c r="K12" s="60">
        <v>23.941189142610945</v>
      </c>
      <c r="L12" s="59">
        <v>0.95540715208961657</v>
      </c>
      <c r="M12" s="60">
        <v>10.411999138302455</v>
      </c>
      <c r="N12" s="51"/>
      <c r="O12" s="51"/>
      <c r="P12" s="51"/>
      <c r="Q12" s="51"/>
    </row>
    <row r="13" spans="2:17">
      <c r="B13" s="29" t="s">
        <v>18</v>
      </c>
      <c r="C13" s="10">
        <v>47696</v>
      </c>
      <c r="D13" s="11">
        <v>2472</v>
      </c>
      <c r="E13" s="12">
        <v>35366</v>
      </c>
      <c r="F13" s="13">
        <v>4231</v>
      </c>
      <c r="G13" s="12">
        <v>1527</v>
      </c>
      <c r="H13" s="13">
        <v>4100</v>
      </c>
      <c r="I13" s="55">
        <v>5.1828245555182821</v>
      </c>
      <c r="J13" s="56">
        <v>74.148775578664882</v>
      </c>
      <c r="K13" s="57">
        <v>8.8707648440120757</v>
      </c>
      <c r="L13" s="56">
        <v>3.2015263334451523</v>
      </c>
      <c r="M13" s="57">
        <v>8.5961086883596103</v>
      </c>
      <c r="N13" s="51"/>
      <c r="O13" s="51"/>
      <c r="P13" s="51"/>
      <c r="Q13" s="51"/>
    </row>
    <row r="14" spans="2:17">
      <c r="B14" s="61" t="s">
        <v>19</v>
      </c>
      <c r="C14" s="14">
        <v>217290</v>
      </c>
      <c r="D14" s="15">
        <v>7720</v>
      </c>
      <c r="E14" s="16">
        <v>154297</v>
      </c>
      <c r="F14" s="17">
        <v>34951</v>
      </c>
      <c r="G14" s="16">
        <v>6036</v>
      </c>
      <c r="H14" s="17">
        <v>14286</v>
      </c>
      <c r="I14" s="58">
        <v>3.5528556307239176</v>
      </c>
      <c r="J14" s="59">
        <v>71.009710525104694</v>
      </c>
      <c r="K14" s="60">
        <v>16.084955589304617</v>
      </c>
      <c r="L14" s="59">
        <v>2.7778544801877674</v>
      </c>
      <c r="M14" s="60">
        <v>6.5746237746790008</v>
      </c>
      <c r="N14" s="51"/>
      <c r="O14" s="51"/>
      <c r="P14" s="51"/>
      <c r="Q14" s="51"/>
    </row>
    <row r="15" spans="2:17">
      <c r="B15" s="29" t="s">
        <v>43</v>
      </c>
      <c r="C15" s="10">
        <v>490379</v>
      </c>
      <c r="D15" s="11">
        <v>21924</v>
      </c>
      <c r="E15" s="12">
        <v>242410</v>
      </c>
      <c r="F15" s="13">
        <v>173526</v>
      </c>
      <c r="G15" s="12">
        <v>7955</v>
      </c>
      <c r="H15" s="13">
        <v>44564</v>
      </c>
      <c r="I15" s="55">
        <v>4.4708276659481747</v>
      </c>
      <c r="J15" s="56">
        <v>49.433193509509991</v>
      </c>
      <c r="K15" s="57">
        <v>35.386099323176559</v>
      </c>
      <c r="L15" s="56">
        <v>1.6222146543795717</v>
      </c>
      <c r="M15" s="57">
        <v>9.0876648469856995</v>
      </c>
      <c r="N15" s="51"/>
      <c r="O15" s="51"/>
      <c r="P15" s="51"/>
      <c r="Q15" s="51"/>
    </row>
    <row r="16" spans="2:17">
      <c r="B16" s="61" t="s">
        <v>21</v>
      </c>
      <c r="C16" s="14">
        <v>116571</v>
      </c>
      <c r="D16" s="15">
        <v>15014</v>
      </c>
      <c r="E16" s="16">
        <v>44946</v>
      </c>
      <c r="F16" s="17">
        <v>36326</v>
      </c>
      <c r="G16" s="16">
        <v>3074</v>
      </c>
      <c r="H16" s="17">
        <v>17211</v>
      </c>
      <c r="I16" s="58">
        <v>12.879704214598828</v>
      </c>
      <c r="J16" s="59">
        <v>38.556759399850741</v>
      </c>
      <c r="K16" s="60">
        <v>31.162124370555283</v>
      </c>
      <c r="L16" s="59">
        <v>2.6370194988461968</v>
      </c>
      <c r="M16" s="60">
        <v>14.764392516148956</v>
      </c>
      <c r="N16" s="51"/>
      <c r="O16" s="51"/>
      <c r="P16" s="51"/>
      <c r="Q16" s="51"/>
    </row>
    <row r="17" spans="2:14">
      <c r="B17" s="29" t="s">
        <v>22</v>
      </c>
      <c r="C17" s="10">
        <v>25827</v>
      </c>
      <c r="D17" s="11">
        <v>1584</v>
      </c>
      <c r="E17" s="12">
        <v>15122</v>
      </c>
      <c r="F17" s="13">
        <v>6106</v>
      </c>
      <c r="G17" s="12">
        <v>127</v>
      </c>
      <c r="H17" s="13">
        <v>2888</v>
      </c>
      <c r="I17" s="55">
        <v>6.1331165059821124</v>
      </c>
      <c r="J17" s="56">
        <v>58.551128663801443</v>
      </c>
      <c r="K17" s="57">
        <v>23.641925117125488</v>
      </c>
      <c r="L17" s="56">
        <v>0.49173345723467687</v>
      </c>
      <c r="M17" s="57">
        <v>11.182096255856274</v>
      </c>
      <c r="N17" s="51"/>
    </row>
    <row r="18" spans="2:14">
      <c r="B18" s="61" t="s">
        <v>23</v>
      </c>
      <c r="C18" s="14">
        <v>130017</v>
      </c>
      <c r="D18" s="15">
        <v>8862</v>
      </c>
      <c r="E18" s="16">
        <v>90457</v>
      </c>
      <c r="F18" s="17">
        <v>14439</v>
      </c>
      <c r="G18" s="16">
        <v>5217</v>
      </c>
      <c r="H18" s="17">
        <v>11042</v>
      </c>
      <c r="I18" s="58">
        <v>6.8160317496942708</v>
      </c>
      <c r="J18" s="59">
        <v>69.573209657198674</v>
      </c>
      <c r="K18" s="60">
        <v>11.105470823046216</v>
      </c>
      <c r="L18" s="59">
        <v>4.0125522047116915</v>
      </c>
      <c r="M18" s="60">
        <v>8.4927355653491468</v>
      </c>
      <c r="N18" s="51"/>
    </row>
    <row r="19" spans="2:14">
      <c r="B19" s="29" t="s">
        <v>24</v>
      </c>
      <c r="C19" s="10">
        <v>62151</v>
      </c>
      <c r="D19" s="11">
        <v>6931</v>
      </c>
      <c r="E19" s="12">
        <v>40497</v>
      </c>
      <c r="F19" s="13">
        <v>6715</v>
      </c>
      <c r="G19" s="12">
        <v>2653</v>
      </c>
      <c r="H19" s="13">
        <v>5355</v>
      </c>
      <c r="I19" s="55">
        <v>11.151872053547006</v>
      </c>
      <c r="J19" s="56">
        <v>65.159048124728486</v>
      </c>
      <c r="K19" s="57">
        <v>10.804331386462005</v>
      </c>
      <c r="L19" s="56">
        <v>4.2686360637801481</v>
      </c>
      <c r="M19" s="57">
        <v>8.6161123714823589</v>
      </c>
      <c r="N19" s="51"/>
    </row>
    <row r="20" spans="2:14">
      <c r="B20" s="61" t="s">
        <v>25</v>
      </c>
      <c r="C20" s="14">
        <v>81549</v>
      </c>
      <c r="D20" s="15">
        <v>4933</v>
      </c>
      <c r="E20" s="16">
        <v>55200</v>
      </c>
      <c r="F20" s="17">
        <v>9967</v>
      </c>
      <c r="G20" s="16">
        <v>1595</v>
      </c>
      <c r="H20" s="17">
        <v>9854</v>
      </c>
      <c r="I20" s="58">
        <v>6.049123839654686</v>
      </c>
      <c r="J20" s="59">
        <v>67.689364676452186</v>
      </c>
      <c r="K20" s="60">
        <v>12.222099596561577</v>
      </c>
      <c r="L20" s="59">
        <v>1.9558792872996604</v>
      </c>
      <c r="M20" s="60">
        <v>12.083532600031882</v>
      </c>
      <c r="N20" s="51"/>
    </row>
    <row r="21" spans="2:14">
      <c r="B21" s="62" t="s">
        <v>26</v>
      </c>
      <c r="C21" s="10">
        <v>64146</v>
      </c>
      <c r="D21" s="18">
        <v>3136</v>
      </c>
      <c r="E21" s="12">
        <v>41168</v>
      </c>
      <c r="F21" s="19">
        <v>9754</v>
      </c>
      <c r="G21" s="20">
        <v>3682</v>
      </c>
      <c r="H21" s="19">
        <v>6406</v>
      </c>
      <c r="I21" s="55">
        <v>4.8888473170579614</v>
      </c>
      <c r="J21" s="56">
        <v>64.178592585663949</v>
      </c>
      <c r="K21" s="57">
        <v>15.20593645745643</v>
      </c>
      <c r="L21" s="56">
        <v>5.740030555295732</v>
      </c>
      <c r="M21" s="57">
        <v>9.986593084525925</v>
      </c>
      <c r="N21" s="51"/>
    </row>
    <row r="22" spans="2:14" ht="15" customHeight="1">
      <c r="B22" s="4" t="s">
        <v>27</v>
      </c>
      <c r="C22" s="63">
        <v>484753</v>
      </c>
      <c r="D22" s="64">
        <v>77503</v>
      </c>
      <c r="E22" s="63">
        <v>285231</v>
      </c>
      <c r="F22" s="65">
        <v>51201</v>
      </c>
      <c r="G22" s="63">
        <v>18663</v>
      </c>
      <c r="H22" s="64">
        <v>52155</v>
      </c>
      <c r="I22" s="66">
        <v>15.988142414796814</v>
      </c>
      <c r="J22" s="67">
        <v>58.840481647354423</v>
      </c>
      <c r="K22" s="66">
        <v>10.562286360270075</v>
      </c>
      <c r="L22" s="67">
        <v>3.8500019597609505</v>
      </c>
      <c r="M22" s="66">
        <v>10.759087617817734</v>
      </c>
      <c r="N22" s="51"/>
    </row>
    <row r="23" spans="2:14" ht="13.5" customHeight="1">
      <c r="B23" s="68" t="s">
        <v>28</v>
      </c>
      <c r="C23" s="69">
        <v>1874314</v>
      </c>
      <c r="D23" s="70">
        <v>167988</v>
      </c>
      <c r="E23" s="69">
        <v>1047064</v>
      </c>
      <c r="F23" s="70">
        <v>461017</v>
      </c>
      <c r="G23" s="69">
        <v>33849</v>
      </c>
      <c r="H23" s="70">
        <v>164396</v>
      </c>
      <c r="I23" s="60">
        <v>8.9626391309033604</v>
      </c>
      <c r="J23" s="58">
        <v>55.863852054671739</v>
      </c>
      <c r="K23" s="60">
        <v>24.596572399288487</v>
      </c>
      <c r="L23" s="58">
        <v>1.8059407335163691</v>
      </c>
      <c r="M23" s="60">
        <v>8.7709956816200485</v>
      </c>
      <c r="N23" s="51"/>
    </row>
    <row r="24" spans="2:14" ht="15.75">
      <c r="B24" s="5" t="s">
        <v>29</v>
      </c>
      <c r="C24" s="71">
        <v>2359067</v>
      </c>
      <c r="D24" s="72">
        <v>245491</v>
      </c>
      <c r="E24" s="71">
        <v>1332295</v>
      </c>
      <c r="F24" s="72">
        <v>512218</v>
      </c>
      <c r="G24" s="71">
        <v>52512</v>
      </c>
      <c r="H24" s="72">
        <v>216551</v>
      </c>
      <c r="I24" s="73">
        <v>10.406275023134146</v>
      </c>
      <c r="J24" s="74">
        <v>56.475504934789896</v>
      </c>
      <c r="K24" s="73">
        <v>21.712736433513758</v>
      </c>
      <c r="L24" s="74">
        <v>2.2259647564058165</v>
      </c>
      <c r="M24" s="73">
        <v>9.1795188521563826</v>
      </c>
      <c r="N24" s="51"/>
    </row>
    <row r="25" spans="2:14" ht="15.75">
      <c r="B25" s="44" t="s">
        <v>30</v>
      </c>
      <c r="C25" s="44"/>
      <c r="D25" s="44"/>
      <c r="E25" s="44"/>
      <c r="F25" s="44"/>
      <c r="G25" s="44"/>
      <c r="H25" s="44"/>
      <c r="I25" s="44"/>
      <c r="J25" s="44"/>
      <c r="K25" s="44"/>
      <c r="L25" s="44"/>
      <c r="M25" s="44"/>
      <c r="N25" s="51"/>
    </row>
    <row r="26" spans="2:14">
      <c r="B26" s="42" t="s">
        <v>58</v>
      </c>
      <c r="C26" s="42"/>
      <c r="D26" s="42"/>
      <c r="E26" s="42"/>
      <c r="F26" s="42"/>
      <c r="G26" s="42"/>
      <c r="H26" s="42"/>
      <c r="I26" s="42"/>
      <c r="J26" s="42"/>
      <c r="K26" s="42"/>
      <c r="L26" s="42"/>
      <c r="M26" s="42"/>
      <c r="N26" s="51"/>
    </row>
    <row r="27" spans="2:14" ht="15.75">
      <c r="B27" s="41" t="s">
        <v>59</v>
      </c>
      <c r="C27" s="41"/>
      <c r="D27" s="41"/>
      <c r="E27" s="41"/>
      <c r="F27" s="41"/>
      <c r="G27" s="41"/>
      <c r="H27" s="41"/>
      <c r="I27" s="41"/>
      <c r="J27" s="41"/>
      <c r="K27" s="41"/>
      <c r="L27" s="41"/>
      <c r="M27" s="41"/>
      <c r="N27" s="51"/>
    </row>
    <row r="28" spans="2:14">
      <c r="B28" s="42" t="s">
        <v>33</v>
      </c>
      <c r="C28" s="42"/>
      <c r="D28" s="42"/>
      <c r="E28" s="42"/>
      <c r="F28" s="42"/>
      <c r="G28" s="42"/>
      <c r="H28" s="42"/>
      <c r="I28" s="42"/>
      <c r="J28" s="42"/>
      <c r="K28" s="42"/>
      <c r="L28" s="42"/>
      <c r="M28" s="42"/>
      <c r="N28" s="51"/>
    </row>
    <row r="29" spans="2:14" ht="15.75">
      <c r="B29" s="41" t="s">
        <v>34</v>
      </c>
      <c r="C29" s="41"/>
      <c r="D29" s="41"/>
      <c r="E29" s="41"/>
      <c r="F29" s="41"/>
      <c r="G29" s="41"/>
      <c r="H29" s="41"/>
      <c r="I29" s="41"/>
      <c r="J29" s="41"/>
      <c r="K29" s="41"/>
      <c r="L29" s="41"/>
      <c r="M29" s="41"/>
      <c r="N29" s="51"/>
    </row>
    <row r="30" spans="2:14">
      <c r="B30" s="42" t="s">
        <v>35</v>
      </c>
      <c r="C30" s="42"/>
      <c r="D30" s="42"/>
      <c r="E30" s="42"/>
      <c r="F30" s="42"/>
      <c r="G30" s="42"/>
      <c r="H30" s="42"/>
      <c r="I30" s="42"/>
      <c r="J30" s="42"/>
      <c r="K30" s="42"/>
      <c r="L30" s="42"/>
      <c r="M30" s="42"/>
      <c r="N30" s="51"/>
    </row>
    <row r="31" spans="2:14" ht="15.75">
      <c r="B31" s="41" t="s">
        <v>36</v>
      </c>
      <c r="C31" s="41"/>
      <c r="D31" s="41"/>
      <c r="E31" s="41"/>
      <c r="F31" s="41"/>
      <c r="G31" s="41"/>
      <c r="H31" s="41"/>
      <c r="I31" s="41"/>
      <c r="J31" s="41"/>
      <c r="K31" s="41"/>
      <c r="L31" s="41"/>
      <c r="M31" s="41"/>
      <c r="N31" s="51"/>
    </row>
    <row r="32" spans="2:14">
      <c r="B32" s="42" t="s">
        <v>37</v>
      </c>
      <c r="C32" s="42"/>
      <c r="D32" s="42"/>
      <c r="E32" s="42"/>
      <c r="F32" s="42"/>
      <c r="G32" s="42"/>
      <c r="H32" s="42"/>
      <c r="I32" s="42"/>
      <c r="J32" s="42"/>
      <c r="K32" s="42"/>
      <c r="L32" s="42"/>
      <c r="M32" s="42"/>
      <c r="N32" s="51"/>
    </row>
    <row r="33" spans="2:13" ht="32.450000000000003" customHeight="1">
      <c r="B33" s="41" t="s">
        <v>49</v>
      </c>
      <c r="C33" s="41"/>
      <c r="D33" s="41"/>
      <c r="E33" s="41"/>
      <c r="F33" s="41"/>
      <c r="G33" s="41"/>
      <c r="H33" s="41"/>
      <c r="I33" s="41"/>
      <c r="J33" s="41"/>
      <c r="K33" s="41"/>
      <c r="L33" s="41"/>
      <c r="M33" s="41"/>
    </row>
    <row r="34" spans="2:13" ht="15.75">
      <c r="B34" s="43" t="s">
        <v>50</v>
      </c>
      <c r="C34" s="43"/>
      <c r="D34" s="43"/>
      <c r="E34" s="43"/>
      <c r="F34" s="43"/>
      <c r="G34" s="43"/>
      <c r="H34" s="43"/>
      <c r="I34" s="43"/>
      <c r="J34" s="43"/>
      <c r="K34" s="43"/>
      <c r="L34" s="43"/>
      <c r="M34" s="43"/>
    </row>
    <row r="35" spans="2:13" ht="15.75">
      <c r="B35" s="46"/>
      <c r="C35" s="76"/>
      <c r="D35" s="76"/>
      <c r="E35" s="76"/>
      <c r="F35" s="76"/>
      <c r="G35" s="76"/>
      <c r="H35" s="76"/>
      <c r="I35" s="76"/>
      <c r="J35" s="76"/>
      <c r="K35" s="76"/>
      <c r="L35" s="76"/>
      <c r="M35" s="76"/>
    </row>
    <row r="36" spans="2:13">
      <c r="B36" s="51"/>
      <c r="C36" s="51"/>
      <c r="D36" s="51"/>
      <c r="E36" s="51"/>
      <c r="F36" s="51"/>
      <c r="G36" s="51"/>
      <c r="H36" s="51"/>
      <c r="I36" s="75"/>
      <c r="J36" s="75"/>
      <c r="K36" s="75"/>
      <c r="L36" s="75"/>
      <c r="M36" s="75"/>
    </row>
    <row r="37" spans="2:13">
      <c r="B37" s="51"/>
      <c r="C37" s="51"/>
      <c r="D37" s="51"/>
      <c r="E37" s="51"/>
      <c r="F37" s="51"/>
      <c r="G37" s="51"/>
      <c r="H37" s="51"/>
      <c r="I37" s="75"/>
      <c r="J37" s="75"/>
      <c r="K37" s="75"/>
      <c r="L37" s="75"/>
      <c r="M37" s="75"/>
    </row>
  </sheetData>
  <mergeCells count="17">
    <mergeCell ref="B2:M2"/>
    <mergeCell ref="C3:C4"/>
    <mergeCell ref="D3:M3"/>
    <mergeCell ref="B25:M25"/>
    <mergeCell ref="B26:M26"/>
    <mergeCell ref="B31:M31"/>
    <mergeCell ref="B32:M32"/>
    <mergeCell ref="B35:M35"/>
    <mergeCell ref="B34:M34"/>
    <mergeCell ref="C5:H5"/>
    <mergeCell ref="I5:M5"/>
    <mergeCell ref="B33:M33"/>
    <mergeCell ref="B3:B5"/>
    <mergeCell ref="B27:M27"/>
    <mergeCell ref="B28:M28"/>
    <mergeCell ref="B29:M29"/>
    <mergeCell ref="B30:M3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Q37"/>
  <sheetViews>
    <sheetView zoomScale="70" zoomScaleNormal="70" workbookViewId="0">
      <selection activeCell="B30" sqref="B30:M30"/>
    </sheetView>
  </sheetViews>
  <sheetFormatPr defaultColWidth="9.5" defaultRowHeight="1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30" t="s">
        <v>65</v>
      </c>
      <c r="C2" s="30"/>
      <c r="D2" s="30"/>
      <c r="E2" s="30"/>
      <c r="F2" s="30"/>
      <c r="G2" s="30"/>
      <c r="H2" s="30"/>
      <c r="I2" s="30"/>
      <c r="J2" s="30"/>
      <c r="K2" s="30"/>
      <c r="L2" s="30"/>
      <c r="M2" s="30"/>
      <c r="N2" s="21"/>
      <c r="O2" s="21"/>
      <c r="P2" s="21"/>
      <c r="Q2" s="21"/>
    </row>
    <row r="3" spans="2:17">
      <c r="B3" s="31" t="s">
        <v>1</v>
      </c>
      <c r="C3" s="34" t="s">
        <v>2</v>
      </c>
      <c r="D3" s="36" t="s">
        <v>66</v>
      </c>
      <c r="E3" s="36"/>
      <c r="F3" s="36"/>
      <c r="G3" s="36"/>
      <c r="H3" s="36"/>
      <c r="I3" s="36"/>
      <c r="J3" s="36"/>
      <c r="K3" s="36"/>
      <c r="L3" s="36"/>
      <c r="M3" s="37"/>
      <c r="N3" s="51"/>
      <c r="O3" s="51"/>
      <c r="P3" s="51"/>
      <c r="Q3" s="51"/>
    </row>
    <row r="4" spans="2:17" ht="68.849999999999994" customHeight="1">
      <c r="B4" s="32"/>
      <c r="C4" s="35" t="s">
        <v>46</v>
      </c>
      <c r="D4" s="3" t="s">
        <v>4</v>
      </c>
      <c r="E4" s="2" t="s">
        <v>54</v>
      </c>
      <c r="F4" s="2" t="s">
        <v>6</v>
      </c>
      <c r="G4" s="2" t="s">
        <v>7</v>
      </c>
      <c r="H4" s="3" t="s">
        <v>8</v>
      </c>
      <c r="I4" s="2" t="s">
        <v>4</v>
      </c>
      <c r="J4" s="2" t="s">
        <v>54</v>
      </c>
      <c r="K4" s="2" t="s">
        <v>6</v>
      </c>
      <c r="L4" s="2" t="s">
        <v>7</v>
      </c>
      <c r="M4" s="3" t="s">
        <v>8</v>
      </c>
      <c r="N4" s="51"/>
      <c r="O4" s="51"/>
      <c r="P4" s="51"/>
      <c r="Q4" s="51"/>
    </row>
    <row r="5" spans="2:17">
      <c r="B5" s="33"/>
      <c r="C5" s="38" t="s">
        <v>9</v>
      </c>
      <c r="D5" s="39"/>
      <c r="E5" s="39"/>
      <c r="F5" s="39"/>
      <c r="G5" s="39"/>
      <c r="H5" s="40"/>
      <c r="I5" s="38" t="s">
        <v>10</v>
      </c>
      <c r="J5" s="39"/>
      <c r="K5" s="39"/>
      <c r="L5" s="39"/>
      <c r="M5" s="40"/>
      <c r="N5" s="51"/>
      <c r="O5" s="51"/>
      <c r="P5" s="51"/>
      <c r="Q5" s="51"/>
    </row>
    <row r="6" spans="2:17">
      <c r="B6" s="52" t="s">
        <v>11</v>
      </c>
      <c r="C6" s="6">
        <v>313559</v>
      </c>
      <c r="D6" s="7">
        <v>57870</v>
      </c>
      <c r="E6" s="8">
        <v>150717</v>
      </c>
      <c r="F6" s="9">
        <v>79286</v>
      </c>
      <c r="G6" s="8">
        <v>2168</v>
      </c>
      <c r="H6" s="9">
        <v>23518</v>
      </c>
      <c r="I6" s="53">
        <v>18.455856792501571</v>
      </c>
      <c r="J6" s="53">
        <v>48.066552068350774</v>
      </c>
      <c r="K6" s="54">
        <v>25.285831374637631</v>
      </c>
      <c r="L6" s="53">
        <v>0.69141692632008656</v>
      </c>
      <c r="M6" s="54">
        <v>7.5003428381899422</v>
      </c>
      <c r="N6" s="51"/>
      <c r="O6" s="51"/>
      <c r="P6" s="51"/>
      <c r="Q6" s="51"/>
    </row>
    <row r="7" spans="2:17">
      <c r="B7" s="29" t="s">
        <v>12</v>
      </c>
      <c r="C7" s="10">
        <v>361519</v>
      </c>
      <c r="D7" s="11">
        <v>33413</v>
      </c>
      <c r="E7" s="12">
        <v>232510</v>
      </c>
      <c r="F7" s="13">
        <v>64228</v>
      </c>
      <c r="G7" s="12">
        <v>9460</v>
      </c>
      <c r="H7" s="13">
        <v>21908</v>
      </c>
      <c r="I7" s="55">
        <v>9.2423911329694981</v>
      </c>
      <c r="J7" s="56">
        <v>64.314738644441931</v>
      </c>
      <c r="K7" s="57">
        <v>17.766147837319753</v>
      </c>
      <c r="L7" s="56">
        <v>2.6167366030554411</v>
      </c>
      <c r="M7" s="57">
        <v>6.0599857822133822</v>
      </c>
      <c r="N7" s="51"/>
      <c r="O7" s="51"/>
      <c r="P7" s="51"/>
      <c r="Q7" s="51"/>
    </row>
    <row r="8" spans="2:17" ht="15.75">
      <c r="B8" s="1" t="s">
        <v>13</v>
      </c>
      <c r="C8" s="14">
        <v>105595</v>
      </c>
      <c r="D8" s="15">
        <v>43442</v>
      </c>
      <c r="E8" s="16">
        <v>31833</v>
      </c>
      <c r="F8" s="17">
        <v>9850</v>
      </c>
      <c r="G8" s="16">
        <v>2332</v>
      </c>
      <c r="H8" s="17">
        <v>18138</v>
      </c>
      <c r="I8" s="58">
        <v>41.140205502154458</v>
      </c>
      <c r="J8" s="59">
        <v>30.146313745915997</v>
      </c>
      <c r="K8" s="60">
        <v>9.328093186230408</v>
      </c>
      <c r="L8" s="59">
        <v>2.2084378995217575</v>
      </c>
      <c r="M8" s="60">
        <v>17.176949666177379</v>
      </c>
      <c r="N8" s="51"/>
      <c r="O8" s="51"/>
      <c r="P8" s="51"/>
      <c r="Q8" s="51"/>
    </row>
    <row r="9" spans="2:17">
      <c r="B9" s="29" t="s">
        <v>14</v>
      </c>
      <c r="C9" s="10">
        <v>71074</v>
      </c>
      <c r="D9" s="11">
        <v>12531</v>
      </c>
      <c r="E9" s="12">
        <v>42258</v>
      </c>
      <c r="F9" s="13">
        <v>6525</v>
      </c>
      <c r="G9" s="12">
        <v>3016</v>
      </c>
      <c r="H9" s="13">
        <v>6744</v>
      </c>
      <c r="I9" s="55">
        <v>17.63091988631567</v>
      </c>
      <c r="J9" s="56">
        <v>59.45634127810451</v>
      </c>
      <c r="K9" s="57">
        <v>9.1805723612010013</v>
      </c>
      <c r="L9" s="56">
        <v>4.2434645580662407</v>
      </c>
      <c r="M9" s="57">
        <v>9.488701916312575</v>
      </c>
      <c r="N9" s="51"/>
      <c r="O9" s="51"/>
      <c r="P9" s="51"/>
      <c r="Q9" s="51"/>
    </row>
    <row r="10" spans="2:17">
      <c r="B10" s="61" t="s">
        <v>15</v>
      </c>
      <c r="C10" s="14">
        <v>17545</v>
      </c>
      <c r="D10" s="15">
        <v>390</v>
      </c>
      <c r="E10" s="16">
        <v>14828</v>
      </c>
      <c r="F10" s="17">
        <v>728</v>
      </c>
      <c r="G10" s="16">
        <v>454</v>
      </c>
      <c r="H10" s="17">
        <v>1145</v>
      </c>
      <c r="I10" s="58">
        <v>2.2228555143915645</v>
      </c>
      <c r="J10" s="59">
        <v>84.514106583072106</v>
      </c>
      <c r="K10" s="60">
        <v>4.1493302935309204</v>
      </c>
      <c r="L10" s="59">
        <v>2.5876318039327444</v>
      </c>
      <c r="M10" s="60">
        <v>6.5260758050726704</v>
      </c>
      <c r="N10" s="51"/>
      <c r="O10" s="51"/>
      <c r="P10" s="51"/>
      <c r="Q10" s="51"/>
    </row>
    <row r="11" spans="2:17">
      <c r="B11" s="29" t="s">
        <v>16</v>
      </c>
      <c r="C11" s="10">
        <v>48514</v>
      </c>
      <c r="D11" s="11">
        <v>5776</v>
      </c>
      <c r="E11" s="12">
        <v>23682</v>
      </c>
      <c r="F11" s="13">
        <v>11944</v>
      </c>
      <c r="G11" s="12">
        <v>915</v>
      </c>
      <c r="H11" s="13">
        <v>6197</v>
      </c>
      <c r="I11" s="55">
        <v>11.905841612730345</v>
      </c>
      <c r="J11" s="56">
        <v>48.814775116461227</v>
      </c>
      <c r="K11" s="57">
        <v>24.61969740693408</v>
      </c>
      <c r="L11" s="56">
        <v>1.8860535103269158</v>
      </c>
      <c r="M11" s="57">
        <v>12.773632353547429</v>
      </c>
      <c r="N11" s="51"/>
      <c r="O11" s="51"/>
      <c r="P11" s="51"/>
      <c r="Q11" s="51"/>
    </row>
    <row r="12" spans="2:17">
      <c r="B12" s="61" t="s">
        <v>17</v>
      </c>
      <c r="C12" s="14">
        <v>181956</v>
      </c>
      <c r="D12" s="15">
        <v>16039</v>
      </c>
      <c r="E12" s="16">
        <v>102486</v>
      </c>
      <c r="F12" s="17">
        <v>44708</v>
      </c>
      <c r="G12" s="16">
        <v>1810</v>
      </c>
      <c r="H12" s="17">
        <v>16913</v>
      </c>
      <c r="I12" s="58">
        <v>8.8147684055485946</v>
      </c>
      <c r="J12" s="59">
        <v>56.324605948690888</v>
      </c>
      <c r="K12" s="60">
        <v>24.570775352282968</v>
      </c>
      <c r="L12" s="59">
        <v>0.99474598254523072</v>
      </c>
      <c r="M12" s="60">
        <v>9.295104310932313</v>
      </c>
      <c r="N12" s="51"/>
      <c r="O12" s="51"/>
      <c r="P12" s="51"/>
      <c r="Q12" s="51"/>
    </row>
    <row r="13" spans="2:17">
      <c r="B13" s="29" t="s">
        <v>18</v>
      </c>
      <c r="C13" s="10">
        <v>47558</v>
      </c>
      <c r="D13" s="11">
        <v>2327</v>
      </c>
      <c r="E13" s="12">
        <v>34805</v>
      </c>
      <c r="F13" s="13">
        <v>4423</v>
      </c>
      <c r="G13" s="12">
        <v>1633</v>
      </c>
      <c r="H13" s="13">
        <v>4370</v>
      </c>
      <c r="I13" s="55">
        <v>4.8929727911182139</v>
      </c>
      <c r="J13" s="56">
        <v>73.184322301190136</v>
      </c>
      <c r="K13" s="57">
        <v>9.3002228857395171</v>
      </c>
      <c r="L13" s="56">
        <v>3.4337020059716554</v>
      </c>
      <c r="M13" s="57">
        <v>9.1887800159804875</v>
      </c>
      <c r="N13" s="51"/>
      <c r="O13" s="51"/>
      <c r="P13" s="51"/>
      <c r="Q13" s="51"/>
    </row>
    <row r="14" spans="2:17">
      <c r="B14" s="61" t="s">
        <v>19</v>
      </c>
      <c r="C14" s="14">
        <v>213131</v>
      </c>
      <c r="D14" s="15">
        <v>6828</v>
      </c>
      <c r="E14" s="16">
        <v>152536</v>
      </c>
      <c r="F14" s="17">
        <v>35332</v>
      </c>
      <c r="G14" s="16">
        <v>5589</v>
      </c>
      <c r="H14" s="17">
        <v>12846</v>
      </c>
      <c r="I14" s="58">
        <v>3.2036634745766688</v>
      </c>
      <c r="J14" s="59">
        <v>71.56912884563954</v>
      </c>
      <c r="K14" s="60">
        <v>16.577597815428071</v>
      </c>
      <c r="L14" s="59">
        <v>2.6223308669316054</v>
      </c>
      <c r="M14" s="60">
        <v>6.0272789974241192</v>
      </c>
      <c r="N14" s="51"/>
      <c r="O14" s="51"/>
      <c r="P14" s="51"/>
      <c r="Q14" s="51"/>
    </row>
    <row r="15" spans="2:17">
      <c r="B15" s="29" t="s">
        <v>43</v>
      </c>
      <c r="C15" s="10">
        <v>483841</v>
      </c>
      <c r="D15" s="11">
        <v>17461</v>
      </c>
      <c r="E15" s="12">
        <v>244038</v>
      </c>
      <c r="F15" s="13">
        <v>173579</v>
      </c>
      <c r="G15" s="12">
        <v>7756</v>
      </c>
      <c r="H15" s="13">
        <v>41007</v>
      </c>
      <c r="I15" s="55">
        <v>3.6088301735487485</v>
      </c>
      <c r="J15" s="56">
        <v>50.43764377140424</v>
      </c>
      <c r="K15" s="57">
        <v>35.87521520499503</v>
      </c>
      <c r="L15" s="56">
        <v>1.603005946168266</v>
      </c>
      <c r="M15" s="57">
        <v>8.475304903883714</v>
      </c>
      <c r="N15" s="51"/>
      <c r="O15" s="51"/>
      <c r="P15" s="51"/>
      <c r="Q15" s="51"/>
    </row>
    <row r="16" spans="2:17">
      <c r="B16" s="61" t="s">
        <v>21</v>
      </c>
      <c r="C16" s="14">
        <v>114257</v>
      </c>
      <c r="D16" s="15">
        <v>13439</v>
      </c>
      <c r="E16" s="16">
        <v>45485</v>
      </c>
      <c r="F16" s="17">
        <v>35383</v>
      </c>
      <c r="G16" s="16">
        <v>3188</v>
      </c>
      <c r="H16" s="17">
        <v>16762</v>
      </c>
      <c r="I16" s="58">
        <v>11.762080222655943</v>
      </c>
      <c r="J16" s="59">
        <v>39.809377105997882</v>
      </c>
      <c r="K16" s="60">
        <v>30.967905686303681</v>
      </c>
      <c r="L16" s="59">
        <v>2.7902010380108</v>
      </c>
      <c r="M16" s="60">
        <v>14.670435947031693</v>
      </c>
      <c r="N16" s="51"/>
      <c r="O16" s="51"/>
      <c r="P16" s="51"/>
      <c r="Q16" s="51"/>
    </row>
    <row r="17" spans="2:14">
      <c r="B17" s="29" t="s">
        <v>22</v>
      </c>
      <c r="C17" s="10">
        <v>25693</v>
      </c>
      <c r="D17" s="11">
        <v>1942</v>
      </c>
      <c r="E17" s="12">
        <v>15509</v>
      </c>
      <c r="F17" s="13">
        <v>5523</v>
      </c>
      <c r="G17" s="12">
        <v>92</v>
      </c>
      <c r="H17" s="13">
        <v>2627</v>
      </c>
      <c r="I17" s="55">
        <v>7.5584789631417113</v>
      </c>
      <c r="J17" s="56">
        <v>60.362744716459737</v>
      </c>
      <c r="K17" s="57">
        <v>21.49612734986183</v>
      </c>
      <c r="L17" s="56">
        <v>0.35807418362978244</v>
      </c>
      <c r="M17" s="57">
        <v>10.22457478690694</v>
      </c>
      <c r="N17" s="51"/>
    </row>
    <row r="18" spans="2:14">
      <c r="B18" s="61" t="s">
        <v>23</v>
      </c>
      <c r="C18" s="14">
        <v>128355</v>
      </c>
      <c r="D18" s="15">
        <v>7937</v>
      </c>
      <c r="E18" s="16">
        <v>90069</v>
      </c>
      <c r="F18" s="17">
        <v>14945</v>
      </c>
      <c r="G18" s="16">
        <v>4944</v>
      </c>
      <c r="H18" s="17">
        <v>10460</v>
      </c>
      <c r="I18" s="58">
        <v>6.1836313349694212</v>
      </c>
      <c r="J18" s="59">
        <v>70.171789178450396</v>
      </c>
      <c r="K18" s="60">
        <v>11.643488761637645</v>
      </c>
      <c r="L18" s="59">
        <v>3.8518172256631997</v>
      </c>
      <c r="M18" s="60">
        <v>8.1492734992793423</v>
      </c>
      <c r="N18" s="51"/>
    </row>
    <row r="19" spans="2:14">
      <c r="B19" s="29" t="s">
        <v>24</v>
      </c>
      <c r="C19" s="10">
        <v>61678</v>
      </c>
      <c r="D19" s="11">
        <v>6760</v>
      </c>
      <c r="E19" s="12">
        <v>41336</v>
      </c>
      <c r="F19" s="13">
        <v>5883</v>
      </c>
      <c r="G19" s="12">
        <v>2931</v>
      </c>
      <c r="H19" s="13">
        <v>4768</v>
      </c>
      <c r="I19" s="55">
        <v>10.960147864716754</v>
      </c>
      <c r="J19" s="56">
        <v>67.019034339634871</v>
      </c>
      <c r="K19" s="57">
        <v>9.5382470248711044</v>
      </c>
      <c r="L19" s="56">
        <v>4.7520996141249716</v>
      </c>
      <c r="M19" s="57">
        <v>7.7304711566522908</v>
      </c>
      <c r="N19" s="51"/>
    </row>
    <row r="20" spans="2:14">
      <c r="B20" s="61" t="s">
        <v>25</v>
      </c>
      <c r="C20" s="14">
        <v>80589</v>
      </c>
      <c r="D20" s="15">
        <v>4359</v>
      </c>
      <c r="E20" s="16">
        <v>56581</v>
      </c>
      <c r="F20" s="17">
        <v>9754</v>
      </c>
      <c r="G20" s="16">
        <v>1444</v>
      </c>
      <c r="H20" s="17">
        <v>8451</v>
      </c>
      <c r="I20" s="58">
        <v>5.4089267766072293</v>
      </c>
      <c r="J20" s="59">
        <v>70.209333780044432</v>
      </c>
      <c r="K20" s="60">
        <v>12.103388799960292</v>
      </c>
      <c r="L20" s="59">
        <v>1.7918078149623398</v>
      </c>
      <c r="M20" s="60">
        <v>10.486542828425716</v>
      </c>
      <c r="N20" s="51"/>
    </row>
    <row r="21" spans="2:14">
      <c r="B21" s="62" t="s">
        <v>26</v>
      </c>
      <c r="C21" s="10">
        <v>62885</v>
      </c>
      <c r="D21" s="18">
        <v>2776</v>
      </c>
      <c r="E21" s="12">
        <v>40726</v>
      </c>
      <c r="F21" s="19">
        <v>8951</v>
      </c>
      <c r="G21" s="20">
        <v>3545</v>
      </c>
      <c r="H21" s="19">
        <v>6887</v>
      </c>
      <c r="I21" s="55">
        <v>4.414407251331796</v>
      </c>
      <c r="J21" s="56">
        <v>64.762662002067259</v>
      </c>
      <c r="K21" s="57">
        <v>14.233919058599028</v>
      </c>
      <c r="L21" s="56">
        <v>5.6372743897590833</v>
      </c>
      <c r="M21" s="57">
        <v>10.951737298242824</v>
      </c>
      <c r="N21" s="51"/>
    </row>
    <row r="22" spans="2:14" ht="15" customHeight="1">
      <c r="B22" s="4" t="s">
        <v>27</v>
      </c>
      <c r="C22" s="63">
        <v>477145</v>
      </c>
      <c r="D22" s="64">
        <v>75773</v>
      </c>
      <c r="E22" s="63">
        <v>281027</v>
      </c>
      <c r="F22" s="65">
        <v>50577</v>
      </c>
      <c r="G22" s="63">
        <v>18401</v>
      </c>
      <c r="H22" s="64">
        <v>51367</v>
      </c>
      <c r="I22" s="66">
        <v>15.880497542675705</v>
      </c>
      <c r="J22" s="67">
        <v>58.897609741273612</v>
      </c>
      <c r="K22" s="66">
        <v>10.599922455438074</v>
      </c>
      <c r="L22" s="67">
        <v>3.8564796864684738</v>
      </c>
      <c r="M22" s="66">
        <v>10.765490574144128</v>
      </c>
      <c r="N22" s="51"/>
    </row>
    <row r="23" spans="2:14" ht="13.5" customHeight="1">
      <c r="B23" s="68" t="s">
        <v>28</v>
      </c>
      <c r="C23" s="69">
        <v>1840604</v>
      </c>
      <c r="D23" s="70">
        <v>157517</v>
      </c>
      <c r="E23" s="69">
        <v>1038372</v>
      </c>
      <c r="F23" s="70">
        <v>460465</v>
      </c>
      <c r="G23" s="69">
        <v>32876</v>
      </c>
      <c r="H23" s="70">
        <v>151374</v>
      </c>
      <c r="I23" s="60">
        <v>8.5578972989301345</v>
      </c>
      <c r="J23" s="58">
        <v>56.414742117261504</v>
      </c>
      <c r="K23" s="60">
        <v>25.017059617386465</v>
      </c>
      <c r="L23" s="58">
        <v>1.7861528063613901</v>
      </c>
      <c r="M23" s="60">
        <v>8.2241481600605013</v>
      </c>
      <c r="N23" s="51"/>
    </row>
    <row r="24" spans="2:14" ht="15.75">
      <c r="B24" s="5" t="s">
        <v>29</v>
      </c>
      <c r="C24" s="71">
        <v>2317749</v>
      </c>
      <c r="D24" s="72">
        <v>233290</v>
      </c>
      <c r="E24" s="71">
        <v>1319399</v>
      </c>
      <c r="F24" s="72">
        <v>511042</v>
      </c>
      <c r="G24" s="71">
        <v>51277</v>
      </c>
      <c r="H24" s="72">
        <v>202741</v>
      </c>
      <c r="I24" s="73">
        <v>10.065369459764625</v>
      </c>
      <c r="J24" s="74">
        <v>56.925879376929942</v>
      </c>
      <c r="K24" s="73">
        <v>22.049065709876263</v>
      </c>
      <c r="L24" s="74">
        <v>2.21236208062219</v>
      </c>
      <c r="M24" s="73">
        <v>8.7473233728069779</v>
      </c>
      <c r="N24" s="51"/>
    </row>
    <row r="25" spans="2:14" ht="15.75">
      <c r="B25" s="44" t="s">
        <v>30</v>
      </c>
      <c r="C25" s="44"/>
      <c r="D25" s="44"/>
      <c r="E25" s="44"/>
      <c r="F25" s="44"/>
      <c r="G25" s="44"/>
      <c r="H25" s="44"/>
      <c r="I25" s="44"/>
      <c r="J25" s="44"/>
      <c r="K25" s="44"/>
      <c r="L25" s="44"/>
      <c r="M25" s="44"/>
      <c r="N25" s="51"/>
    </row>
    <row r="26" spans="2:14">
      <c r="B26" s="42" t="s">
        <v>58</v>
      </c>
      <c r="C26" s="42"/>
      <c r="D26" s="42"/>
      <c r="E26" s="42"/>
      <c r="F26" s="42"/>
      <c r="G26" s="42"/>
      <c r="H26" s="42"/>
      <c r="I26" s="42"/>
      <c r="J26" s="42"/>
      <c r="K26" s="42"/>
      <c r="L26" s="42"/>
      <c r="M26" s="42"/>
      <c r="N26" s="51"/>
    </row>
    <row r="27" spans="2:14" ht="15.75">
      <c r="B27" s="41" t="s">
        <v>59</v>
      </c>
      <c r="C27" s="41"/>
      <c r="D27" s="41"/>
      <c r="E27" s="41"/>
      <c r="F27" s="41"/>
      <c r="G27" s="41"/>
      <c r="H27" s="41"/>
      <c r="I27" s="41"/>
      <c r="J27" s="41"/>
      <c r="K27" s="41"/>
      <c r="L27" s="41"/>
      <c r="M27" s="41"/>
      <c r="N27" s="51"/>
    </row>
    <row r="28" spans="2:14">
      <c r="B28" s="42" t="s">
        <v>33</v>
      </c>
      <c r="C28" s="42"/>
      <c r="D28" s="42"/>
      <c r="E28" s="42"/>
      <c r="F28" s="42"/>
      <c r="G28" s="42"/>
      <c r="H28" s="42"/>
      <c r="I28" s="42"/>
      <c r="J28" s="42"/>
      <c r="K28" s="42"/>
      <c r="L28" s="42"/>
      <c r="M28" s="42"/>
      <c r="N28" s="51"/>
    </row>
    <row r="29" spans="2:14" ht="15.75">
      <c r="B29" s="41" t="s">
        <v>34</v>
      </c>
      <c r="C29" s="41"/>
      <c r="D29" s="41"/>
      <c r="E29" s="41"/>
      <c r="F29" s="41"/>
      <c r="G29" s="41"/>
      <c r="H29" s="41"/>
      <c r="I29" s="41"/>
      <c r="J29" s="41"/>
      <c r="K29" s="41"/>
      <c r="L29" s="41"/>
      <c r="M29" s="41"/>
      <c r="N29" s="51"/>
    </row>
    <row r="30" spans="2:14">
      <c r="B30" s="42" t="s">
        <v>35</v>
      </c>
      <c r="C30" s="42"/>
      <c r="D30" s="42"/>
      <c r="E30" s="42"/>
      <c r="F30" s="42"/>
      <c r="G30" s="42"/>
      <c r="H30" s="42"/>
      <c r="I30" s="42"/>
      <c r="J30" s="42"/>
      <c r="K30" s="42"/>
      <c r="L30" s="42"/>
      <c r="M30" s="42"/>
      <c r="N30" s="51"/>
    </row>
    <row r="31" spans="2:14" ht="15.75">
      <c r="B31" s="41" t="s">
        <v>36</v>
      </c>
      <c r="C31" s="41"/>
      <c r="D31" s="41"/>
      <c r="E31" s="41"/>
      <c r="F31" s="41"/>
      <c r="G31" s="41"/>
      <c r="H31" s="41"/>
      <c r="I31" s="41"/>
      <c r="J31" s="41"/>
      <c r="K31" s="41"/>
      <c r="L31" s="41"/>
      <c r="M31" s="41"/>
      <c r="N31" s="51"/>
    </row>
    <row r="32" spans="2:14">
      <c r="B32" s="42" t="s">
        <v>37</v>
      </c>
      <c r="C32" s="42"/>
      <c r="D32" s="42"/>
      <c r="E32" s="42"/>
      <c r="F32" s="42"/>
      <c r="G32" s="42"/>
      <c r="H32" s="42"/>
      <c r="I32" s="42"/>
      <c r="J32" s="42"/>
      <c r="K32" s="42"/>
      <c r="L32" s="42"/>
      <c r="M32" s="42"/>
      <c r="N32" s="51"/>
    </row>
    <row r="33" spans="2:13" ht="30.95" customHeight="1">
      <c r="B33" s="41" t="s">
        <v>49</v>
      </c>
      <c r="C33" s="41"/>
      <c r="D33" s="41"/>
      <c r="E33" s="41"/>
      <c r="F33" s="41"/>
      <c r="G33" s="41"/>
      <c r="H33" s="41"/>
      <c r="I33" s="41"/>
      <c r="J33" s="41"/>
      <c r="K33" s="41"/>
      <c r="L33" s="41"/>
      <c r="M33" s="41"/>
    </row>
    <row r="34" spans="2:13" ht="15.75">
      <c r="B34" s="43" t="s">
        <v>67</v>
      </c>
      <c r="C34" s="43"/>
      <c r="D34" s="43"/>
      <c r="E34" s="43"/>
      <c r="F34" s="43"/>
      <c r="G34" s="43"/>
      <c r="H34" s="43"/>
      <c r="I34" s="43"/>
      <c r="J34" s="43"/>
      <c r="K34" s="43"/>
      <c r="L34" s="43"/>
      <c r="M34" s="43"/>
    </row>
    <row r="35" spans="2:13" ht="15.75">
      <c r="B35" s="46"/>
      <c r="C35" s="76"/>
      <c r="D35" s="76"/>
      <c r="E35" s="76"/>
      <c r="F35" s="76"/>
      <c r="G35" s="76"/>
      <c r="H35" s="76"/>
      <c r="I35" s="76"/>
      <c r="J35" s="76"/>
      <c r="K35" s="76"/>
      <c r="L35" s="76"/>
      <c r="M35" s="76"/>
    </row>
    <row r="36" spans="2:13">
      <c r="B36" s="51"/>
      <c r="C36" s="51"/>
      <c r="D36" s="51"/>
      <c r="E36" s="51"/>
      <c r="F36" s="51"/>
      <c r="G36" s="51"/>
      <c r="H36" s="51"/>
      <c r="I36" s="75"/>
      <c r="J36" s="75"/>
      <c r="K36" s="75"/>
      <c r="L36" s="75"/>
      <c r="M36" s="75"/>
    </row>
    <row r="37" spans="2:13">
      <c r="B37" s="51"/>
      <c r="C37" s="51"/>
      <c r="D37" s="51"/>
      <c r="E37" s="51"/>
      <c r="F37" s="51"/>
      <c r="G37" s="51"/>
      <c r="H37" s="51"/>
      <c r="I37" s="75"/>
      <c r="J37" s="75"/>
      <c r="K37" s="75"/>
      <c r="L37" s="75"/>
      <c r="M37" s="75"/>
    </row>
  </sheetData>
  <mergeCells count="17">
    <mergeCell ref="B2:M2"/>
    <mergeCell ref="C3:C4"/>
    <mergeCell ref="D3:M3"/>
    <mergeCell ref="B25:M25"/>
    <mergeCell ref="B26:M26"/>
    <mergeCell ref="B31:M31"/>
    <mergeCell ref="B32:M32"/>
    <mergeCell ref="B35:M35"/>
    <mergeCell ref="B34:M34"/>
    <mergeCell ref="C5:H5"/>
    <mergeCell ref="I5:M5"/>
    <mergeCell ref="B33:M33"/>
    <mergeCell ref="B3:B5"/>
    <mergeCell ref="B27:M27"/>
    <mergeCell ref="B28:M28"/>
    <mergeCell ref="B29:M29"/>
    <mergeCell ref="B30:M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election activeCell="O12" sqref="O12"/>
    </sheetView>
  </sheetViews>
  <sheetFormatPr defaultColWidth="11" defaultRowHeight="15.7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election activeCell="S39" sqref="S39"/>
    </sheetView>
  </sheetViews>
  <sheetFormatPr defaultColWidth="11" defaultRowHeight="15.7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defaultColWidth="11" defaultRowHeight="15.75"/>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zoomScale="80" zoomScaleNormal="80" workbookViewId="0">
      <selection activeCell="Q15" sqref="Q15"/>
    </sheetView>
  </sheetViews>
  <sheetFormatPr defaultColWidth="11" defaultRowHeight="15.75"/>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2060"/>
  </sheetPr>
  <dimension ref="B2:N34"/>
  <sheetViews>
    <sheetView tabSelected="1" topLeftCell="A18" workbookViewId="0">
      <selection activeCell="B32" sqref="B32:I32"/>
    </sheetView>
  </sheetViews>
  <sheetFormatPr defaultColWidth="9.5" defaultRowHeight="15"/>
  <cols>
    <col min="1" max="1" width="9.5" style="23" customWidth="1"/>
    <col min="2" max="2" width="26.75" style="23" customWidth="1"/>
    <col min="3" max="9" width="18" style="23" customWidth="1"/>
    <col min="10" max="10" width="9.5" style="23" customWidth="1"/>
    <col min="11" max="16384" width="9.5" style="23"/>
  </cols>
  <sheetData>
    <row r="2" spans="2:13" ht="17.850000000000001" customHeight="1">
      <c r="B2" s="30" t="s">
        <v>68</v>
      </c>
      <c r="C2" s="30"/>
      <c r="D2" s="30"/>
      <c r="E2" s="30"/>
      <c r="F2" s="30"/>
      <c r="G2" s="30"/>
      <c r="H2" s="30"/>
      <c r="I2" s="30"/>
      <c r="J2" s="21"/>
      <c r="K2" s="21"/>
      <c r="L2" s="21"/>
      <c r="M2" s="21"/>
    </row>
    <row r="3" spans="2:13">
      <c r="B3" s="31" t="s">
        <v>1</v>
      </c>
      <c r="C3" s="34" t="s">
        <v>2</v>
      </c>
      <c r="D3" s="36" t="s">
        <v>3</v>
      </c>
      <c r="E3" s="36"/>
      <c r="F3" s="36"/>
      <c r="G3" s="36"/>
      <c r="H3" s="36"/>
      <c r="I3" s="37"/>
      <c r="J3" s="51"/>
      <c r="K3" s="51"/>
      <c r="L3" s="51"/>
      <c r="M3" s="51"/>
    </row>
    <row r="4" spans="2:13" ht="68.849999999999994" customHeight="1">
      <c r="B4" s="32"/>
      <c r="C4" s="35"/>
      <c r="D4" s="3" t="s">
        <v>4</v>
      </c>
      <c r="E4" s="2" t="s">
        <v>8</v>
      </c>
      <c r="F4" s="3" t="s">
        <v>69</v>
      </c>
      <c r="G4" s="2" t="s">
        <v>4</v>
      </c>
      <c r="H4" s="2" t="s">
        <v>8</v>
      </c>
      <c r="I4" s="3" t="s">
        <v>69</v>
      </c>
      <c r="J4" s="51"/>
      <c r="K4" s="51"/>
      <c r="L4" s="51"/>
      <c r="M4" s="51"/>
    </row>
    <row r="5" spans="2:13">
      <c r="B5" s="33"/>
      <c r="C5" s="38" t="s">
        <v>9</v>
      </c>
      <c r="D5" s="39"/>
      <c r="E5" s="39"/>
      <c r="F5" s="40"/>
      <c r="G5" s="38" t="s">
        <v>10</v>
      </c>
      <c r="H5" s="39"/>
      <c r="I5" s="40"/>
      <c r="J5" s="51"/>
      <c r="K5" s="51"/>
      <c r="L5" s="51"/>
      <c r="M5" s="51"/>
    </row>
    <row r="6" spans="2:13">
      <c r="B6" s="52" t="s">
        <v>11</v>
      </c>
      <c r="C6" s="6">
        <v>23967</v>
      </c>
      <c r="D6" s="7">
        <v>10280</v>
      </c>
      <c r="E6" s="8">
        <v>1677</v>
      </c>
      <c r="F6" s="9">
        <v>12010</v>
      </c>
      <c r="G6" s="53">
        <f>D6/$C6*100</f>
        <v>42.89231025994075</v>
      </c>
      <c r="H6" s="53">
        <f>E6/$C6*100</f>
        <v>6.9971210414319698</v>
      </c>
      <c r="I6" s="54">
        <f>F6/$C6*100</f>
        <v>50.110568698627276</v>
      </c>
      <c r="J6" s="51"/>
      <c r="K6" s="51"/>
      <c r="L6" s="51"/>
      <c r="M6" s="51"/>
    </row>
    <row r="7" spans="2:13">
      <c r="B7" s="29" t="s">
        <v>12</v>
      </c>
      <c r="C7" s="10">
        <v>88299</v>
      </c>
      <c r="D7" s="11">
        <v>28776</v>
      </c>
      <c r="E7" s="12">
        <v>2243</v>
      </c>
      <c r="F7" s="13">
        <v>57280</v>
      </c>
      <c r="G7" s="55">
        <f>D7/$C7*100</f>
        <v>32.589270546665304</v>
      </c>
      <c r="H7" s="56">
        <f t="shared" ref="H7:I24" si="0">E7/$C7*100</f>
        <v>2.5402326187159536</v>
      </c>
      <c r="I7" s="57">
        <f t="shared" si="0"/>
        <v>64.870496834618734</v>
      </c>
      <c r="J7" s="51"/>
      <c r="K7" s="51"/>
      <c r="L7" s="51"/>
      <c r="M7" s="51"/>
    </row>
    <row r="8" spans="2:13" ht="15.75">
      <c r="B8" s="1" t="s">
        <v>13</v>
      </c>
      <c r="C8" s="14" t="s">
        <v>70</v>
      </c>
      <c r="D8" s="15" t="s">
        <v>70</v>
      </c>
      <c r="E8" s="16" t="s">
        <v>70</v>
      </c>
      <c r="F8" s="17" t="s">
        <v>70</v>
      </c>
      <c r="G8" s="24" t="s">
        <v>70</v>
      </c>
      <c r="H8" s="25" t="s">
        <v>70</v>
      </c>
      <c r="I8" s="26" t="s">
        <v>70</v>
      </c>
      <c r="J8" s="51"/>
      <c r="K8" s="51"/>
      <c r="L8" s="51"/>
      <c r="M8" s="51"/>
    </row>
    <row r="9" spans="2:13">
      <c r="B9" s="29" t="s">
        <v>14</v>
      </c>
      <c r="C9" s="10">
        <v>74457</v>
      </c>
      <c r="D9" s="11">
        <v>22126</v>
      </c>
      <c r="E9" s="12">
        <v>1285</v>
      </c>
      <c r="F9" s="13">
        <v>51046</v>
      </c>
      <c r="G9" s="55">
        <f t="shared" ref="G9:G24" si="1">D9/$C9*100</f>
        <v>29.716480653262956</v>
      </c>
      <c r="H9" s="56">
        <f t="shared" si="0"/>
        <v>1.7258283304457607</v>
      </c>
      <c r="I9" s="57">
        <f t="shared" si="0"/>
        <v>68.557691016291272</v>
      </c>
      <c r="J9" s="51"/>
      <c r="K9" s="51"/>
      <c r="L9" s="51"/>
      <c r="M9" s="51"/>
    </row>
    <row r="10" spans="2:13">
      <c r="B10" s="61" t="s">
        <v>15</v>
      </c>
      <c r="C10" s="14">
        <v>3007</v>
      </c>
      <c r="D10" s="15">
        <v>55</v>
      </c>
      <c r="E10" s="16">
        <v>368</v>
      </c>
      <c r="F10" s="17">
        <v>2584</v>
      </c>
      <c r="G10" s="58">
        <f t="shared" si="1"/>
        <v>1.8290655138011307</v>
      </c>
      <c r="H10" s="59">
        <f t="shared" si="0"/>
        <v>12.238111074160294</v>
      </c>
      <c r="I10" s="60">
        <f t="shared" si="0"/>
        <v>85.932823412038573</v>
      </c>
      <c r="J10" s="51"/>
      <c r="K10" s="51"/>
      <c r="L10" s="51"/>
      <c r="M10" s="51"/>
    </row>
    <row r="11" spans="2:13">
      <c r="B11" s="29" t="s">
        <v>16</v>
      </c>
      <c r="C11" s="10">
        <v>1377</v>
      </c>
      <c r="D11" s="11">
        <v>299</v>
      </c>
      <c r="E11" s="12">
        <v>270</v>
      </c>
      <c r="F11" s="13">
        <v>808</v>
      </c>
      <c r="G11" s="55">
        <f t="shared" si="1"/>
        <v>21.713870733478576</v>
      </c>
      <c r="H11" s="56">
        <f t="shared" si="0"/>
        <v>19.607843137254903</v>
      </c>
      <c r="I11" s="57">
        <f t="shared" si="0"/>
        <v>58.678286129266525</v>
      </c>
      <c r="J11" s="51"/>
      <c r="K11" s="51"/>
      <c r="L11" s="51"/>
      <c r="M11" s="51"/>
    </row>
    <row r="12" spans="2:13">
      <c r="B12" s="61" t="s">
        <v>17</v>
      </c>
      <c r="C12" s="14">
        <v>23668</v>
      </c>
      <c r="D12" s="15">
        <v>3681</v>
      </c>
      <c r="E12" s="16">
        <v>2889</v>
      </c>
      <c r="F12" s="17">
        <v>17098</v>
      </c>
      <c r="G12" s="58">
        <f t="shared" si="1"/>
        <v>15.552644921412877</v>
      </c>
      <c r="H12" s="59">
        <f t="shared" si="0"/>
        <v>12.206354571573433</v>
      </c>
      <c r="I12" s="60">
        <f t="shared" si="0"/>
        <v>72.24100050701368</v>
      </c>
      <c r="J12" s="51"/>
      <c r="K12" s="51"/>
      <c r="L12" s="51"/>
      <c r="M12" s="51"/>
    </row>
    <row r="13" spans="2:13">
      <c r="B13" s="29" t="s">
        <v>18</v>
      </c>
      <c r="C13" s="10">
        <v>40190</v>
      </c>
      <c r="D13" s="11">
        <v>9970</v>
      </c>
      <c r="E13" s="12">
        <v>320</v>
      </c>
      <c r="F13" s="13">
        <v>29900</v>
      </c>
      <c r="G13" s="55">
        <f t="shared" si="1"/>
        <v>24.80716596168201</v>
      </c>
      <c r="H13" s="56">
        <f t="shared" si="0"/>
        <v>0.79621796466782779</v>
      </c>
      <c r="I13" s="57">
        <f t="shared" si="0"/>
        <v>74.396616073650151</v>
      </c>
      <c r="J13" s="51"/>
      <c r="K13" s="51"/>
      <c r="L13" s="51"/>
      <c r="M13" s="51"/>
    </row>
    <row r="14" spans="2:13">
      <c r="B14" s="61" t="s">
        <v>19</v>
      </c>
      <c r="C14" s="14">
        <v>32788</v>
      </c>
      <c r="D14" s="15">
        <v>2773</v>
      </c>
      <c r="E14" s="16">
        <v>2551</v>
      </c>
      <c r="F14" s="17">
        <v>27464</v>
      </c>
      <c r="G14" s="58">
        <f t="shared" si="1"/>
        <v>8.4573624496767117</v>
      </c>
      <c r="H14" s="59">
        <f t="shared" si="0"/>
        <v>7.7802854702940101</v>
      </c>
      <c r="I14" s="60">
        <f t="shared" si="0"/>
        <v>83.762352080029274</v>
      </c>
      <c r="J14" s="51"/>
      <c r="K14" s="51"/>
      <c r="L14" s="51"/>
      <c r="M14" s="51"/>
    </row>
    <row r="15" spans="2:13">
      <c r="B15" s="29" t="s">
        <v>71</v>
      </c>
      <c r="C15" s="10">
        <v>2726</v>
      </c>
      <c r="D15" s="11">
        <v>890</v>
      </c>
      <c r="E15" s="12">
        <v>394</v>
      </c>
      <c r="F15" s="13">
        <v>1442</v>
      </c>
      <c r="G15" s="55">
        <f t="shared" si="1"/>
        <v>32.648569332355102</v>
      </c>
      <c r="H15" s="56">
        <f t="shared" si="0"/>
        <v>14.453411592076302</v>
      </c>
      <c r="I15" s="57">
        <f t="shared" si="0"/>
        <v>52.898019075568605</v>
      </c>
      <c r="J15" s="51"/>
      <c r="K15" s="51"/>
      <c r="L15" s="51"/>
      <c r="M15" s="51"/>
    </row>
    <row r="16" spans="2:13">
      <c r="B16" s="61" t="s">
        <v>21</v>
      </c>
      <c r="C16" s="14">
        <v>7839</v>
      </c>
      <c r="D16" s="15">
        <v>1916</v>
      </c>
      <c r="E16" s="16">
        <v>880</v>
      </c>
      <c r="F16" s="17">
        <v>5043</v>
      </c>
      <c r="G16" s="58">
        <f t="shared" si="1"/>
        <v>24.441893098609516</v>
      </c>
      <c r="H16" s="59">
        <f t="shared" si="0"/>
        <v>11.225921673682867</v>
      </c>
      <c r="I16" s="60">
        <f t="shared" si="0"/>
        <v>64.332185227707612</v>
      </c>
      <c r="J16" s="51"/>
      <c r="K16" s="51"/>
      <c r="L16" s="51"/>
      <c r="M16" s="51"/>
    </row>
    <row r="17" spans="2:14">
      <c r="B17" s="29" t="s">
        <v>22</v>
      </c>
      <c r="C17" s="10">
        <v>2457</v>
      </c>
      <c r="D17" s="11">
        <v>1360</v>
      </c>
      <c r="E17" s="12">
        <v>73</v>
      </c>
      <c r="F17" s="13">
        <v>1024</v>
      </c>
      <c r="G17" s="55">
        <f t="shared" si="1"/>
        <v>55.352055352055352</v>
      </c>
      <c r="H17" s="56">
        <f t="shared" si="0"/>
        <v>2.9711029711029711</v>
      </c>
      <c r="I17" s="57">
        <f t="shared" si="0"/>
        <v>41.676841676841676</v>
      </c>
      <c r="J17" s="51"/>
      <c r="K17" s="51"/>
      <c r="L17" s="51"/>
      <c r="M17" s="51"/>
      <c r="N17" s="51"/>
    </row>
    <row r="18" spans="2:14">
      <c r="B18" s="61" t="s">
        <v>23</v>
      </c>
      <c r="C18" s="14">
        <v>130107</v>
      </c>
      <c r="D18" s="15">
        <v>39074</v>
      </c>
      <c r="E18" s="16">
        <v>992</v>
      </c>
      <c r="F18" s="17">
        <v>90041</v>
      </c>
      <c r="G18" s="58">
        <f t="shared" si="1"/>
        <v>30.032204262645362</v>
      </c>
      <c r="H18" s="59">
        <f t="shared" si="0"/>
        <v>0.76244936859661661</v>
      </c>
      <c r="I18" s="60">
        <f t="shared" si="0"/>
        <v>69.205346368758029</v>
      </c>
      <c r="J18" s="51"/>
      <c r="K18" s="51"/>
      <c r="L18" s="51"/>
      <c r="M18" s="51"/>
      <c r="N18" s="51"/>
    </row>
    <row r="19" spans="2:14">
      <c r="B19" s="29" t="s">
        <v>24</v>
      </c>
      <c r="C19" s="10">
        <v>54248</v>
      </c>
      <c r="D19" s="11">
        <v>18716</v>
      </c>
      <c r="E19" s="12">
        <v>337</v>
      </c>
      <c r="F19" s="13">
        <v>35195</v>
      </c>
      <c r="G19" s="55">
        <f t="shared" si="1"/>
        <v>34.500811089809766</v>
      </c>
      <c r="H19" s="56">
        <f t="shared" si="0"/>
        <v>0.62122105884087886</v>
      </c>
      <c r="I19" s="57">
        <f t="shared" si="0"/>
        <v>64.877967851349354</v>
      </c>
      <c r="J19" s="51"/>
      <c r="K19" s="51"/>
      <c r="L19" s="51"/>
      <c r="M19" s="51"/>
      <c r="N19" s="51"/>
    </row>
    <row r="20" spans="2:14">
      <c r="B20" s="61" t="s">
        <v>25</v>
      </c>
      <c r="C20" s="14">
        <v>9319</v>
      </c>
      <c r="D20" s="15">
        <v>1337</v>
      </c>
      <c r="E20" s="16">
        <v>1473</v>
      </c>
      <c r="F20" s="17">
        <v>6509</v>
      </c>
      <c r="G20" s="58">
        <f t="shared" si="1"/>
        <v>14.347032943448868</v>
      </c>
      <c r="H20" s="59">
        <f t="shared" si="0"/>
        <v>15.806416997531924</v>
      </c>
      <c r="I20" s="60">
        <f t="shared" si="0"/>
        <v>69.846550059019208</v>
      </c>
      <c r="J20" s="51"/>
      <c r="K20" s="51"/>
      <c r="L20" s="51"/>
      <c r="M20" s="51"/>
      <c r="N20" s="51"/>
    </row>
    <row r="21" spans="2:14">
      <c r="B21" s="62" t="s">
        <v>26</v>
      </c>
      <c r="C21" s="10">
        <v>405</v>
      </c>
      <c r="D21" s="18">
        <v>8</v>
      </c>
      <c r="E21" s="12">
        <v>57</v>
      </c>
      <c r="F21" s="19">
        <v>340</v>
      </c>
      <c r="G21" s="55">
        <f t="shared" si="1"/>
        <v>1.9753086419753085</v>
      </c>
      <c r="H21" s="56">
        <f t="shared" si="0"/>
        <v>14.074074074074074</v>
      </c>
      <c r="I21" s="57">
        <f t="shared" si="0"/>
        <v>83.950617283950606</v>
      </c>
      <c r="J21" s="51"/>
      <c r="K21" s="51"/>
      <c r="L21" s="51"/>
      <c r="M21" s="51"/>
      <c r="N21" s="51"/>
    </row>
    <row r="22" spans="2:14" ht="15" customHeight="1">
      <c r="B22" s="4" t="s">
        <v>27</v>
      </c>
      <c r="C22" s="63">
        <f>SUM(C21,C19,C18,C13,C9,C8)</f>
        <v>299407</v>
      </c>
      <c r="D22" s="64">
        <f t="shared" ref="D22:F22" si="2">SUM(D21,D19,D18,D13,D9,D8)</f>
        <v>89894</v>
      </c>
      <c r="E22" s="63">
        <f t="shared" si="2"/>
        <v>2991</v>
      </c>
      <c r="F22" s="64">
        <f t="shared" si="2"/>
        <v>206522</v>
      </c>
      <c r="G22" s="66">
        <f t="shared" si="1"/>
        <v>30.02401413460607</v>
      </c>
      <c r="H22" s="67">
        <f t="shared" si="0"/>
        <v>0.99897463987147928</v>
      </c>
      <c r="I22" s="66">
        <f t="shared" si="0"/>
        <v>68.977011225522446</v>
      </c>
      <c r="J22" s="51"/>
      <c r="K22" s="51"/>
      <c r="L22" s="51"/>
      <c r="M22" s="51"/>
      <c r="N22" s="51"/>
    </row>
    <row r="23" spans="2:14" ht="13.5" customHeight="1">
      <c r="B23" s="68" t="s">
        <v>28</v>
      </c>
      <c r="C23" s="69">
        <f>SUM(C6,C7,C10,C11,C12,C14,C15,C16,C17,C20)</f>
        <v>195447</v>
      </c>
      <c r="D23" s="70">
        <f t="shared" ref="D23:F23" si="3">SUM(D6,D7,D10,D11,D12,D14,D15,D16,D17,D20)</f>
        <v>51367</v>
      </c>
      <c r="E23" s="69">
        <f t="shared" si="3"/>
        <v>12818</v>
      </c>
      <c r="F23" s="70">
        <f t="shared" si="3"/>
        <v>131262</v>
      </c>
      <c r="G23" s="60">
        <f t="shared" si="1"/>
        <v>26.28180529759986</v>
      </c>
      <c r="H23" s="58">
        <f t="shared" si="0"/>
        <v>6.558299692499757</v>
      </c>
      <c r="I23" s="60">
        <f t="shared" si="0"/>
        <v>67.159895009900382</v>
      </c>
      <c r="J23" s="51"/>
      <c r="K23" s="51"/>
      <c r="L23" s="51"/>
      <c r="M23" s="51"/>
      <c r="N23" s="51"/>
    </row>
    <row r="24" spans="2:14" ht="15.75">
      <c r="B24" s="5" t="s">
        <v>29</v>
      </c>
      <c r="C24" s="71">
        <f t="shared" ref="C24:F24" si="4">SUM(C6:C21)</f>
        <v>494854</v>
      </c>
      <c r="D24" s="72">
        <f t="shared" si="4"/>
        <v>141261</v>
      </c>
      <c r="E24" s="71">
        <f t="shared" si="4"/>
        <v>15809</v>
      </c>
      <c r="F24" s="72">
        <f t="shared" si="4"/>
        <v>337784</v>
      </c>
      <c r="G24" s="73">
        <f t="shared" si="1"/>
        <v>28.545995384497246</v>
      </c>
      <c r="H24" s="74">
        <f t="shared" si="0"/>
        <v>3.1946796428845681</v>
      </c>
      <c r="I24" s="73">
        <f t="shared" si="0"/>
        <v>68.259324972618188</v>
      </c>
      <c r="J24" s="51"/>
      <c r="K24" s="51"/>
      <c r="L24" s="51"/>
      <c r="M24" s="51"/>
      <c r="N24" s="51"/>
    </row>
    <row r="25" spans="2:14" ht="15.75">
      <c r="B25" s="48" t="s">
        <v>72</v>
      </c>
      <c r="C25" s="48"/>
      <c r="D25" s="48"/>
      <c r="E25" s="48"/>
      <c r="F25" s="48"/>
      <c r="G25" s="48"/>
      <c r="H25" s="48"/>
      <c r="I25" s="48"/>
      <c r="J25" s="51"/>
      <c r="K25" s="51"/>
      <c r="L25" s="51"/>
      <c r="M25" s="51"/>
      <c r="N25" s="51"/>
    </row>
    <row r="26" spans="2:14" ht="15.75">
      <c r="B26" s="47" t="s">
        <v>30</v>
      </c>
      <c r="C26" s="47"/>
      <c r="D26" s="47"/>
      <c r="E26" s="47"/>
      <c r="F26" s="47"/>
      <c r="G26" s="47"/>
      <c r="H26" s="47"/>
      <c r="I26" s="47"/>
      <c r="J26" s="51"/>
      <c r="K26" s="51"/>
      <c r="L26" s="51"/>
      <c r="M26" s="51"/>
      <c r="N26" s="51"/>
    </row>
    <row r="27" spans="2:14">
      <c r="B27" s="42" t="s">
        <v>37</v>
      </c>
      <c r="C27" s="42"/>
      <c r="D27" s="42"/>
      <c r="E27" s="42"/>
      <c r="F27" s="42"/>
      <c r="G27" s="42"/>
      <c r="H27" s="42"/>
      <c r="I27" s="42"/>
      <c r="J27" s="51"/>
      <c r="K27" s="51"/>
      <c r="L27" s="51"/>
      <c r="M27" s="51"/>
      <c r="N27" s="51"/>
    </row>
    <row r="28" spans="2:14" ht="47.45" customHeight="1">
      <c r="B28" s="41" t="s">
        <v>38</v>
      </c>
      <c r="C28" s="41"/>
      <c r="D28" s="41"/>
      <c r="E28" s="41"/>
      <c r="F28" s="41"/>
      <c r="G28" s="41"/>
      <c r="H28" s="41"/>
      <c r="I28" s="41"/>
      <c r="J28" s="51"/>
      <c r="K28" s="51"/>
      <c r="L28" s="51"/>
      <c r="M28" s="51"/>
      <c r="N28" s="51"/>
    </row>
    <row r="29" spans="2:14" ht="16.5" customHeight="1">
      <c r="B29" s="49" t="s">
        <v>73</v>
      </c>
      <c r="C29" s="49"/>
      <c r="D29" s="49"/>
      <c r="E29" s="49"/>
      <c r="F29" s="49"/>
      <c r="G29" s="49"/>
      <c r="H29" s="49"/>
      <c r="I29" s="49"/>
      <c r="J29" s="27"/>
      <c r="K29" s="27"/>
      <c r="L29" s="27"/>
      <c r="M29" s="27"/>
      <c r="N29" s="27"/>
    </row>
    <row r="30" spans="2:14" ht="19.5" customHeight="1">
      <c r="B30" s="50" t="s">
        <v>74</v>
      </c>
      <c r="C30" s="50"/>
      <c r="D30" s="50"/>
      <c r="E30" s="50"/>
      <c r="F30" s="50"/>
      <c r="G30" s="50"/>
      <c r="H30" s="50"/>
      <c r="I30" s="50"/>
      <c r="J30" s="28"/>
      <c r="K30" s="28"/>
      <c r="L30" s="28"/>
      <c r="M30" s="28"/>
      <c r="N30" s="28"/>
    </row>
    <row r="31" spans="2:14" ht="51" customHeight="1">
      <c r="B31" s="45" t="s">
        <v>39</v>
      </c>
      <c r="C31" s="45"/>
      <c r="D31" s="45"/>
      <c r="E31" s="45"/>
      <c r="F31" s="45"/>
      <c r="G31" s="45"/>
      <c r="H31" s="45"/>
      <c r="I31" s="45"/>
      <c r="J31" s="28"/>
      <c r="K31" s="28"/>
      <c r="L31" s="28"/>
      <c r="M31" s="28"/>
      <c r="N31" s="28"/>
    </row>
    <row r="32" spans="2:14" ht="31.35" customHeight="1">
      <c r="B32" s="47" t="s">
        <v>40</v>
      </c>
      <c r="C32" s="77"/>
      <c r="D32" s="77"/>
      <c r="E32" s="77"/>
      <c r="F32" s="77"/>
      <c r="G32" s="77"/>
      <c r="H32" s="77"/>
      <c r="I32" s="77"/>
      <c r="J32" s="51"/>
      <c r="K32" s="51"/>
      <c r="L32" s="51"/>
      <c r="M32" s="51"/>
      <c r="N32" s="51"/>
    </row>
    <row r="33" spans="7:9">
      <c r="G33" s="75"/>
      <c r="H33" s="75"/>
      <c r="I33" s="75"/>
    </row>
    <row r="34" spans="7:9">
      <c r="G34" s="75"/>
      <c r="H34" s="75"/>
      <c r="I34" s="75"/>
    </row>
  </sheetData>
  <mergeCells count="14">
    <mergeCell ref="B32:I32"/>
    <mergeCell ref="B25:I25"/>
    <mergeCell ref="B26:I26"/>
    <mergeCell ref="B27:I27"/>
    <mergeCell ref="B28:I28"/>
    <mergeCell ref="B29:I29"/>
    <mergeCell ref="B30:I30"/>
    <mergeCell ref="B31:I31"/>
    <mergeCell ref="B2:I2"/>
    <mergeCell ref="B3:B5"/>
    <mergeCell ref="C3:C4"/>
    <mergeCell ref="D3:I3"/>
    <mergeCell ref="C5:F5"/>
    <mergeCell ref="G5:I5"/>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Q36"/>
  <sheetViews>
    <sheetView zoomScale="60" zoomScaleNormal="60" workbookViewId="0">
      <selection activeCell="H13" sqref="H13"/>
    </sheetView>
  </sheetViews>
  <sheetFormatPr defaultColWidth="9.5" defaultRowHeight="1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30" t="s">
        <v>41</v>
      </c>
      <c r="C2" s="30"/>
      <c r="D2" s="30"/>
      <c r="E2" s="30"/>
      <c r="F2" s="30"/>
      <c r="G2" s="30"/>
      <c r="H2" s="30"/>
      <c r="I2" s="30"/>
      <c r="J2" s="30"/>
      <c r="K2" s="30"/>
      <c r="L2" s="30"/>
      <c r="M2" s="30"/>
      <c r="N2" s="21"/>
      <c r="O2" s="21"/>
      <c r="P2" s="21"/>
      <c r="Q2" s="21"/>
    </row>
    <row r="3" spans="2:17">
      <c r="B3" s="31" t="s">
        <v>1</v>
      </c>
      <c r="C3" s="34" t="s">
        <v>2</v>
      </c>
      <c r="D3" s="36" t="s">
        <v>3</v>
      </c>
      <c r="E3" s="36"/>
      <c r="F3" s="36"/>
      <c r="G3" s="36"/>
      <c r="H3" s="36"/>
      <c r="I3" s="36"/>
      <c r="J3" s="36"/>
      <c r="K3" s="36"/>
      <c r="L3" s="36"/>
      <c r="M3" s="37"/>
      <c r="N3" s="51"/>
      <c r="O3" s="51"/>
      <c r="P3" s="51"/>
      <c r="Q3" s="51"/>
    </row>
    <row r="4" spans="2:17" ht="73.349999999999994" customHeight="1">
      <c r="B4" s="32"/>
      <c r="C4" s="35" t="s">
        <v>42</v>
      </c>
      <c r="D4" s="3" t="s">
        <v>4</v>
      </c>
      <c r="E4" s="2" t="s">
        <v>5</v>
      </c>
      <c r="F4" s="2" t="s">
        <v>6</v>
      </c>
      <c r="G4" s="2" t="s">
        <v>7</v>
      </c>
      <c r="H4" s="3" t="s">
        <v>8</v>
      </c>
      <c r="I4" s="2" t="s">
        <v>4</v>
      </c>
      <c r="J4" s="2" t="s">
        <v>5</v>
      </c>
      <c r="K4" s="2" t="s">
        <v>6</v>
      </c>
      <c r="L4" s="2" t="s">
        <v>7</v>
      </c>
      <c r="M4" s="3" t="s">
        <v>8</v>
      </c>
      <c r="N4" s="51"/>
      <c r="O4" s="51"/>
      <c r="P4" s="51"/>
      <c r="Q4" s="51"/>
    </row>
    <row r="5" spans="2:17">
      <c r="B5" s="33"/>
      <c r="C5" s="38" t="s">
        <v>9</v>
      </c>
      <c r="D5" s="39"/>
      <c r="E5" s="39"/>
      <c r="F5" s="39"/>
      <c r="G5" s="39"/>
      <c r="H5" s="40"/>
      <c r="I5" s="38" t="s">
        <v>10</v>
      </c>
      <c r="J5" s="39"/>
      <c r="K5" s="39"/>
      <c r="L5" s="39"/>
      <c r="M5" s="40"/>
      <c r="N5" s="51"/>
      <c r="O5" s="51"/>
      <c r="P5" s="51"/>
      <c r="Q5" s="51"/>
    </row>
    <row r="6" spans="2:17">
      <c r="B6" s="52" t="s">
        <v>11</v>
      </c>
      <c r="C6" s="6">
        <v>81695</v>
      </c>
      <c r="D6" s="7">
        <v>14817</v>
      </c>
      <c r="E6" s="8">
        <v>45206</v>
      </c>
      <c r="F6" s="9">
        <v>7840</v>
      </c>
      <c r="G6" s="8">
        <v>7807</v>
      </c>
      <c r="H6" s="9">
        <v>6025</v>
      </c>
      <c r="I6" s="53">
        <v>18.136972886957587</v>
      </c>
      <c r="J6" s="53">
        <v>55.335087826672378</v>
      </c>
      <c r="K6" s="54">
        <v>9.5966705428728805</v>
      </c>
      <c r="L6" s="53">
        <v>9.556276393904156</v>
      </c>
      <c r="M6" s="54">
        <v>7.3749923495929988</v>
      </c>
      <c r="N6" s="51"/>
      <c r="O6" s="51"/>
      <c r="P6" s="51"/>
      <c r="Q6" s="51"/>
    </row>
    <row r="7" spans="2:17">
      <c r="B7" s="29" t="s">
        <v>12</v>
      </c>
      <c r="C7" s="10">
        <v>100607</v>
      </c>
      <c r="D7" s="11">
        <v>11320</v>
      </c>
      <c r="E7" s="12">
        <v>36903</v>
      </c>
      <c r="F7" s="13">
        <v>4915</v>
      </c>
      <c r="G7" s="12">
        <v>43623</v>
      </c>
      <c r="H7" s="13">
        <v>3846</v>
      </c>
      <c r="I7" s="55">
        <v>11.251702167841204</v>
      </c>
      <c r="J7" s="56">
        <v>36.680350273837803</v>
      </c>
      <c r="K7" s="57">
        <v>4.8853459500829963</v>
      </c>
      <c r="L7" s="56">
        <v>43.359805977715268</v>
      </c>
      <c r="M7" s="57">
        <v>3.8227956305227266</v>
      </c>
      <c r="N7" s="51"/>
      <c r="O7" s="51"/>
      <c r="P7" s="51"/>
      <c r="Q7" s="51"/>
    </row>
    <row r="8" spans="2:17" ht="15.75">
      <c r="B8" s="1" t="s">
        <v>13</v>
      </c>
      <c r="C8" s="14">
        <v>47692</v>
      </c>
      <c r="D8" s="15">
        <v>17732</v>
      </c>
      <c r="E8" s="16">
        <v>11624</v>
      </c>
      <c r="F8" s="17">
        <v>1472</v>
      </c>
      <c r="G8" s="16">
        <v>8047</v>
      </c>
      <c r="H8" s="17">
        <v>8817</v>
      </c>
      <c r="I8" s="58">
        <v>37.180239872515308</v>
      </c>
      <c r="J8" s="59">
        <v>24.373060471357881</v>
      </c>
      <c r="K8" s="60">
        <v>3.0864715256227462</v>
      </c>
      <c r="L8" s="59">
        <v>16.872850792585758</v>
      </c>
      <c r="M8" s="60">
        <v>18.487377337918311</v>
      </c>
      <c r="N8" s="51"/>
      <c r="O8" s="51"/>
      <c r="P8" s="51"/>
      <c r="Q8" s="51"/>
    </row>
    <row r="9" spans="2:17">
      <c r="B9" s="29" t="s">
        <v>14</v>
      </c>
      <c r="C9" s="10">
        <v>32907</v>
      </c>
      <c r="D9" s="11">
        <v>4874</v>
      </c>
      <c r="E9" s="12">
        <v>16672</v>
      </c>
      <c r="F9" s="13">
        <v>769</v>
      </c>
      <c r="G9" s="12">
        <v>6791</v>
      </c>
      <c r="H9" s="13">
        <v>3801</v>
      </c>
      <c r="I9" s="55">
        <v>14.811438295803326</v>
      </c>
      <c r="J9" s="56">
        <v>50.663992463609567</v>
      </c>
      <c r="K9" s="57">
        <v>2.3368888078524326</v>
      </c>
      <c r="L9" s="56">
        <v>20.636946546327529</v>
      </c>
      <c r="M9" s="57">
        <v>11.550733886407146</v>
      </c>
      <c r="N9" s="51"/>
      <c r="O9" s="51"/>
      <c r="P9" s="51"/>
      <c r="Q9" s="51"/>
    </row>
    <row r="10" spans="2:17">
      <c r="B10" s="61" t="s">
        <v>15</v>
      </c>
      <c r="C10" s="14">
        <v>4906</v>
      </c>
      <c r="D10" s="15">
        <v>244</v>
      </c>
      <c r="E10" s="16">
        <v>1666</v>
      </c>
      <c r="F10" s="17">
        <v>49</v>
      </c>
      <c r="G10" s="16">
        <v>2569</v>
      </c>
      <c r="H10" s="17">
        <v>378</v>
      </c>
      <c r="I10" s="58">
        <v>4.9735018344883812</v>
      </c>
      <c r="J10" s="59">
        <v>33.958418263351</v>
      </c>
      <c r="K10" s="60">
        <v>0.99877700774561773</v>
      </c>
      <c r="L10" s="59">
        <v>52.364451691805947</v>
      </c>
      <c r="M10" s="60">
        <v>7.7048512026090501</v>
      </c>
      <c r="N10" s="51"/>
      <c r="O10" s="51"/>
      <c r="P10" s="51"/>
      <c r="Q10" s="51"/>
    </row>
    <row r="11" spans="2:17">
      <c r="B11" s="29" t="s">
        <v>16</v>
      </c>
      <c r="C11" s="10">
        <v>26442</v>
      </c>
      <c r="D11" s="11">
        <v>2046</v>
      </c>
      <c r="E11" s="12">
        <v>15765</v>
      </c>
      <c r="F11" s="13">
        <v>1016</v>
      </c>
      <c r="G11" s="12">
        <v>5087</v>
      </c>
      <c r="H11" s="13">
        <v>2528</v>
      </c>
      <c r="I11" s="55">
        <v>7.7376900385749945</v>
      </c>
      <c r="J11" s="56">
        <v>59.62105740866803</v>
      </c>
      <c r="K11" s="57">
        <v>3.8423719839649042</v>
      </c>
      <c r="L11" s="56">
        <v>19.238332955147115</v>
      </c>
      <c r="M11" s="57">
        <v>9.5605476136449585</v>
      </c>
      <c r="N11" s="51"/>
      <c r="O11" s="51"/>
      <c r="P11" s="51"/>
      <c r="Q11" s="51"/>
    </row>
    <row r="12" spans="2:17">
      <c r="B12" s="61" t="s">
        <v>17</v>
      </c>
      <c r="C12" s="14">
        <v>48581</v>
      </c>
      <c r="D12" s="15">
        <v>2632</v>
      </c>
      <c r="E12" s="16">
        <v>26800</v>
      </c>
      <c r="F12" s="17">
        <v>5120</v>
      </c>
      <c r="G12" s="16">
        <v>8843</v>
      </c>
      <c r="H12" s="17">
        <v>5186</v>
      </c>
      <c r="I12" s="58">
        <v>5.4177559128054176</v>
      </c>
      <c r="J12" s="59">
        <v>55.16559972005517</v>
      </c>
      <c r="K12" s="60">
        <v>10.539099648010538</v>
      </c>
      <c r="L12" s="59">
        <v>18.2025894897182</v>
      </c>
      <c r="M12" s="60">
        <v>10.674955229410674</v>
      </c>
      <c r="N12" s="51"/>
      <c r="O12" s="51"/>
      <c r="P12" s="51"/>
      <c r="Q12" s="51"/>
    </row>
    <row r="13" spans="2:17">
      <c r="B13" s="29" t="s">
        <v>18</v>
      </c>
      <c r="C13" s="10">
        <v>19327</v>
      </c>
      <c r="D13" s="11">
        <v>717</v>
      </c>
      <c r="E13" s="12">
        <v>14007</v>
      </c>
      <c r="F13" s="13">
        <v>465</v>
      </c>
      <c r="G13" s="12">
        <v>2976</v>
      </c>
      <c r="H13" s="13">
        <v>1162</v>
      </c>
      <c r="I13" s="55">
        <v>3.7098359807523158</v>
      </c>
      <c r="J13" s="56">
        <v>72.473741398044183</v>
      </c>
      <c r="K13" s="57">
        <v>2.4059605732912508</v>
      </c>
      <c r="L13" s="56">
        <v>15.398147669064002</v>
      </c>
      <c r="M13" s="57">
        <v>6.0123143788482434</v>
      </c>
      <c r="N13" s="51"/>
      <c r="O13" s="51"/>
      <c r="P13" s="51"/>
      <c r="Q13" s="51"/>
    </row>
    <row r="14" spans="2:17">
      <c r="B14" s="61" t="s">
        <v>19</v>
      </c>
      <c r="C14" s="14">
        <v>56239</v>
      </c>
      <c r="D14" s="15">
        <v>1374</v>
      </c>
      <c r="E14" s="16">
        <v>17745</v>
      </c>
      <c r="F14" s="17">
        <v>2922</v>
      </c>
      <c r="G14" s="16">
        <v>30776</v>
      </c>
      <c r="H14" s="17">
        <v>3422</v>
      </c>
      <c r="I14" s="58">
        <v>2.4431444371343729</v>
      </c>
      <c r="J14" s="59">
        <v>31.552836999235407</v>
      </c>
      <c r="K14" s="60">
        <v>5.1956827112857624</v>
      </c>
      <c r="L14" s="59">
        <v>54.7235903910098</v>
      </c>
      <c r="M14" s="60">
        <v>6.084745461334661</v>
      </c>
      <c r="N14" s="51"/>
      <c r="O14" s="51"/>
      <c r="P14" s="51"/>
      <c r="Q14" s="51"/>
    </row>
    <row r="15" spans="2:17">
      <c r="B15" s="29" t="s">
        <v>43</v>
      </c>
      <c r="C15" s="10">
        <v>98458</v>
      </c>
      <c r="D15" s="11">
        <v>4713</v>
      </c>
      <c r="E15" s="12">
        <v>16561</v>
      </c>
      <c r="F15" s="13">
        <v>30361</v>
      </c>
      <c r="G15" s="12">
        <v>29605</v>
      </c>
      <c r="H15" s="13">
        <v>17218</v>
      </c>
      <c r="I15" s="55">
        <v>4.7868126510796483</v>
      </c>
      <c r="J15" s="56">
        <v>16.820370107050721</v>
      </c>
      <c r="K15" s="57">
        <v>30.836498811676044</v>
      </c>
      <c r="L15" s="56">
        <v>30.068658717422657</v>
      </c>
      <c r="M15" s="57">
        <v>17.487659712770927</v>
      </c>
      <c r="N15" s="51"/>
      <c r="O15" s="51"/>
      <c r="P15" s="51"/>
      <c r="Q15" s="51"/>
    </row>
    <row r="16" spans="2:17">
      <c r="B16" s="61" t="s">
        <v>21</v>
      </c>
      <c r="C16" s="14">
        <v>32979</v>
      </c>
      <c r="D16" s="15">
        <v>3836</v>
      </c>
      <c r="E16" s="16">
        <v>8471</v>
      </c>
      <c r="F16" s="17">
        <v>5721</v>
      </c>
      <c r="G16" s="16">
        <v>7186</v>
      </c>
      <c r="H16" s="17">
        <v>7765</v>
      </c>
      <c r="I16" s="58">
        <v>11.631644379756816</v>
      </c>
      <c r="J16" s="59">
        <v>25.686042633190819</v>
      </c>
      <c r="K16" s="60">
        <v>17.347402892749933</v>
      </c>
      <c r="L16" s="59">
        <v>21.789623699930257</v>
      </c>
      <c r="M16" s="60">
        <v>23.545286394372177</v>
      </c>
      <c r="N16" s="51"/>
      <c r="O16" s="51"/>
      <c r="P16" s="51"/>
      <c r="Q16" s="51"/>
    </row>
    <row r="17" spans="2:14">
      <c r="B17" s="29" t="s">
        <v>22</v>
      </c>
      <c r="C17" s="10">
        <v>6800</v>
      </c>
      <c r="D17" s="11">
        <v>469</v>
      </c>
      <c r="E17" s="12">
        <v>4701</v>
      </c>
      <c r="F17" s="13">
        <v>464</v>
      </c>
      <c r="G17" s="12">
        <v>259</v>
      </c>
      <c r="H17" s="13">
        <v>907</v>
      </c>
      <c r="I17" s="55">
        <v>6.8970588235294112</v>
      </c>
      <c r="J17" s="56">
        <v>69.132352941176464</v>
      </c>
      <c r="K17" s="57">
        <v>6.8235294117647065</v>
      </c>
      <c r="L17" s="56">
        <v>3.8088235294117645</v>
      </c>
      <c r="M17" s="57">
        <v>13.338235294117649</v>
      </c>
      <c r="N17" s="51"/>
    </row>
    <row r="18" spans="2:14">
      <c r="B18" s="61" t="s">
        <v>23</v>
      </c>
      <c r="C18" s="14">
        <v>50874</v>
      </c>
      <c r="D18" s="15">
        <v>3507</v>
      </c>
      <c r="E18" s="16">
        <v>32119</v>
      </c>
      <c r="F18" s="17">
        <v>1706</v>
      </c>
      <c r="G18" s="16">
        <v>9550</v>
      </c>
      <c r="H18" s="17">
        <v>3992</v>
      </c>
      <c r="I18" s="58">
        <v>6.8935015921688878</v>
      </c>
      <c r="J18" s="59">
        <v>63.134410504383375</v>
      </c>
      <c r="K18" s="60">
        <v>3.3533828674765105</v>
      </c>
      <c r="L18" s="59">
        <v>18.771867751700281</v>
      </c>
      <c r="M18" s="60">
        <v>7.8468372842709435</v>
      </c>
      <c r="N18" s="51"/>
    </row>
    <row r="19" spans="2:14">
      <c r="B19" s="29" t="s">
        <v>24</v>
      </c>
      <c r="C19" s="10">
        <v>30779</v>
      </c>
      <c r="D19" s="11">
        <v>3670</v>
      </c>
      <c r="E19" s="12">
        <v>18533</v>
      </c>
      <c r="F19" s="13">
        <v>953</v>
      </c>
      <c r="G19" s="12">
        <v>5267</v>
      </c>
      <c r="H19" s="13">
        <v>2356</v>
      </c>
      <c r="I19" s="55">
        <v>11.923714220734917</v>
      </c>
      <c r="J19" s="56">
        <v>60.213132330485074</v>
      </c>
      <c r="K19" s="57">
        <v>3.096266935248059</v>
      </c>
      <c r="L19" s="56">
        <v>17.112316839403487</v>
      </c>
      <c r="M19" s="57">
        <v>7.6545696741284637</v>
      </c>
      <c r="N19" s="51"/>
    </row>
    <row r="20" spans="2:14">
      <c r="B20" s="61" t="s">
        <v>25</v>
      </c>
      <c r="C20" s="14">
        <v>20448</v>
      </c>
      <c r="D20" s="15">
        <v>866</v>
      </c>
      <c r="E20" s="16">
        <v>9810</v>
      </c>
      <c r="F20" s="17">
        <v>900</v>
      </c>
      <c r="G20" s="16">
        <v>5803</v>
      </c>
      <c r="H20" s="17">
        <v>3069</v>
      </c>
      <c r="I20" s="58">
        <v>4.2351330203442883</v>
      </c>
      <c r="J20" s="59">
        <v>47.975352112676056</v>
      </c>
      <c r="K20" s="60">
        <v>4.401408450704225</v>
      </c>
      <c r="L20" s="59">
        <v>28.379303599374023</v>
      </c>
      <c r="M20" s="60">
        <v>15.00880281690141</v>
      </c>
      <c r="N20" s="51"/>
    </row>
    <row r="21" spans="2:14">
      <c r="B21" s="62" t="s">
        <v>26</v>
      </c>
      <c r="C21" s="10">
        <v>28662</v>
      </c>
      <c r="D21" s="18">
        <v>1334</v>
      </c>
      <c r="E21" s="12">
        <v>16707</v>
      </c>
      <c r="F21" s="19">
        <v>1321</v>
      </c>
      <c r="G21" s="20">
        <v>6587</v>
      </c>
      <c r="H21" s="19">
        <v>2713</v>
      </c>
      <c r="I21" s="55">
        <v>4.6542460400530317</v>
      </c>
      <c r="J21" s="56">
        <v>58.289721582583212</v>
      </c>
      <c r="K21" s="57">
        <v>4.6088898192729051</v>
      </c>
      <c r="L21" s="56">
        <v>22.981648175284349</v>
      </c>
      <c r="M21" s="57">
        <v>9.4654943828065043</v>
      </c>
      <c r="N21" s="51"/>
    </row>
    <row r="22" spans="2:14" ht="15" customHeight="1">
      <c r="B22" s="4" t="s">
        <v>27</v>
      </c>
      <c r="C22" s="63">
        <v>210241</v>
      </c>
      <c r="D22" s="64">
        <v>31834</v>
      </c>
      <c r="E22" s="63">
        <v>109662</v>
      </c>
      <c r="F22" s="65">
        <v>6686</v>
      </c>
      <c r="G22" s="63">
        <v>39218</v>
      </c>
      <c r="H22" s="64">
        <v>22841</v>
      </c>
      <c r="I22" s="66">
        <v>15.141670749282966</v>
      </c>
      <c r="J22" s="67">
        <v>52.160140029775349</v>
      </c>
      <c r="K22" s="66">
        <v>3.1801599117203585</v>
      </c>
      <c r="L22" s="67">
        <v>18.653830603925968</v>
      </c>
      <c r="M22" s="66">
        <v>10.864198705295351</v>
      </c>
      <c r="N22" s="51"/>
    </row>
    <row r="23" spans="2:14" ht="13.5" customHeight="1">
      <c r="B23" s="68" t="s">
        <v>28</v>
      </c>
      <c r="C23" s="69">
        <v>477155</v>
      </c>
      <c r="D23" s="70">
        <v>42317</v>
      </c>
      <c r="E23" s="69">
        <v>183628</v>
      </c>
      <c r="F23" s="70">
        <v>59308</v>
      </c>
      <c r="G23" s="69">
        <v>141558</v>
      </c>
      <c r="H23" s="70">
        <v>50344</v>
      </c>
      <c r="I23" s="60">
        <v>8.8686066372562387</v>
      </c>
      <c r="J23" s="58">
        <v>38.483930798168309</v>
      </c>
      <c r="K23" s="60">
        <v>12.429504039567856</v>
      </c>
      <c r="L23" s="58">
        <v>29.667089310601373</v>
      </c>
      <c r="M23" s="60">
        <v>10.550869214406221</v>
      </c>
      <c r="N23" s="51"/>
    </row>
    <row r="24" spans="2:14" ht="15.75">
      <c r="B24" s="5" t="s">
        <v>29</v>
      </c>
      <c r="C24" s="71">
        <v>687396</v>
      </c>
      <c r="D24" s="72">
        <v>74151</v>
      </c>
      <c r="E24" s="71">
        <v>293290</v>
      </c>
      <c r="F24" s="72">
        <v>65994</v>
      </c>
      <c r="G24" s="71">
        <v>180776</v>
      </c>
      <c r="H24" s="72">
        <v>73185</v>
      </c>
      <c r="I24" s="73">
        <v>10.787231813976224</v>
      </c>
      <c r="J24" s="74">
        <v>42.666817962280838</v>
      </c>
      <c r="K24" s="73">
        <v>9.600579578583524</v>
      </c>
      <c r="L24" s="74">
        <v>26.298669180501488</v>
      </c>
      <c r="M24" s="73">
        <v>10.646701464657927</v>
      </c>
      <c r="N24" s="51"/>
    </row>
    <row r="25" spans="2:14" ht="15.75">
      <c r="B25" s="44" t="s">
        <v>30</v>
      </c>
      <c r="C25" s="44"/>
      <c r="D25" s="44"/>
      <c r="E25" s="44"/>
      <c r="F25" s="44"/>
      <c r="G25" s="44"/>
      <c r="H25" s="44"/>
      <c r="I25" s="44"/>
      <c r="J25" s="44"/>
      <c r="K25" s="44"/>
      <c r="L25" s="44"/>
      <c r="M25" s="44"/>
      <c r="N25" s="51"/>
    </row>
    <row r="26" spans="2:14">
      <c r="B26" s="42" t="s">
        <v>31</v>
      </c>
      <c r="C26" s="42"/>
      <c r="D26" s="42"/>
      <c r="E26" s="42"/>
      <c r="F26" s="42"/>
      <c r="G26" s="42"/>
      <c r="H26" s="42"/>
      <c r="I26" s="42"/>
      <c r="J26" s="42"/>
      <c r="K26" s="42"/>
      <c r="L26" s="42"/>
      <c r="M26" s="42"/>
      <c r="N26" s="51"/>
    </row>
    <row r="27" spans="2:14" ht="15.75">
      <c r="B27" s="41" t="s">
        <v>32</v>
      </c>
      <c r="C27" s="41"/>
      <c r="D27" s="41"/>
      <c r="E27" s="41"/>
      <c r="F27" s="41"/>
      <c r="G27" s="41"/>
      <c r="H27" s="41"/>
      <c r="I27" s="41"/>
      <c r="J27" s="41"/>
      <c r="K27" s="41"/>
      <c r="L27" s="41"/>
      <c r="M27" s="41"/>
      <c r="N27" s="51"/>
    </row>
    <row r="28" spans="2:14">
      <c r="B28" s="42" t="s">
        <v>33</v>
      </c>
      <c r="C28" s="42"/>
      <c r="D28" s="42"/>
      <c r="E28" s="42"/>
      <c r="F28" s="42"/>
      <c r="G28" s="42"/>
      <c r="H28" s="42"/>
      <c r="I28" s="42"/>
      <c r="J28" s="42"/>
      <c r="K28" s="42"/>
      <c r="L28" s="42"/>
      <c r="M28" s="42"/>
      <c r="N28" s="51"/>
    </row>
    <row r="29" spans="2:14" ht="15.75">
      <c r="B29" s="41" t="s">
        <v>34</v>
      </c>
      <c r="C29" s="41"/>
      <c r="D29" s="41"/>
      <c r="E29" s="41"/>
      <c r="F29" s="41"/>
      <c r="G29" s="41"/>
      <c r="H29" s="41"/>
      <c r="I29" s="41"/>
      <c r="J29" s="41"/>
      <c r="K29" s="41"/>
      <c r="L29" s="41"/>
      <c r="M29" s="41"/>
      <c r="N29" s="51"/>
    </row>
    <row r="30" spans="2:14">
      <c r="B30" s="42" t="s">
        <v>35</v>
      </c>
      <c r="C30" s="42"/>
      <c r="D30" s="42"/>
      <c r="E30" s="42"/>
      <c r="F30" s="42"/>
      <c r="G30" s="42"/>
      <c r="H30" s="42"/>
      <c r="I30" s="42"/>
      <c r="J30" s="42"/>
      <c r="K30" s="42"/>
      <c r="L30" s="42"/>
      <c r="M30" s="42"/>
      <c r="N30" s="51"/>
    </row>
    <row r="31" spans="2:14" ht="15.75">
      <c r="B31" s="41" t="s">
        <v>36</v>
      </c>
      <c r="C31" s="41"/>
      <c r="D31" s="41"/>
      <c r="E31" s="41"/>
      <c r="F31" s="41"/>
      <c r="G31" s="41"/>
      <c r="H31" s="41"/>
      <c r="I31" s="41"/>
      <c r="J31" s="41"/>
      <c r="K31" s="41"/>
      <c r="L31" s="41"/>
      <c r="M31" s="41"/>
      <c r="N31" s="51"/>
    </row>
    <row r="32" spans="2:14">
      <c r="B32" s="42" t="s">
        <v>37</v>
      </c>
      <c r="C32" s="42"/>
      <c r="D32" s="42"/>
      <c r="E32" s="42"/>
      <c r="F32" s="42"/>
      <c r="G32" s="42"/>
      <c r="H32" s="42"/>
      <c r="I32" s="42"/>
      <c r="J32" s="42"/>
      <c r="K32" s="42"/>
      <c r="L32" s="42"/>
      <c r="M32" s="42"/>
      <c r="N32" s="51"/>
    </row>
    <row r="33" spans="2:13" ht="29.1" customHeight="1">
      <c r="B33" s="41" t="s">
        <v>38</v>
      </c>
      <c r="C33" s="41"/>
      <c r="D33" s="41"/>
      <c r="E33" s="41"/>
      <c r="F33" s="41"/>
      <c r="G33" s="41"/>
      <c r="H33" s="41"/>
      <c r="I33" s="41"/>
      <c r="J33" s="41"/>
      <c r="K33" s="41"/>
      <c r="L33" s="41"/>
      <c r="M33" s="41"/>
    </row>
    <row r="34" spans="2:13">
      <c r="B34" s="51" t="s">
        <v>44</v>
      </c>
      <c r="C34" s="51"/>
      <c r="D34" s="51"/>
      <c r="E34" s="51"/>
      <c r="F34" s="51"/>
      <c r="G34" s="51"/>
      <c r="H34" s="51"/>
      <c r="I34" s="51"/>
      <c r="J34" s="51"/>
      <c r="K34" s="51"/>
      <c r="L34" s="51"/>
      <c r="M34" s="51"/>
    </row>
    <row r="35" spans="2:13">
      <c r="B35" s="51"/>
      <c r="C35" s="51"/>
      <c r="D35" s="51"/>
      <c r="E35" s="51"/>
      <c r="F35" s="51"/>
      <c r="G35" s="51"/>
      <c r="H35" s="51"/>
      <c r="I35" s="75"/>
      <c r="J35" s="75"/>
      <c r="K35" s="75"/>
      <c r="L35" s="75"/>
      <c r="M35" s="75"/>
    </row>
    <row r="36" spans="2:13">
      <c r="B36" s="51"/>
      <c r="C36" s="51"/>
      <c r="D36" s="51"/>
      <c r="E36" s="51"/>
      <c r="F36" s="51"/>
      <c r="G36" s="51"/>
      <c r="H36" s="51"/>
      <c r="I36" s="75"/>
      <c r="J36" s="75"/>
      <c r="K36" s="75"/>
      <c r="L36" s="75"/>
      <c r="M36" s="75"/>
    </row>
  </sheetData>
  <mergeCells count="15">
    <mergeCell ref="B33:M33"/>
    <mergeCell ref="B3:B5"/>
    <mergeCell ref="B2:M2"/>
    <mergeCell ref="C3:C4"/>
    <mergeCell ref="D3:M3"/>
    <mergeCell ref="B25:M25"/>
    <mergeCell ref="B26:M26"/>
    <mergeCell ref="B27:M27"/>
    <mergeCell ref="B28:M28"/>
    <mergeCell ref="B29:M29"/>
    <mergeCell ref="B30:M30"/>
    <mergeCell ref="B31:M31"/>
    <mergeCell ref="B32:M32"/>
    <mergeCell ref="C5:H5"/>
    <mergeCell ref="I5:M5"/>
  </mergeCells>
  <pageMargins left="0.7" right="0.7" top="0.78740157499999996" bottom="0.78740157499999996"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2:N33"/>
  <sheetViews>
    <sheetView workbookViewId="0">
      <selection sqref="A1:XFD1048576"/>
    </sheetView>
  </sheetViews>
  <sheetFormatPr defaultColWidth="9.5" defaultRowHeight="15"/>
  <cols>
    <col min="1" max="1" width="9.5" style="23" customWidth="1"/>
    <col min="2" max="2" width="26.75" style="23" customWidth="1"/>
    <col min="3" max="9" width="18" style="23" customWidth="1"/>
    <col min="10" max="10" width="9.5" style="23" customWidth="1"/>
    <col min="11" max="16384" width="9.5" style="23"/>
  </cols>
  <sheetData>
    <row r="2" spans="2:13" ht="17.850000000000001" customHeight="1">
      <c r="B2" s="30" t="s">
        <v>75</v>
      </c>
      <c r="C2" s="30"/>
      <c r="D2" s="30"/>
      <c r="E2" s="30"/>
      <c r="F2" s="30"/>
      <c r="G2" s="30"/>
      <c r="H2" s="30"/>
      <c r="I2" s="30"/>
      <c r="J2" s="21"/>
      <c r="K2" s="21"/>
      <c r="L2" s="21"/>
      <c r="M2" s="21"/>
    </row>
    <row r="3" spans="2:13">
      <c r="B3" s="31" t="s">
        <v>1</v>
      </c>
      <c r="C3" s="34" t="s">
        <v>2</v>
      </c>
      <c r="D3" s="36" t="s">
        <v>66</v>
      </c>
      <c r="E3" s="36"/>
      <c r="F3" s="36"/>
      <c r="G3" s="36"/>
      <c r="H3" s="36"/>
      <c r="I3" s="37"/>
      <c r="J3" s="51"/>
      <c r="K3" s="51"/>
      <c r="L3" s="51"/>
      <c r="M3" s="51"/>
    </row>
    <row r="4" spans="2:13" ht="68.849999999999994" customHeight="1">
      <c r="B4" s="32"/>
      <c r="C4" s="35" t="s">
        <v>2</v>
      </c>
      <c r="D4" s="3" t="s">
        <v>4</v>
      </c>
      <c r="E4" s="2" t="s">
        <v>8</v>
      </c>
      <c r="F4" s="3" t="s">
        <v>69</v>
      </c>
      <c r="G4" s="2" t="s">
        <v>4</v>
      </c>
      <c r="H4" s="2" t="s">
        <v>8</v>
      </c>
      <c r="I4" s="3" t="s">
        <v>69</v>
      </c>
      <c r="J4" s="51"/>
      <c r="K4" s="51"/>
      <c r="L4" s="51"/>
      <c r="M4" s="51"/>
    </row>
    <row r="5" spans="2:13">
      <c r="B5" s="33"/>
      <c r="C5" s="38" t="s">
        <v>9</v>
      </c>
      <c r="D5" s="39"/>
      <c r="E5" s="39"/>
      <c r="F5" s="40"/>
      <c r="G5" s="38" t="s">
        <v>10</v>
      </c>
      <c r="H5" s="39"/>
      <c r="I5" s="40"/>
      <c r="J5" s="51"/>
      <c r="K5" s="51"/>
      <c r="L5" s="51"/>
      <c r="M5" s="51"/>
    </row>
    <row r="6" spans="2:13">
      <c r="B6" s="52" t="s">
        <v>11</v>
      </c>
      <c r="C6" s="6">
        <v>23632</v>
      </c>
      <c r="D6" s="7">
        <v>10187</v>
      </c>
      <c r="E6" s="8">
        <v>1537</v>
      </c>
      <c r="F6" s="9">
        <v>11908</v>
      </c>
      <c r="G6" s="53">
        <f>D6/$C6*100</f>
        <v>43.106804333107654</v>
      </c>
      <c r="H6" s="53">
        <f>E6/$C6*100</f>
        <v>6.5038930264048753</v>
      </c>
      <c r="I6" s="54">
        <f>F6/$C6*100</f>
        <v>50.389302640487479</v>
      </c>
      <c r="J6" s="51"/>
      <c r="K6" s="51"/>
      <c r="L6" s="51"/>
      <c r="M6" s="51"/>
    </row>
    <row r="7" spans="2:13">
      <c r="B7" s="29" t="s">
        <v>12</v>
      </c>
      <c r="C7" s="10">
        <v>86423</v>
      </c>
      <c r="D7" s="11">
        <v>27909</v>
      </c>
      <c r="E7" s="12">
        <v>2052</v>
      </c>
      <c r="F7" s="13">
        <v>56462</v>
      </c>
      <c r="G7" s="55">
        <f>D7/$C7*100</f>
        <v>32.293486687571594</v>
      </c>
      <c r="H7" s="56">
        <f t="shared" ref="H7:I24" si="0">E7/$C7*100</f>
        <v>2.3743679344618909</v>
      </c>
      <c r="I7" s="57">
        <f t="shared" si="0"/>
        <v>65.332145377966512</v>
      </c>
      <c r="J7" s="51"/>
      <c r="K7" s="51"/>
      <c r="L7" s="51"/>
      <c r="M7" s="51"/>
    </row>
    <row r="8" spans="2:13" ht="15.75">
      <c r="B8" s="1" t="s">
        <v>13</v>
      </c>
      <c r="C8" s="14" t="s">
        <v>70</v>
      </c>
      <c r="D8" s="15" t="s">
        <v>70</v>
      </c>
      <c r="E8" s="16" t="s">
        <v>70</v>
      </c>
      <c r="F8" s="17" t="s">
        <v>70</v>
      </c>
      <c r="G8" s="24" t="s">
        <v>70</v>
      </c>
      <c r="H8" s="25" t="s">
        <v>70</v>
      </c>
      <c r="I8" s="26" t="s">
        <v>70</v>
      </c>
      <c r="J8" s="51"/>
      <c r="K8" s="51"/>
      <c r="L8" s="51"/>
      <c r="M8" s="51"/>
    </row>
    <row r="9" spans="2:13">
      <c r="B9" s="29" t="s">
        <v>14</v>
      </c>
      <c r="C9" s="10">
        <v>72534</v>
      </c>
      <c r="D9" s="11">
        <v>22571</v>
      </c>
      <c r="E9" s="12">
        <v>1343</v>
      </c>
      <c r="F9" s="13">
        <v>48620</v>
      </c>
      <c r="G9" s="55">
        <f t="shared" ref="G9:G24" si="1">D9/$C9*100</f>
        <v>31.117820608266467</v>
      </c>
      <c r="H9" s="56">
        <f t="shared" si="0"/>
        <v>1.8515454821187307</v>
      </c>
      <c r="I9" s="57">
        <f t="shared" si="0"/>
        <v>67.030633909614806</v>
      </c>
      <c r="J9" s="51"/>
      <c r="K9" s="51"/>
      <c r="L9" s="51"/>
      <c r="M9" s="51"/>
    </row>
    <row r="10" spans="2:13">
      <c r="B10" s="61" t="s">
        <v>15</v>
      </c>
      <c r="C10" s="14">
        <v>2962</v>
      </c>
      <c r="D10" s="15">
        <v>108</v>
      </c>
      <c r="E10" s="16">
        <v>216</v>
      </c>
      <c r="F10" s="17">
        <v>2638</v>
      </c>
      <c r="G10" s="58">
        <f t="shared" si="1"/>
        <v>3.6461850101282915</v>
      </c>
      <c r="H10" s="59">
        <f t="shared" si="0"/>
        <v>7.2923700202565831</v>
      </c>
      <c r="I10" s="60">
        <f t="shared" si="0"/>
        <v>89.061444969615124</v>
      </c>
      <c r="J10" s="51"/>
      <c r="K10" s="51"/>
      <c r="L10" s="51"/>
      <c r="M10" s="51"/>
    </row>
    <row r="11" spans="2:13">
      <c r="B11" s="29" t="s">
        <v>16</v>
      </c>
      <c r="C11" s="10">
        <v>1419</v>
      </c>
      <c r="D11" s="11">
        <v>430</v>
      </c>
      <c r="E11" s="12">
        <v>170</v>
      </c>
      <c r="F11" s="13">
        <v>819</v>
      </c>
      <c r="G11" s="55">
        <f t="shared" si="1"/>
        <v>30.303030303030305</v>
      </c>
      <c r="H11" s="56">
        <f t="shared" si="0"/>
        <v>11.980267794221284</v>
      </c>
      <c r="I11" s="57">
        <f t="shared" si="0"/>
        <v>57.716701902748412</v>
      </c>
      <c r="J11" s="51"/>
      <c r="K11" s="51"/>
      <c r="L11" s="51"/>
      <c r="M11" s="51"/>
    </row>
    <row r="12" spans="2:13">
      <c r="B12" s="61" t="s">
        <v>17</v>
      </c>
      <c r="C12" s="14">
        <v>24785</v>
      </c>
      <c r="D12" s="15">
        <v>3393</v>
      </c>
      <c r="E12" s="16">
        <v>3348</v>
      </c>
      <c r="F12" s="17">
        <v>18044</v>
      </c>
      <c r="G12" s="58">
        <f t="shared" si="1"/>
        <v>13.689731692555981</v>
      </c>
      <c r="H12" s="59">
        <f t="shared" si="0"/>
        <v>13.508170264272746</v>
      </c>
      <c r="I12" s="60">
        <f t="shared" si="0"/>
        <v>72.80209804317127</v>
      </c>
      <c r="J12" s="51"/>
      <c r="K12" s="51"/>
      <c r="L12" s="51"/>
      <c r="M12" s="51"/>
    </row>
    <row r="13" spans="2:13">
      <c r="B13" s="29" t="s">
        <v>18</v>
      </c>
      <c r="C13" s="10">
        <v>38561</v>
      </c>
      <c r="D13" s="11">
        <v>8016</v>
      </c>
      <c r="E13" s="12">
        <v>749</v>
      </c>
      <c r="F13" s="13">
        <v>29796</v>
      </c>
      <c r="G13" s="55">
        <f t="shared" si="1"/>
        <v>20.787842638935714</v>
      </c>
      <c r="H13" s="56">
        <f t="shared" si="0"/>
        <v>1.9423770130442675</v>
      </c>
      <c r="I13" s="57">
        <f t="shared" si="0"/>
        <v>77.269780348020021</v>
      </c>
      <c r="J13" s="51"/>
      <c r="K13" s="51"/>
      <c r="L13" s="51"/>
      <c r="M13" s="51"/>
    </row>
    <row r="14" spans="2:13">
      <c r="B14" s="61" t="s">
        <v>19</v>
      </c>
      <c r="C14" s="14">
        <v>32834</v>
      </c>
      <c r="D14" s="15">
        <v>3434</v>
      </c>
      <c r="E14" s="16">
        <v>2036</v>
      </c>
      <c r="F14" s="17">
        <v>27364</v>
      </c>
      <c r="G14" s="58">
        <f t="shared" si="1"/>
        <v>10.45867088993117</v>
      </c>
      <c r="H14" s="59">
        <f t="shared" si="0"/>
        <v>6.2008893220442225</v>
      </c>
      <c r="I14" s="60">
        <f t="shared" si="0"/>
        <v>83.340439788024611</v>
      </c>
      <c r="J14" s="51"/>
      <c r="K14" s="51"/>
      <c r="L14" s="51"/>
      <c r="M14" s="51"/>
    </row>
    <row r="15" spans="2:13">
      <c r="B15" s="29" t="s">
        <v>43</v>
      </c>
      <c r="C15" s="10">
        <v>2812</v>
      </c>
      <c r="D15" s="11">
        <v>801</v>
      </c>
      <c r="E15" s="12">
        <v>443</v>
      </c>
      <c r="F15" s="13">
        <v>1568</v>
      </c>
      <c r="G15" s="55">
        <f t="shared" si="1"/>
        <v>28.485064011379801</v>
      </c>
      <c r="H15" s="56">
        <f t="shared" si="0"/>
        <v>15.753911806543385</v>
      </c>
      <c r="I15" s="57">
        <f t="shared" si="0"/>
        <v>55.76102418207681</v>
      </c>
      <c r="J15" s="51"/>
      <c r="K15" s="51"/>
      <c r="L15" s="51"/>
      <c r="M15" s="51"/>
    </row>
    <row r="16" spans="2:13">
      <c r="B16" s="61" t="s">
        <v>21</v>
      </c>
      <c r="C16" s="14">
        <v>7871</v>
      </c>
      <c r="D16" s="15">
        <v>1620</v>
      </c>
      <c r="E16" s="16">
        <v>1202</v>
      </c>
      <c r="F16" s="17">
        <v>5049</v>
      </c>
      <c r="G16" s="58">
        <f t="shared" si="1"/>
        <v>20.581882861135814</v>
      </c>
      <c r="H16" s="59">
        <f t="shared" si="0"/>
        <v>15.27124888832423</v>
      </c>
      <c r="I16" s="60">
        <f t="shared" si="0"/>
        <v>64.146868250539953</v>
      </c>
      <c r="J16" s="51"/>
      <c r="K16" s="51"/>
      <c r="L16" s="51"/>
      <c r="M16" s="51"/>
    </row>
    <row r="17" spans="2:14">
      <c r="B17" s="29" t="s">
        <v>22</v>
      </c>
      <c r="C17" s="10">
        <v>2351</v>
      </c>
      <c r="D17" s="11">
        <v>641</v>
      </c>
      <c r="E17" s="12">
        <v>220</v>
      </c>
      <c r="F17" s="13">
        <v>1490</v>
      </c>
      <c r="G17" s="55">
        <f t="shared" si="1"/>
        <v>27.264993619736284</v>
      </c>
      <c r="H17" s="56">
        <f t="shared" si="0"/>
        <v>9.3577201190982571</v>
      </c>
      <c r="I17" s="57">
        <f t="shared" si="0"/>
        <v>63.377286261165466</v>
      </c>
      <c r="J17" s="51"/>
      <c r="K17" s="51"/>
      <c r="L17" s="51"/>
      <c r="M17" s="51"/>
      <c r="N17" s="51"/>
    </row>
    <row r="18" spans="2:14">
      <c r="B18" s="61" t="s">
        <v>23</v>
      </c>
      <c r="C18" s="14">
        <v>127481</v>
      </c>
      <c r="D18" s="15">
        <v>37700</v>
      </c>
      <c r="E18" s="16">
        <v>1013</v>
      </c>
      <c r="F18" s="17">
        <v>88768</v>
      </c>
      <c r="G18" s="58">
        <f t="shared" si="1"/>
        <v>29.573034412971346</v>
      </c>
      <c r="H18" s="59">
        <f t="shared" si="0"/>
        <v>0.79462821910716108</v>
      </c>
      <c r="I18" s="60">
        <f t="shared" si="0"/>
        <v>69.632337367921494</v>
      </c>
      <c r="J18" s="51"/>
      <c r="K18" s="51"/>
      <c r="L18" s="51"/>
      <c r="M18" s="51"/>
      <c r="N18" s="51"/>
    </row>
    <row r="19" spans="2:14">
      <c r="B19" s="29" t="s">
        <v>24</v>
      </c>
      <c r="C19" s="10">
        <v>53772</v>
      </c>
      <c r="D19" s="11">
        <v>24385</v>
      </c>
      <c r="E19" s="12">
        <v>219</v>
      </c>
      <c r="F19" s="13">
        <v>29168</v>
      </c>
      <c r="G19" s="55">
        <f t="shared" si="1"/>
        <v>45.348880458231051</v>
      </c>
      <c r="H19" s="56">
        <f t="shared" si="0"/>
        <v>0.40727516179424234</v>
      </c>
      <c r="I19" s="57">
        <f t="shared" si="0"/>
        <v>54.243844379974703</v>
      </c>
      <c r="J19" s="51"/>
      <c r="K19" s="51"/>
      <c r="L19" s="51"/>
      <c r="M19" s="51"/>
      <c r="N19" s="51"/>
    </row>
    <row r="20" spans="2:14">
      <c r="B20" s="61" t="s">
        <v>25</v>
      </c>
      <c r="C20" s="14">
        <v>8952</v>
      </c>
      <c r="D20" s="15">
        <v>1149</v>
      </c>
      <c r="E20" s="16">
        <v>922</v>
      </c>
      <c r="F20" s="17">
        <v>6881</v>
      </c>
      <c r="G20" s="58">
        <f t="shared" si="1"/>
        <v>12.835120643431635</v>
      </c>
      <c r="H20" s="59">
        <f t="shared" si="0"/>
        <v>10.299374441465595</v>
      </c>
      <c r="I20" s="60">
        <f t="shared" si="0"/>
        <v>76.865504915102761</v>
      </c>
      <c r="J20" s="51"/>
      <c r="K20" s="51"/>
      <c r="L20" s="51"/>
      <c r="M20" s="51"/>
      <c r="N20" s="51"/>
    </row>
    <row r="21" spans="2:14">
      <c r="B21" s="62" t="s">
        <v>26</v>
      </c>
      <c r="C21" s="10">
        <v>409</v>
      </c>
      <c r="D21" s="18">
        <v>11</v>
      </c>
      <c r="E21" s="12">
        <v>24</v>
      </c>
      <c r="F21" s="19">
        <v>374</v>
      </c>
      <c r="G21" s="55">
        <f t="shared" si="1"/>
        <v>2.6894865525672369</v>
      </c>
      <c r="H21" s="56">
        <f t="shared" si="0"/>
        <v>5.8679706601466997</v>
      </c>
      <c r="I21" s="57">
        <f t="shared" si="0"/>
        <v>91.442542787286058</v>
      </c>
      <c r="J21" s="51"/>
      <c r="K21" s="51"/>
      <c r="L21" s="51"/>
      <c r="M21" s="51"/>
      <c r="N21" s="51"/>
    </row>
    <row r="22" spans="2:14" ht="15" customHeight="1">
      <c r="B22" s="4" t="s">
        <v>27</v>
      </c>
      <c r="C22" s="63">
        <f>SUM(C21,C19,C18,C13,C9,C8)</f>
        <v>292757</v>
      </c>
      <c r="D22" s="64">
        <f t="shared" ref="D22:F22" si="2">SUM(D21,D19,D18,D13,D9,D8)</f>
        <v>92683</v>
      </c>
      <c r="E22" s="63">
        <f t="shared" si="2"/>
        <v>3348</v>
      </c>
      <c r="F22" s="64">
        <f t="shared" si="2"/>
        <v>196726</v>
      </c>
      <c r="G22" s="66">
        <f t="shared" si="1"/>
        <v>31.658679382559598</v>
      </c>
      <c r="H22" s="67">
        <f t="shared" si="0"/>
        <v>1.1436105712245992</v>
      </c>
      <c r="I22" s="66">
        <f t="shared" si="0"/>
        <v>67.197710046215803</v>
      </c>
      <c r="J22" s="51"/>
      <c r="K22" s="51"/>
      <c r="L22" s="51"/>
      <c r="M22" s="51"/>
      <c r="N22" s="51"/>
    </row>
    <row r="23" spans="2:14" ht="13.5" customHeight="1">
      <c r="B23" s="68" t="s">
        <v>28</v>
      </c>
      <c r="C23" s="69">
        <f>SUM(C6,C7,C10,C11,C12,C14,C15,C16,C17,C20)</f>
        <v>194041</v>
      </c>
      <c r="D23" s="70">
        <f t="shared" ref="D23:F23" si="3">SUM(D6,D7,D10,D11,D12,D14,D15,D16,D17,D20)</f>
        <v>49672</v>
      </c>
      <c r="E23" s="69">
        <f t="shared" si="3"/>
        <v>12146</v>
      </c>
      <c r="F23" s="70">
        <f t="shared" si="3"/>
        <v>132223</v>
      </c>
      <c r="G23" s="60">
        <f t="shared" si="1"/>
        <v>25.598713673914276</v>
      </c>
      <c r="H23" s="58">
        <f t="shared" si="0"/>
        <v>6.2595018578547839</v>
      </c>
      <c r="I23" s="60">
        <f t="shared" si="0"/>
        <v>68.141784468230938</v>
      </c>
      <c r="J23" s="51"/>
      <c r="K23" s="51"/>
      <c r="L23" s="51"/>
      <c r="M23" s="51"/>
      <c r="N23" s="51"/>
    </row>
    <row r="24" spans="2:14" ht="15.75">
      <c r="B24" s="5" t="s">
        <v>29</v>
      </c>
      <c r="C24" s="71">
        <f t="shared" ref="C24:F24" si="4">SUM(C6:C21)</f>
        <v>486798</v>
      </c>
      <c r="D24" s="72">
        <f t="shared" si="4"/>
        <v>142355</v>
      </c>
      <c r="E24" s="71">
        <f t="shared" si="4"/>
        <v>15494</v>
      </c>
      <c r="F24" s="72">
        <f t="shared" si="4"/>
        <v>328949</v>
      </c>
      <c r="G24" s="73">
        <f t="shared" si="1"/>
        <v>29.24313575651502</v>
      </c>
      <c r="H24" s="74">
        <f t="shared" si="0"/>
        <v>3.1828396994235799</v>
      </c>
      <c r="I24" s="73">
        <f t="shared" si="0"/>
        <v>67.574024544061402</v>
      </c>
      <c r="J24" s="51"/>
      <c r="K24" s="51"/>
      <c r="L24" s="51"/>
      <c r="M24" s="51"/>
      <c r="N24" s="51"/>
    </row>
    <row r="25" spans="2:14" ht="15.75">
      <c r="B25" s="48" t="s">
        <v>72</v>
      </c>
      <c r="C25" s="48"/>
      <c r="D25" s="48"/>
      <c r="E25" s="48"/>
      <c r="F25" s="48"/>
      <c r="G25" s="48"/>
      <c r="H25" s="48"/>
      <c r="I25" s="48"/>
      <c r="J25" s="51"/>
      <c r="K25" s="51"/>
      <c r="L25" s="51"/>
      <c r="M25" s="51"/>
      <c r="N25" s="51"/>
    </row>
    <row r="26" spans="2:14" ht="15.75">
      <c r="B26" s="47" t="s">
        <v>30</v>
      </c>
      <c r="C26" s="47"/>
      <c r="D26" s="47"/>
      <c r="E26" s="47"/>
      <c r="F26" s="47"/>
      <c r="G26" s="47"/>
      <c r="H26" s="47"/>
      <c r="I26" s="47"/>
      <c r="J26" s="51"/>
      <c r="K26" s="51"/>
      <c r="L26" s="51"/>
      <c r="M26" s="51"/>
      <c r="N26" s="51"/>
    </row>
    <row r="27" spans="2:14">
      <c r="B27" s="42" t="s">
        <v>37</v>
      </c>
      <c r="C27" s="42"/>
      <c r="D27" s="42"/>
      <c r="E27" s="42"/>
      <c r="F27" s="42"/>
      <c r="G27" s="42"/>
      <c r="H27" s="42"/>
      <c r="I27" s="42"/>
      <c r="J27" s="51"/>
      <c r="K27" s="51"/>
      <c r="L27" s="51"/>
      <c r="M27" s="51"/>
      <c r="N27" s="51"/>
    </row>
    <row r="28" spans="2:14" ht="47.45" customHeight="1">
      <c r="B28" s="41" t="s">
        <v>38</v>
      </c>
      <c r="C28" s="41"/>
      <c r="D28" s="41"/>
      <c r="E28" s="41"/>
      <c r="F28" s="41"/>
      <c r="G28" s="41"/>
      <c r="H28" s="41"/>
      <c r="I28" s="41"/>
      <c r="J28" s="51"/>
      <c r="K28" s="51"/>
      <c r="L28" s="51"/>
      <c r="M28" s="51"/>
      <c r="N28" s="51"/>
    </row>
    <row r="29" spans="2:14" ht="16.5" customHeight="1">
      <c r="B29" s="49" t="s">
        <v>73</v>
      </c>
      <c r="C29" s="49"/>
      <c r="D29" s="49"/>
      <c r="E29" s="49"/>
      <c r="F29" s="49"/>
      <c r="G29" s="49"/>
      <c r="H29" s="49"/>
      <c r="I29" s="49"/>
      <c r="J29" s="27"/>
      <c r="K29" s="27"/>
      <c r="L29" s="27"/>
      <c r="M29" s="27"/>
      <c r="N29" s="27"/>
    </row>
    <row r="30" spans="2:14" ht="19.5" customHeight="1">
      <c r="B30" s="50" t="s">
        <v>74</v>
      </c>
      <c r="C30" s="50"/>
      <c r="D30" s="50"/>
      <c r="E30" s="50"/>
      <c r="F30" s="50"/>
      <c r="G30" s="50"/>
      <c r="H30" s="50"/>
      <c r="I30" s="50"/>
      <c r="J30" s="28"/>
      <c r="K30" s="28"/>
      <c r="L30" s="28"/>
      <c r="M30" s="28"/>
      <c r="N30" s="28"/>
    </row>
    <row r="31" spans="2:14" ht="31.35" customHeight="1">
      <c r="B31" s="47" t="s">
        <v>44</v>
      </c>
      <c r="C31" s="77"/>
      <c r="D31" s="77"/>
      <c r="E31" s="77"/>
      <c r="F31" s="77"/>
      <c r="G31" s="77"/>
      <c r="H31" s="77"/>
      <c r="I31" s="77"/>
      <c r="J31" s="51"/>
      <c r="K31" s="51"/>
      <c r="L31" s="51"/>
      <c r="M31" s="51"/>
      <c r="N31" s="51"/>
    </row>
    <row r="32" spans="2:14">
      <c r="B32" s="51"/>
      <c r="C32" s="51"/>
      <c r="D32" s="51"/>
      <c r="E32" s="51"/>
      <c r="F32" s="51"/>
      <c r="G32" s="75"/>
      <c r="H32" s="75"/>
      <c r="I32" s="75"/>
      <c r="J32" s="51"/>
      <c r="K32" s="51"/>
      <c r="L32" s="51"/>
      <c r="M32" s="51"/>
      <c r="N32" s="51"/>
    </row>
    <row r="33" spans="7:9">
      <c r="G33" s="75"/>
      <c r="H33" s="75"/>
      <c r="I33" s="75"/>
    </row>
  </sheetData>
  <mergeCells count="13">
    <mergeCell ref="B31:I31"/>
    <mergeCell ref="B25:I25"/>
    <mergeCell ref="B26:I26"/>
    <mergeCell ref="B27:I27"/>
    <mergeCell ref="B28:I28"/>
    <mergeCell ref="B29:I29"/>
    <mergeCell ref="B30:I30"/>
    <mergeCell ref="B2:I2"/>
    <mergeCell ref="B3:B5"/>
    <mergeCell ref="C3:C4"/>
    <mergeCell ref="D3:I3"/>
    <mergeCell ref="C5:F5"/>
    <mergeCell ref="G5:I5"/>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2"/>
  </sheetPr>
  <dimension ref="B2:Q37"/>
  <sheetViews>
    <sheetView zoomScale="70" zoomScaleNormal="70" workbookViewId="0">
      <selection activeCell="D4" sqref="D4"/>
    </sheetView>
  </sheetViews>
  <sheetFormatPr defaultColWidth="9.5" defaultRowHeight="1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30" t="s">
        <v>45</v>
      </c>
      <c r="C2" s="30"/>
      <c r="D2" s="30"/>
      <c r="E2" s="30"/>
      <c r="F2" s="30"/>
      <c r="G2" s="30"/>
      <c r="H2" s="30"/>
      <c r="I2" s="30"/>
      <c r="J2" s="30"/>
      <c r="K2" s="30"/>
      <c r="L2" s="30"/>
      <c r="M2" s="30"/>
      <c r="N2" s="21"/>
      <c r="O2" s="21"/>
      <c r="P2" s="21"/>
      <c r="Q2" s="21"/>
    </row>
    <row r="3" spans="2:17">
      <c r="B3" s="31" t="s">
        <v>1</v>
      </c>
      <c r="C3" s="34" t="s">
        <v>2</v>
      </c>
      <c r="D3" s="36" t="s">
        <v>3</v>
      </c>
      <c r="E3" s="36"/>
      <c r="F3" s="36"/>
      <c r="G3" s="36"/>
      <c r="H3" s="36"/>
      <c r="I3" s="36"/>
      <c r="J3" s="36"/>
      <c r="K3" s="36"/>
      <c r="L3" s="36"/>
      <c r="M3" s="37"/>
      <c r="N3" s="51"/>
      <c r="O3" s="51"/>
      <c r="P3" s="51"/>
      <c r="Q3" s="51"/>
    </row>
    <row r="4" spans="2:17" ht="73.349999999999994" customHeight="1">
      <c r="B4" s="32"/>
      <c r="C4" s="35" t="s">
        <v>46</v>
      </c>
      <c r="D4" s="3" t="s">
        <v>4</v>
      </c>
      <c r="E4" s="2" t="s">
        <v>5</v>
      </c>
      <c r="F4" s="2" t="s">
        <v>6</v>
      </c>
      <c r="G4" s="2" t="s">
        <v>7</v>
      </c>
      <c r="H4" s="3" t="s">
        <v>8</v>
      </c>
      <c r="I4" s="2" t="s">
        <v>4</v>
      </c>
      <c r="J4" s="2" t="s">
        <v>5</v>
      </c>
      <c r="K4" s="2" t="s">
        <v>6</v>
      </c>
      <c r="L4" s="2" t="s">
        <v>7</v>
      </c>
      <c r="M4" s="3" t="s">
        <v>8</v>
      </c>
      <c r="N4" s="51"/>
      <c r="O4" s="51"/>
      <c r="P4" s="51"/>
      <c r="Q4" s="51"/>
    </row>
    <row r="5" spans="2:17">
      <c r="B5" s="33"/>
      <c r="C5" s="38" t="s">
        <v>9</v>
      </c>
      <c r="D5" s="39"/>
      <c r="E5" s="39"/>
      <c r="F5" s="39"/>
      <c r="G5" s="39"/>
      <c r="H5" s="40"/>
      <c r="I5" s="38" t="s">
        <v>10</v>
      </c>
      <c r="J5" s="39"/>
      <c r="K5" s="39"/>
      <c r="L5" s="39"/>
      <c r="M5" s="40"/>
      <c r="N5" s="51"/>
      <c r="O5" s="51"/>
      <c r="P5" s="51"/>
      <c r="Q5" s="51"/>
    </row>
    <row r="6" spans="2:17">
      <c r="B6" s="52" t="s">
        <v>11</v>
      </c>
      <c r="C6" s="6">
        <v>79795</v>
      </c>
      <c r="D6" s="7">
        <v>14391</v>
      </c>
      <c r="E6" s="8">
        <v>43440</v>
      </c>
      <c r="F6" s="9">
        <v>7961</v>
      </c>
      <c r="G6" s="8">
        <v>7746</v>
      </c>
      <c r="H6" s="9">
        <v>6257</v>
      </c>
      <c r="I6" s="53">
        <v>18.034964596779247</v>
      </c>
      <c r="J6" s="53">
        <v>54.439501221881073</v>
      </c>
      <c r="K6" s="54">
        <v>9.9768155899492452</v>
      </c>
      <c r="L6" s="53">
        <v>9.7073751488188496</v>
      </c>
      <c r="M6" s="54">
        <v>7.8413434425715893</v>
      </c>
      <c r="N6" s="51"/>
      <c r="O6" s="51"/>
      <c r="P6" s="51"/>
      <c r="Q6" s="51"/>
    </row>
    <row r="7" spans="2:17">
      <c r="B7" s="29" t="s">
        <v>12</v>
      </c>
      <c r="C7" s="10">
        <v>95064</v>
      </c>
      <c r="D7" s="11">
        <v>10578</v>
      </c>
      <c r="E7" s="12">
        <v>35215</v>
      </c>
      <c r="F7" s="13">
        <v>4707</v>
      </c>
      <c r="G7" s="12">
        <v>40566</v>
      </c>
      <c r="H7" s="13">
        <v>3998</v>
      </c>
      <c r="I7" s="55">
        <v>11.127240595809139</v>
      </c>
      <c r="J7" s="56">
        <v>37.043465454851471</v>
      </c>
      <c r="K7" s="57">
        <v>4.9514011613228988</v>
      </c>
      <c r="L7" s="56">
        <v>42.672304973491542</v>
      </c>
      <c r="M7" s="57">
        <v>4.2055878145249519</v>
      </c>
      <c r="N7" s="51"/>
      <c r="O7" s="51"/>
      <c r="P7" s="51"/>
      <c r="Q7" s="51"/>
    </row>
    <row r="8" spans="2:17" ht="15.75">
      <c r="B8" s="1" t="s">
        <v>13</v>
      </c>
      <c r="C8" s="14">
        <v>47557</v>
      </c>
      <c r="D8" s="15">
        <v>17778</v>
      </c>
      <c r="E8" s="16">
        <v>11588</v>
      </c>
      <c r="F8" s="17">
        <v>1381</v>
      </c>
      <c r="G8" s="16">
        <v>8180</v>
      </c>
      <c r="H8" s="17">
        <v>8630</v>
      </c>
      <c r="I8" s="58">
        <v>37.382509409760914</v>
      </c>
      <c r="J8" s="59">
        <v>24.366549614147235</v>
      </c>
      <c r="K8" s="60">
        <v>2.9038837605399834</v>
      </c>
      <c r="L8" s="59">
        <v>17.200412137014531</v>
      </c>
      <c r="M8" s="60">
        <v>18.146645078537336</v>
      </c>
      <c r="N8" s="51"/>
      <c r="O8" s="51"/>
      <c r="P8" s="51"/>
      <c r="Q8" s="51"/>
    </row>
    <row r="9" spans="2:17">
      <c r="B9" s="29" t="s">
        <v>14</v>
      </c>
      <c r="C9" s="10">
        <v>32269</v>
      </c>
      <c r="D9" s="11">
        <v>5170</v>
      </c>
      <c r="E9" s="12">
        <v>16266</v>
      </c>
      <c r="F9" s="13">
        <v>741</v>
      </c>
      <c r="G9" s="12">
        <v>6588</v>
      </c>
      <c r="H9" s="13">
        <v>3504</v>
      </c>
      <c r="I9" s="55">
        <v>16.021568688214696</v>
      </c>
      <c r="J9" s="56">
        <v>50.407511853481665</v>
      </c>
      <c r="K9" s="57">
        <v>2.2963215469955682</v>
      </c>
      <c r="L9" s="56">
        <v>20.415879017013232</v>
      </c>
      <c r="M9" s="57">
        <v>10.858718894294835</v>
      </c>
      <c r="N9" s="51"/>
      <c r="O9" s="51"/>
      <c r="P9" s="51"/>
      <c r="Q9" s="51"/>
    </row>
    <row r="10" spans="2:17">
      <c r="B10" s="61" t="s">
        <v>15</v>
      </c>
      <c r="C10" s="14">
        <v>4860</v>
      </c>
      <c r="D10" s="15">
        <v>232</v>
      </c>
      <c r="E10" s="16">
        <v>1746</v>
      </c>
      <c r="F10" s="17">
        <v>47</v>
      </c>
      <c r="G10" s="16">
        <v>2419</v>
      </c>
      <c r="H10" s="17">
        <v>416</v>
      </c>
      <c r="I10" s="58">
        <v>4.7736625514403297</v>
      </c>
      <c r="J10" s="59">
        <v>35.925925925925931</v>
      </c>
      <c r="K10" s="60">
        <v>0.96707818930041145</v>
      </c>
      <c r="L10" s="59">
        <v>49.773662551440331</v>
      </c>
      <c r="M10" s="60">
        <v>8.5596707818930042</v>
      </c>
      <c r="N10" s="51"/>
      <c r="O10" s="51"/>
      <c r="P10" s="51"/>
      <c r="Q10" s="51"/>
    </row>
    <row r="11" spans="2:17">
      <c r="B11" s="29" t="s">
        <v>16</v>
      </c>
      <c r="C11" s="10">
        <v>24428</v>
      </c>
      <c r="D11" s="11">
        <v>1982</v>
      </c>
      <c r="E11" s="12">
        <v>14190</v>
      </c>
      <c r="F11" s="13">
        <v>1074</v>
      </c>
      <c r="G11" s="12">
        <v>4907</v>
      </c>
      <c r="H11" s="13">
        <v>2275</v>
      </c>
      <c r="I11" s="55">
        <v>8.1136400851481909</v>
      </c>
      <c r="J11" s="56">
        <v>58.089078107090216</v>
      </c>
      <c r="K11" s="57">
        <v>4.3965940723759616</v>
      </c>
      <c r="L11" s="56">
        <v>20.087604388406746</v>
      </c>
      <c r="M11" s="57">
        <v>9.3130833469788765</v>
      </c>
      <c r="N11" s="51"/>
      <c r="O11" s="51"/>
      <c r="P11" s="51"/>
      <c r="Q11" s="51"/>
    </row>
    <row r="12" spans="2:17">
      <c r="B12" s="61" t="s">
        <v>17</v>
      </c>
      <c r="C12" s="14">
        <v>46769</v>
      </c>
      <c r="D12" s="15">
        <v>2460</v>
      </c>
      <c r="E12" s="16">
        <v>25859</v>
      </c>
      <c r="F12" s="17">
        <v>5083</v>
      </c>
      <c r="G12" s="16">
        <v>8405</v>
      </c>
      <c r="H12" s="17">
        <v>4962</v>
      </c>
      <c r="I12" s="58">
        <v>5.2598943744788214</v>
      </c>
      <c r="J12" s="59">
        <v>55.29089781693002</v>
      </c>
      <c r="K12" s="60">
        <v>10.868310205477988</v>
      </c>
      <c r="L12" s="59">
        <v>17.971305779469308</v>
      </c>
      <c r="M12" s="60">
        <v>10.609591823643868</v>
      </c>
      <c r="N12" s="51"/>
      <c r="O12" s="51"/>
      <c r="P12" s="51"/>
      <c r="Q12" s="51"/>
    </row>
    <row r="13" spans="2:17">
      <c r="B13" s="29" t="s">
        <v>18</v>
      </c>
      <c r="C13" s="10">
        <v>19187</v>
      </c>
      <c r="D13" s="11">
        <v>763</v>
      </c>
      <c r="E13" s="12">
        <v>14012</v>
      </c>
      <c r="F13" s="13">
        <v>489</v>
      </c>
      <c r="G13" s="12">
        <v>2781</v>
      </c>
      <c r="H13" s="13">
        <v>1142</v>
      </c>
      <c r="I13" s="55">
        <v>3.9766508573513319</v>
      </c>
      <c r="J13" s="56">
        <v>73.028613123469015</v>
      </c>
      <c r="K13" s="57">
        <v>2.5486006149997396</v>
      </c>
      <c r="L13" s="56">
        <v>14.494188773648824</v>
      </c>
      <c r="M13" s="57">
        <v>5.9519466305310891</v>
      </c>
      <c r="N13" s="51"/>
      <c r="O13" s="51"/>
      <c r="P13" s="51"/>
      <c r="Q13" s="51"/>
    </row>
    <row r="14" spans="2:17">
      <c r="B14" s="61" t="s">
        <v>19</v>
      </c>
      <c r="C14" s="14">
        <v>53082</v>
      </c>
      <c r="D14" s="15">
        <v>1281</v>
      </c>
      <c r="E14" s="16">
        <v>16661</v>
      </c>
      <c r="F14" s="17">
        <v>3071</v>
      </c>
      <c r="G14" s="16">
        <v>28030</v>
      </c>
      <c r="H14" s="17">
        <v>4039</v>
      </c>
      <c r="I14" s="58">
        <v>2.4132474285068382</v>
      </c>
      <c r="J14" s="59">
        <v>31.387287592780982</v>
      </c>
      <c r="K14" s="60">
        <v>5.7853886439847786</v>
      </c>
      <c r="L14" s="59">
        <v>52.805094005500919</v>
      </c>
      <c r="M14" s="60">
        <v>7.60898232922648</v>
      </c>
      <c r="N14" s="51"/>
      <c r="O14" s="51"/>
      <c r="P14" s="51"/>
      <c r="Q14" s="51"/>
    </row>
    <row r="15" spans="2:17">
      <c r="B15" s="29" t="s">
        <v>43</v>
      </c>
      <c r="C15" s="10">
        <v>94620</v>
      </c>
      <c r="D15" s="11">
        <v>4727</v>
      </c>
      <c r="E15" s="12">
        <v>15887</v>
      </c>
      <c r="F15" s="13">
        <v>29477</v>
      </c>
      <c r="G15" s="12">
        <v>27248</v>
      </c>
      <c r="H15" s="13">
        <v>17281</v>
      </c>
      <c r="I15" s="55">
        <v>4.9957725639399699</v>
      </c>
      <c r="J15" s="56">
        <v>16.790319171422531</v>
      </c>
      <c r="K15" s="57">
        <v>31.153033185373069</v>
      </c>
      <c r="L15" s="56">
        <v>28.797294440921583</v>
      </c>
      <c r="M15" s="57">
        <v>18.263580638342845</v>
      </c>
      <c r="N15" s="51"/>
      <c r="O15" s="51"/>
      <c r="P15" s="51"/>
      <c r="Q15" s="51"/>
    </row>
    <row r="16" spans="2:17">
      <c r="B16" s="61" t="s">
        <v>21</v>
      </c>
      <c r="C16" s="14">
        <v>32186</v>
      </c>
      <c r="D16" s="15">
        <v>3516</v>
      </c>
      <c r="E16" s="16">
        <v>8701</v>
      </c>
      <c r="F16" s="17">
        <v>5446</v>
      </c>
      <c r="G16" s="16">
        <v>6711</v>
      </c>
      <c r="H16" s="17">
        <v>7812</v>
      </c>
      <c r="I16" s="58">
        <v>10.924004225439631</v>
      </c>
      <c r="J16" s="59">
        <v>27.033492822966508</v>
      </c>
      <c r="K16" s="60">
        <v>16.920400173988689</v>
      </c>
      <c r="L16" s="59">
        <v>20.85068042005841</v>
      </c>
      <c r="M16" s="60">
        <v>24.271422357546761</v>
      </c>
      <c r="N16" s="51"/>
      <c r="O16" s="51"/>
      <c r="P16" s="51"/>
      <c r="Q16" s="51"/>
    </row>
    <row r="17" spans="2:14">
      <c r="B17" s="29" t="s">
        <v>22</v>
      </c>
      <c r="C17" s="10">
        <v>6425</v>
      </c>
      <c r="D17" s="11">
        <v>469</v>
      </c>
      <c r="E17" s="12">
        <v>4286</v>
      </c>
      <c r="F17" s="13">
        <v>416</v>
      </c>
      <c r="G17" s="12">
        <v>298</v>
      </c>
      <c r="H17" s="13">
        <v>956</v>
      </c>
      <c r="I17" s="55">
        <v>7.2996108949416341</v>
      </c>
      <c r="J17" s="56">
        <v>66.708171206225686</v>
      </c>
      <c r="K17" s="57">
        <v>6.4747081712062258</v>
      </c>
      <c r="L17" s="56">
        <v>4.6381322957198439</v>
      </c>
      <c r="M17" s="57">
        <v>14.879377431906615</v>
      </c>
      <c r="N17" s="51"/>
    </row>
    <row r="18" spans="2:14">
      <c r="B18" s="61" t="s">
        <v>23</v>
      </c>
      <c r="C18" s="14">
        <v>50203</v>
      </c>
      <c r="D18" s="15">
        <v>3535</v>
      </c>
      <c r="E18" s="16">
        <v>32520</v>
      </c>
      <c r="F18" s="17">
        <v>1689</v>
      </c>
      <c r="G18" s="16">
        <v>8928</v>
      </c>
      <c r="H18" s="17">
        <v>3531</v>
      </c>
      <c r="I18" s="58">
        <v>7.0414118678166648</v>
      </c>
      <c r="J18" s="59">
        <v>64.777005358245518</v>
      </c>
      <c r="K18" s="60">
        <v>3.3643407764476225</v>
      </c>
      <c r="L18" s="59">
        <v>17.783797781009103</v>
      </c>
      <c r="M18" s="60">
        <v>7.0334442164810866</v>
      </c>
      <c r="N18" s="51"/>
    </row>
    <row r="19" spans="2:14">
      <c r="B19" s="29" t="s">
        <v>24</v>
      </c>
      <c r="C19" s="10">
        <v>30516</v>
      </c>
      <c r="D19" s="11">
        <v>3084</v>
      </c>
      <c r="E19" s="12">
        <v>18822</v>
      </c>
      <c r="F19" s="13">
        <v>866</v>
      </c>
      <c r="G19" s="12">
        <v>4918</v>
      </c>
      <c r="H19" s="13">
        <v>2826</v>
      </c>
      <c r="I19" s="55">
        <v>10.106173810460087</v>
      </c>
      <c r="J19" s="56">
        <v>61.679119150609516</v>
      </c>
      <c r="K19" s="57">
        <v>2.8378555511862626</v>
      </c>
      <c r="L19" s="56">
        <v>16.116135797614366</v>
      </c>
      <c r="M19" s="57">
        <v>9.2607156901297678</v>
      </c>
      <c r="N19" s="51"/>
    </row>
    <row r="20" spans="2:14">
      <c r="B20" s="61" t="s">
        <v>25</v>
      </c>
      <c r="C20" s="14">
        <v>19553</v>
      </c>
      <c r="D20" s="15">
        <v>948</v>
      </c>
      <c r="E20" s="16">
        <v>9608</v>
      </c>
      <c r="F20" s="17">
        <v>874</v>
      </c>
      <c r="G20" s="16">
        <v>5242</v>
      </c>
      <c r="H20" s="17">
        <v>2881</v>
      </c>
      <c r="I20" s="58">
        <v>4.8483608653403572</v>
      </c>
      <c r="J20" s="59">
        <v>49.138239656318724</v>
      </c>
      <c r="K20" s="60">
        <v>4.4699023167800345</v>
      </c>
      <c r="L20" s="59">
        <v>26.809185291259652</v>
      </c>
      <c r="M20" s="60">
        <v>14.734311870301234</v>
      </c>
      <c r="N20" s="51"/>
    </row>
    <row r="21" spans="2:14">
      <c r="B21" s="62" t="s">
        <v>26</v>
      </c>
      <c r="C21" s="10">
        <v>28776</v>
      </c>
      <c r="D21" s="18">
        <v>918</v>
      </c>
      <c r="E21" s="12">
        <v>17073</v>
      </c>
      <c r="F21" s="19">
        <v>1479</v>
      </c>
      <c r="G21" s="20">
        <v>6408</v>
      </c>
      <c r="H21" s="19">
        <v>2898</v>
      </c>
      <c r="I21" s="55">
        <v>3.1901584653878232</v>
      </c>
      <c r="J21" s="56">
        <v>59.330692243536276</v>
      </c>
      <c r="K21" s="57">
        <v>5.1396997497914931</v>
      </c>
      <c r="L21" s="56">
        <v>22.268557130942451</v>
      </c>
      <c r="M21" s="57">
        <v>10.070892410341951</v>
      </c>
      <c r="N21" s="51"/>
    </row>
    <row r="22" spans="2:14" ht="15" customHeight="1">
      <c r="B22" s="4" t="s">
        <v>27</v>
      </c>
      <c r="C22" s="63">
        <v>208508</v>
      </c>
      <c r="D22" s="64">
        <v>31248</v>
      </c>
      <c r="E22" s="63">
        <v>110281</v>
      </c>
      <c r="F22" s="65">
        <v>6645</v>
      </c>
      <c r="G22" s="63">
        <v>37803</v>
      </c>
      <c r="H22" s="64">
        <v>22531</v>
      </c>
      <c r="I22" s="66">
        <v>14.986475339075719</v>
      </c>
      <c r="J22" s="67">
        <v>52.890536574136249</v>
      </c>
      <c r="K22" s="66">
        <v>3.1869280794981489</v>
      </c>
      <c r="L22" s="67">
        <v>18.130239607113396</v>
      </c>
      <c r="M22" s="66">
        <v>10.805820400176493</v>
      </c>
      <c r="N22" s="51"/>
    </row>
    <row r="23" spans="2:14" ht="13.5" customHeight="1">
      <c r="B23" s="68" t="s">
        <v>28</v>
      </c>
      <c r="C23" s="69">
        <v>456782</v>
      </c>
      <c r="D23" s="70">
        <v>40584</v>
      </c>
      <c r="E23" s="69">
        <v>175593</v>
      </c>
      <c r="F23" s="70">
        <v>58156</v>
      </c>
      <c r="G23" s="69">
        <v>131572</v>
      </c>
      <c r="H23" s="70">
        <v>50877</v>
      </c>
      <c r="I23" s="60">
        <v>8.8847634101168609</v>
      </c>
      <c r="J23" s="58">
        <v>38.44131336173492</v>
      </c>
      <c r="K23" s="60">
        <v>12.731675066005227</v>
      </c>
      <c r="L23" s="58">
        <v>28.804112246104268</v>
      </c>
      <c r="M23" s="60">
        <v>11.138135916038722</v>
      </c>
      <c r="N23" s="51"/>
    </row>
    <row r="24" spans="2:14" ht="15.75">
      <c r="B24" s="5" t="s">
        <v>29</v>
      </c>
      <c r="C24" s="71">
        <v>665290</v>
      </c>
      <c r="D24" s="72">
        <v>71832</v>
      </c>
      <c r="E24" s="71">
        <v>285874</v>
      </c>
      <c r="F24" s="72">
        <v>64801</v>
      </c>
      <c r="G24" s="71">
        <v>169375</v>
      </c>
      <c r="H24" s="72">
        <v>73408</v>
      </c>
      <c r="I24" s="73">
        <v>10.797096003246704</v>
      </c>
      <c r="J24" s="74">
        <v>42.969832704534866</v>
      </c>
      <c r="K24" s="73">
        <v>9.74026364442574</v>
      </c>
      <c r="L24" s="74">
        <v>25.458822468397241</v>
      </c>
      <c r="M24" s="73">
        <v>11.033985179395451</v>
      </c>
      <c r="N24" s="51"/>
    </row>
    <row r="25" spans="2:14" ht="15.75">
      <c r="B25" s="44" t="s">
        <v>30</v>
      </c>
      <c r="C25" s="44"/>
      <c r="D25" s="44"/>
      <c r="E25" s="44"/>
      <c r="F25" s="44"/>
      <c r="G25" s="44"/>
      <c r="H25" s="44"/>
      <c r="I25" s="44"/>
      <c r="J25" s="44"/>
      <c r="K25" s="44"/>
      <c r="L25" s="44"/>
      <c r="M25" s="44"/>
      <c r="N25" s="51"/>
    </row>
    <row r="26" spans="2:14">
      <c r="B26" s="42" t="s">
        <v>31</v>
      </c>
      <c r="C26" s="42"/>
      <c r="D26" s="42"/>
      <c r="E26" s="42"/>
      <c r="F26" s="42"/>
      <c r="G26" s="42"/>
      <c r="H26" s="42"/>
      <c r="I26" s="42"/>
      <c r="J26" s="42"/>
      <c r="K26" s="42"/>
      <c r="L26" s="42"/>
      <c r="M26" s="42"/>
      <c r="N26" s="51"/>
    </row>
    <row r="27" spans="2:14" ht="15.75">
      <c r="B27" s="41" t="s">
        <v>32</v>
      </c>
      <c r="C27" s="41"/>
      <c r="D27" s="41"/>
      <c r="E27" s="41"/>
      <c r="F27" s="41"/>
      <c r="G27" s="41"/>
      <c r="H27" s="41"/>
      <c r="I27" s="41"/>
      <c r="J27" s="41"/>
      <c r="K27" s="41"/>
      <c r="L27" s="41"/>
      <c r="M27" s="41"/>
      <c r="N27" s="51"/>
    </row>
    <row r="28" spans="2:14">
      <c r="B28" s="42" t="s">
        <v>33</v>
      </c>
      <c r="C28" s="42"/>
      <c r="D28" s="42"/>
      <c r="E28" s="42"/>
      <c r="F28" s="42"/>
      <c r="G28" s="42"/>
      <c r="H28" s="42"/>
      <c r="I28" s="42"/>
      <c r="J28" s="42"/>
      <c r="K28" s="42"/>
      <c r="L28" s="42"/>
      <c r="M28" s="42"/>
      <c r="N28" s="51"/>
    </row>
    <row r="29" spans="2:14" ht="15.75">
      <c r="B29" s="41" t="s">
        <v>34</v>
      </c>
      <c r="C29" s="41"/>
      <c r="D29" s="41"/>
      <c r="E29" s="41"/>
      <c r="F29" s="41"/>
      <c r="G29" s="41"/>
      <c r="H29" s="41"/>
      <c r="I29" s="41"/>
      <c r="J29" s="41"/>
      <c r="K29" s="41"/>
      <c r="L29" s="41"/>
      <c r="M29" s="41"/>
      <c r="N29" s="51"/>
    </row>
    <row r="30" spans="2:14">
      <c r="B30" s="42" t="s">
        <v>35</v>
      </c>
      <c r="C30" s="42"/>
      <c r="D30" s="42"/>
      <c r="E30" s="42"/>
      <c r="F30" s="42"/>
      <c r="G30" s="42"/>
      <c r="H30" s="42"/>
      <c r="I30" s="42"/>
      <c r="J30" s="42"/>
      <c r="K30" s="42"/>
      <c r="L30" s="42"/>
      <c r="M30" s="42"/>
      <c r="N30" s="51"/>
    </row>
    <row r="31" spans="2:14" ht="15.75">
      <c r="B31" s="41" t="s">
        <v>36</v>
      </c>
      <c r="C31" s="41"/>
      <c r="D31" s="41"/>
      <c r="E31" s="41"/>
      <c r="F31" s="41"/>
      <c r="G31" s="41"/>
      <c r="H31" s="41"/>
      <c r="I31" s="41"/>
      <c r="J31" s="41"/>
      <c r="K31" s="41"/>
      <c r="L31" s="41"/>
      <c r="M31" s="41"/>
      <c r="N31" s="51"/>
    </row>
    <row r="32" spans="2:14">
      <c r="B32" s="42" t="s">
        <v>37</v>
      </c>
      <c r="C32" s="42"/>
      <c r="D32" s="42"/>
      <c r="E32" s="42"/>
      <c r="F32" s="42"/>
      <c r="G32" s="42"/>
      <c r="H32" s="42"/>
      <c r="I32" s="42"/>
      <c r="J32" s="42"/>
      <c r="K32" s="42"/>
      <c r="L32" s="42"/>
      <c r="M32" s="42"/>
      <c r="N32" s="51"/>
    </row>
    <row r="33" spans="2:13" ht="29.1" customHeight="1">
      <c r="B33" s="41" t="s">
        <v>38</v>
      </c>
      <c r="C33" s="41"/>
      <c r="D33" s="41"/>
      <c r="E33" s="41"/>
      <c r="F33" s="41"/>
      <c r="G33" s="41"/>
      <c r="H33" s="41"/>
      <c r="I33" s="41"/>
      <c r="J33" s="41"/>
      <c r="K33" s="41"/>
      <c r="L33" s="41"/>
      <c r="M33" s="41"/>
    </row>
    <row r="34" spans="2:13" ht="15.75">
      <c r="B34" s="43" t="s">
        <v>47</v>
      </c>
      <c r="C34" s="43"/>
      <c r="D34" s="43"/>
      <c r="E34" s="43"/>
      <c r="F34" s="43"/>
      <c r="G34" s="43"/>
      <c r="H34" s="43"/>
      <c r="I34" s="43"/>
      <c r="J34" s="43"/>
      <c r="K34" s="43"/>
      <c r="L34" s="43"/>
      <c r="M34" s="43"/>
    </row>
    <row r="36" spans="2:13">
      <c r="B36" s="51"/>
      <c r="C36" s="51"/>
      <c r="D36" s="51"/>
      <c r="E36" s="51"/>
      <c r="F36" s="51"/>
      <c r="G36" s="51"/>
      <c r="H36" s="51"/>
      <c r="I36" s="75"/>
      <c r="J36" s="75"/>
      <c r="K36" s="75"/>
      <c r="L36" s="75"/>
      <c r="M36" s="75"/>
    </row>
    <row r="37" spans="2:13">
      <c r="B37" s="51"/>
      <c r="C37" s="51"/>
      <c r="D37" s="51"/>
      <c r="E37" s="51"/>
      <c r="F37" s="51"/>
      <c r="G37" s="51"/>
      <c r="H37" s="51"/>
      <c r="I37" s="75"/>
      <c r="J37" s="75"/>
      <c r="K37" s="75"/>
      <c r="L37" s="75"/>
      <c r="M37" s="75"/>
    </row>
  </sheetData>
  <mergeCells count="16">
    <mergeCell ref="B2:M2"/>
    <mergeCell ref="C3:C4"/>
    <mergeCell ref="D3:M3"/>
    <mergeCell ref="B25:M25"/>
    <mergeCell ref="B26:M26"/>
    <mergeCell ref="B31:M31"/>
    <mergeCell ref="B32:M32"/>
    <mergeCell ref="B34:M34"/>
    <mergeCell ref="C5:H5"/>
    <mergeCell ref="I5:M5"/>
    <mergeCell ref="B33:M33"/>
    <mergeCell ref="B3:B5"/>
    <mergeCell ref="B27:M27"/>
    <mergeCell ref="B28:M28"/>
    <mergeCell ref="B29:M29"/>
    <mergeCell ref="B30:M3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Q37"/>
  <sheetViews>
    <sheetView zoomScale="70" zoomScaleNormal="70" workbookViewId="0">
      <selection activeCell="D4" sqref="D4"/>
    </sheetView>
  </sheetViews>
  <sheetFormatPr defaultColWidth="9.5" defaultRowHeight="1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30" t="s">
        <v>48</v>
      </c>
      <c r="C2" s="30"/>
      <c r="D2" s="30"/>
      <c r="E2" s="30"/>
      <c r="F2" s="30"/>
      <c r="G2" s="30"/>
      <c r="H2" s="30"/>
      <c r="I2" s="30"/>
      <c r="J2" s="30"/>
      <c r="K2" s="30"/>
      <c r="L2" s="30"/>
      <c r="M2" s="30"/>
      <c r="N2" s="21"/>
      <c r="O2" s="21"/>
      <c r="P2" s="21"/>
      <c r="Q2" s="21"/>
    </row>
    <row r="3" spans="2:17">
      <c r="B3" s="31" t="s">
        <v>1</v>
      </c>
      <c r="C3" s="34" t="s">
        <v>2</v>
      </c>
      <c r="D3" s="36" t="s">
        <v>3</v>
      </c>
      <c r="E3" s="36"/>
      <c r="F3" s="36"/>
      <c r="G3" s="36"/>
      <c r="H3" s="36"/>
      <c r="I3" s="36"/>
      <c r="J3" s="36"/>
      <c r="K3" s="36"/>
      <c r="L3" s="36"/>
      <c r="M3" s="37"/>
      <c r="N3" s="51"/>
      <c r="O3" s="51"/>
      <c r="P3" s="51"/>
      <c r="Q3" s="51"/>
    </row>
    <row r="4" spans="2:17" ht="73.349999999999994" customHeight="1">
      <c r="B4" s="32"/>
      <c r="C4" s="35" t="s">
        <v>46</v>
      </c>
      <c r="D4" s="3" t="s">
        <v>4</v>
      </c>
      <c r="E4" s="2" t="s">
        <v>5</v>
      </c>
      <c r="F4" s="2" t="s">
        <v>6</v>
      </c>
      <c r="G4" s="2" t="s">
        <v>7</v>
      </c>
      <c r="H4" s="3" t="s">
        <v>8</v>
      </c>
      <c r="I4" s="2" t="s">
        <v>4</v>
      </c>
      <c r="J4" s="2" t="s">
        <v>5</v>
      </c>
      <c r="K4" s="2" t="s">
        <v>6</v>
      </c>
      <c r="L4" s="2" t="s">
        <v>7</v>
      </c>
      <c r="M4" s="3" t="s">
        <v>8</v>
      </c>
      <c r="N4" s="51"/>
      <c r="O4" s="51"/>
      <c r="P4" s="51"/>
      <c r="Q4" s="51"/>
    </row>
    <row r="5" spans="2:17">
      <c r="B5" s="33"/>
      <c r="C5" s="38" t="s">
        <v>9</v>
      </c>
      <c r="D5" s="39"/>
      <c r="E5" s="39"/>
      <c r="F5" s="39"/>
      <c r="G5" s="39"/>
      <c r="H5" s="40"/>
      <c r="I5" s="38" t="s">
        <v>10</v>
      </c>
      <c r="J5" s="39"/>
      <c r="K5" s="39"/>
      <c r="L5" s="39"/>
      <c r="M5" s="40"/>
      <c r="N5" s="51"/>
      <c r="O5" s="51"/>
      <c r="P5" s="51"/>
      <c r="Q5" s="51"/>
    </row>
    <row r="6" spans="2:17">
      <c r="B6" s="52" t="s">
        <v>11</v>
      </c>
      <c r="C6" s="6">
        <v>76748</v>
      </c>
      <c r="D6" s="7">
        <v>13773</v>
      </c>
      <c r="E6" s="8">
        <v>42028</v>
      </c>
      <c r="F6" s="9">
        <v>7738</v>
      </c>
      <c r="G6" s="8">
        <v>7015</v>
      </c>
      <c r="H6" s="9">
        <v>6194</v>
      </c>
      <c r="I6" s="53">
        <v>17.945744514515034</v>
      </c>
      <c r="J6" s="53">
        <v>54.761036118205034</v>
      </c>
      <c r="K6" s="54">
        <v>10.082347422734143</v>
      </c>
      <c r="L6" s="53">
        <v>9.140303330379945</v>
      </c>
      <c r="M6" s="54">
        <v>8.0705686141658415</v>
      </c>
      <c r="N6" s="51"/>
      <c r="O6" s="51"/>
      <c r="P6" s="51"/>
      <c r="Q6" s="51"/>
    </row>
    <row r="7" spans="2:17">
      <c r="B7" s="29" t="s">
        <v>12</v>
      </c>
      <c r="C7" s="10">
        <v>92329</v>
      </c>
      <c r="D7" s="11">
        <v>9156</v>
      </c>
      <c r="E7" s="12">
        <v>35605</v>
      </c>
      <c r="F7" s="13">
        <v>4823</v>
      </c>
      <c r="G7" s="12">
        <v>38276</v>
      </c>
      <c r="H7" s="13">
        <v>4469</v>
      </c>
      <c r="I7" s="55">
        <v>9.9167108925689647</v>
      </c>
      <c r="J7" s="56">
        <v>38.56318166556553</v>
      </c>
      <c r="K7" s="57">
        <v>5.2237108600764657</v>
      </c>
      <c r="L7" s="56">
        <v>41.456097217558948</v>
      </c>
      <c r="M7" s="57">
        <v>4.8402993642300904</v>
      </c>
      <c r="N7" s="51"/>
      <c r="O7" s="51"/>
      <c r="P7" s="51"/>
      <c r="Q7" s="51"/>
    </row>
    <row r="8" spans="2:17" ht="15.75">
      <c r="B8" s="1" t="s">
        <v>13</v>
      </c>
      <c r="C8" s="14">
        <v>47462</v>
      </c>
      <c r="D8" s="15">
        <v>18751</v>
      </c>
      <c r="E8" s="16">
        <v>11979</v>
      </c>
      <c r="F8" s="17">
        <v>1320</v>
      </c>
      <c r="G8" s="16">
        <v>7725</v>
      </c>
      <c r="H8" s="17">
        <v>7687</v>
      </c>
      <c r="I8" s="58">
        <v>39.507395389996205</v>
      </c>
      <c r="J8" s="59">
        <v>25.239138679364544</v>
      </c>
      <c r="K8" s="60">
        <v>2.7811723062660656</v>
      </c>
      <c r="L8" s="59">
        <v>16.276178837807088</v>
      </c>
      <c r="M8" s="60">
        <v>16.196114786566095</v>
      </c>
      <c r="N8" s="51"/>
      <c r="O8" s="51"/>
      <c r="P8" s="51"/>
      <c r="Q8" s="51"/>
    </row>
    <row r="9" spans="2:17">
      <c r="B9" s="29" t="s">
        <v>14</v>
      </c>
      <c r="C9" s="10">
        <v>31395</v>
      </c>
      <c r="D9" s="11">
        <v>5710</v>
      </c>
      <c r="E9" s="12">
        <v>15782</v>
      </c>
      <c r="F9" s="13">
        <v>735</v>
      </c>
      <c r="G9" s="12">
        <v>6175</v>
      </c>
      <c r="H9" s="13">
        <v>2993</v>
      </c>
      <c r="I9" s="55">
        <v>18.187609491957318</v>
      </c>
      <c r="J9" s="56">
        <v>50.26915113871636</v>
      </c>
      <c r="K9" s="57">
        <v>2.3411371237458192</v>
      </c>
      <c r="L9" s="56">
        <v>19.668737060041408</v>
      </c>
      <c r="M9" s="57">
        <v>9.5333651855390986</v>
      </c>
      <c r="N9" s="51"/>
      <c r="O9" s="51"/>
      <c r="P9" s="51"/>
      <c r="Q9" s="51"/>
    </row>
    <row r="10" spans="2:17">
      <c r="B10" s="61" t="s">
        <v>15</v>
      </c>
      <c r="C10" s="14">
        <v>4304</v>
      </c>
      <c r="D10" s="15">
        <v>153</v>
      </c>
      <c r="E10" s="16">
        <v>1581</v>
      </c>
      <c r="F10" s="17">
        <v>51</v>
      </c>
      <c r="G10" s="16">
        <v>2108</v>
      </c>
      <c r="H10" s="17">
        <v>411</v>
      </c>
      <c r="I10" s="58">
        <v>3.5548327137546472</v>
      </c>
      <c r="J10" s="59">
        <v>36.733271375464682</v>
      </c>
      <c r="K10" s="60">
        <v>1.1849442379182156</v>
      </c>
      <c r="L10" s="59">
        <v>48.977695167286242</v>
      </c>
      <c r="M10" s="60">
        <v>9.5492565055762082</v>
      </c>
      <c r="N10" s="51"/>
      <c r="O10" s="51"/>
      <c r="P10" s="51"/>
      <c r="Q10" s="51"/>
    </row>
    <row r="11" spans="2:17">
      <c r="B11" s="29" t="s">
        <v>16</v>
      </c>
      <c r="C11" s="10">
        <v>24153</v>
      </c>
      <c r="D11" s="11">
        <v>2755</v>
      </c>
      <c r="E11" s="12">
        <v>13321</v>
      </c>
      <c r="F11" s="13">
        <v>1093</v>
      </c>
      <c r="G11" s="12">
        <v>4769</v>
      </c>
      <c r="H11" s="13">
        <v>2215</v>
      </c>
      <c r="I11" s="55">
        <v>11.406450544445825</v>
      </c>
      <c r="J11" s="56">
        <v>55.152569039042767</v>
      </c>
      <c r="K11" s="57">
        <v>4.5253177659089969</v>
      </c>
      <c r="L11" s="56">
        <v>19.744959218316566</v>
      </c>
      <c r="M11" s="57">
        <v>9.1707034322858441</v>
      </c>
      <c r="N11" s="51"/>
      <c r="O11" s="51"/>
      <c r="P11" s="51"/>
      <c r="Q11" s="51"/>
    </row>
    <row r="12" spans="2:17">
      <c r="B12" s="61" t="s">
        <v>17</v>
      </c>
      <c r="C12" s="14">
        <v>44984</v>
      </c>
      <c r="D12" s="15">
        <v>3150</v>
      </c>
      <c r="E12" s="16">
        <v>24811</v>
      </c>
      <c r="F12" s="17">
        <v>4777</v>
      </c>
      <c r="G12" s="16">
        <v>7190</v>
      </c>
      <c r="H12" s="17">
        <v>5056</v>
      </c>
      <c r="I12" s="58">
        <v>7.0024897741419165</v>
      </c>
      <c r="J12" s="59">
        <v>55.155166281344478</v>
      </c>
      <c r="K12" s="60">
        <v>10.619331317801885</v>
      </c>
      <c r="L12" s="59">
        <v>15.983460786057266</v>
      </c>
      <c r="M12" s="60">
        <v>11.239551840654455</v>
      </c>
      <c r="N12" s="51"/>
      <c r="O12" s="51"/>
      <c r="P12" s="51"/>
      <c r="Q12" s="51"/>
    </row>
    <row r="13" spans="2:17">
      <c r="B13" s="29" t="s">
        <v>18</v>
      </c>
      <c r="C13" s="10">
        <v>18696</v>
      </c>
      <c r="D13" s="11">
        <v>958</v>
      </c>
      <c r="E13" s="12">
        <v>13818</v>
      </c>
      <c r="F13" s="13">
        <v>421</v>
      </c>
      <c r="G13" s="12">
        <v>2426</v>
      </c>
      <c r="H13" s="13">
        <v>1073</v>
      </c>
      <c r="I13" s="55">
        <v>5.1240907145913557</v>
      </c>
      <c r="J13" s="56">
        <v>73.908857509627722</v>
      </c>
      <c r="K13" s="57">
        <v>2.2518185708172869</v>
      </c>
      <c r="L13" s="56">
        <v>12.976037655113393</v>
      </c>
      <c r="M13" s="57">
        <v>5.7391955498502352</v>
      </c>
      <c r="N13" s="51"/>
      <c r="O13" s="51"/>
      <c r="P13" s="51"/>
      <c r="Q13" s="51"/>
    </row>
    <row r="14" spans="2:17">
      <c r="B14" s="61" t="s">
        <v>19</v>
      </c>
      <c r="C14" s="14">
        <v>50097</v>
      </c>
      <c r="D14" s="15">
        <v>1717</v>
      </c>
      <c r="E14" s="16">
        <v>15699</v>
      </c>
      <c r="F14" s="17">
        <v>3130</v>
      </c>
      <c r="G14" s="16">
        <v>25654</v>
      </c>
      <c r="H14" s="17">
        <v>3897</v>
      </c>
      <c r="I14" s="58">
        <v>3.427350939177995</v>
      </c>
      <c r="J14" s="59">
        <v>31.337205820707826</v>
      </c>
      <c r="K14" s="60">
        <v>6.2478791145178354</v>
      </c>
      <c r="L14" s="59">
        <v>51.208655208894747</v>
      </c>
      <c r="M14" s="60">
        <v>7.7789089167015995</v>
      </c>
      <c r="N14" s="51"/>
      <c r="O14" s="51"/>
      <c r="P14" s="51"/>
      <c r="Q14" s="51"/>
    </row>
    <row r="15" spans="2:17">
      <c r="B15" s="29" t="s">
        <v>43</v>
      </c>
      <c r="C15" s="10">
        <v>90918</v>
      </c>
      <c r="D15" s="11">
        <v>5314</v>
      </c>
      <c r="E15" s="12">
        <v>14961</v>
      </c>
      <c r="F15" s="13">
        <v>28368</v>
      </c>
      <c r="G15" s="12">
        <v>25036</v>
      </c>
      <c r="H15" s="13">
        <v>17239</v>
      </c>
      <c r="I15" s="55">
        <v>5.8448272069337204</v>
      </c>
      <c r="J15" s="56">
        <v>16.4554873622385</v>
      </c>
      <c r="K15" s="57">
        <v>31.20174222926153</v>
      </c>
      <c r="L15" s="56">
        <v>27.536901383664404</v>
      </c>
      <c r="M15" s="57">
        <v>18.961041817901847</v>
      </c>
      <c r="N15" s="51"/>
      <c r="O15" s="51"/>
      <c r="P15" s="51"/>
      <c r="Q15" s="51"/>
    </row>
    <row r="16" spans="2:17">
      <c r="B16" s="61" t="s">
        <v>21</v>
      </c>
      <c r="C16" s="14">
        <v>31238</v>
      </c>
      <c r="D16" s="15">
        <v>4224</v>
      </c>
      <c r="E16" s="16">
        <v>8279</v>
      </c>
      <c r="F16" s="17">
        <v>5400</v>
      </c>
      <c r="G16" s="16">
        <v>6517</v>
      </c>
      <c r="H16" s="17">
        <v>6818</v>
      </c>
      <c r="I16" s="58">
        <v>13.521992445098919</v>
      </c>
      <c r="J16" s="59">
        <v>26.502977143222999</v>
      </c>
      <c r="K16" s="60">
        <v>17.286638069018505</v>
      </c>
      <c r="L16" s="59">
        <v>20.8624111658877</v>
      </c>
      <c r="M16" s="60">
        <v>21.825981176771879</v>
      </c>
      <c r="N16" s="51"/>
      <c r="O16" s="51"/>
      <c r="P16" s="51"/>
      <c r="Q16" s="51"/>
    </row>
    <row r="17" spans="2:14">
      <c r="B17" s="29" t="s">
        <v>22</v>
      </c>
      <c r="C17" s="10">
        <v>6244</v>
      </c>
      <c r="D17" s="11">
        <v>441</v>
      </c>
      <c r="E17" s="12">
        <v>3995</v>
      </c>
      <c r="F17" s="13">
        <v>452</v>
      </c>
      <c r="G17" s="12">
        <v>389</v>
      </c>
      <c r="H17" s="13">
        <v>967</v>
      </c>
      <c r="I17" s="55">
        <v>7.0627802690582957</v>
      </c>
      <c r="J17" s="56">
        <v>63.981422165278666</v>
      </c>
      <c r="K17" s="57">
        <v>7.2389493914157592</v>
      </c>
      <c r="L17" s="56">
        <v>6.2299807815502888</v>
      </c>
      <c r="M17" s="57">
        <v>15.48686739269699</v>
      </c>
      <c r="N17" s="51"/>
    </row>
    <row r="18" spans="2:14">
      <c r="B18" s="61" t="s">
        <v>23</v>
      </c>
      <c r="C18" s="14">
        <v>49837</v>
      </c>
      <c r="D18" s="15">
        <v>3773</v>
      </c>
      <c r="E18" s="16">
        <v>32040</v>
      </c>
      <c r="F18" s="17">
        <v>1688</v>
      </c>
      <c r="G18" s="16">
        <v>8718</v>
      </c>
      <c r="H18" s="17">
        <v>3618</v>
      </c>
      <c r="I18" s="58">
        <v>7.5706804181632119</v>
      </c>
      <c r="J18" s="59">
        <v>64.289584043983382</v>
      </c>
      <c r="K18" s="60">
        <v>3.3870417561249671</v>
      </c>
      <c r="L18" s="59">
        <v>17.493027268896601</v>
      </c>
      <c r="M18" s="60">
        <v>7.2596665128318323</v>
      </c>
      <c r="N18" s="51"/>
    </row>
    <row r="19" spans="2:14">
      <c r="B19" s="29" t="s">
        <v>24</v>
      </c>
      <c r="C19" s="10">
        <v>30302</v>
      </c>
      <c r="D19" s="11">
        <v>3339</v>
      </c>
      <c r="E19" s="12">
        <v>18795</v>
      </c>
      <c r="F19" s="13">
        <v>898</v>
      </c>
      <c r="G19" s="12">
        <v>5008</v>
      </c>
      <c r="H19" s="13">
        <v>2262</v>
      </c>
      <c r="I19" s="55">
        <v>11.01907464853805</v>
      </c>
      <c r="J19" s="56">
        <v>62.025608870701596</v>
      </c>
      <c r="K19" s="57">
        <v>2.9635007590258069</v>
      </c>
      <c r="L19" s="56">
        <v>16.526961916705169</v>
      </c>
      <c r="M19" s="57">
        <v>7.4648538050293718</v>
      </c>
      <c r="N19" s="51"/>
    </row>
    <row r="20" spans="2:14">
      <c r="B20" s="61" t="s">
        <v>25</v>
      </c>
      <c r="C20" s="14">
        <v>18076</v>
      </c>
      <c r="D20" s="15">
        <v>1272</v>
      </c>
      <c r="E20" s="16">
        <v>7990</v>
      </c>
      <c r="F20" s="17">
        <v>874</v>
      </c>
      <c r="G20" s="16">
        <v>5132</v>
      </c>
      <c r="H20" s="17">
        <v>2808</v>
      </c>
      <c r="I20" s="58">
        <v>7.0369550785572024</v>
      </c>
      <c r="J20" s="59">
        <v>44.202257136534634</v>
      </c>
      <c r="K20" s="60">
        <v>4.8351405178136755</v>
      </c>
      <c r="L20" s="59">
        <v>28.391236999336133</v>
      </c>
      <c r="M20" s="60">
        <v>15.534410267758354</v>
      </c>
      <c r="N20" s="51"/>
    </row>
    <row r="21" spans="2:14">
      <c r="B21" s="62" t="s">
        <v>26</v>
      </c>
      <c r="C21" s="10">
        <v>28294</v>
      </c>
      <c r="D21" s="18">
        <v>1248</v>
      </c>
      <c r="E21" s="12">
        <v>16331</v>
      </c>
      <c r="F21" s="19">
        <v>1543</v>
      </c>
      <c r="G21" s="20">
        <v>6526</v>
      </c>
      <c r="H21" s="19">
        <v>2646</v>
      </c>
      <c r="I21" s="55">
        <v>4.4108291510567614</v>
      </c>
      <c r="J21" s="56">
        <v>57.718951014349329</v>
      </c>
      <c r="K21" s="57">
        <v>5.4534530289107233</v>
      </c>
      <c r="L21" s="56">
        <v>23.064960769067646</v>
      </c>
      <c r="M21" s="57">
        <v>9.3518060366155371</v>
      </c>
      <c r="N21" s="51"/>
    </row>
    <row r="22" spans="2:14" ht="15" customHeight="1">
      <c r="B22" s="4" t="s">
        <v>27</v>
      </c>
      <c r="C22" s="63">
        <v>205986</v>
      </c>
      <c r="D22" s="64">
        <v>33779</v>
      </c>
      <c r="E22" s="63">
        <v>108745</v>
      </c>
      <c r="F22" s="65">
        <v>6605</v>
      </c>
      <c r="G22" s="63">
        <v>36578</v>
      </c>
      <c r="H22" s="64">
        <v>20279</v>
      </c>
      <c r="I22" s="66">
        <v>16.398687289427436</v>
      </c>
      <c r="J22" s="67">
        <v>52.792422786014583</v>
      </c>
      <c r="K22" s="66">
        <v>3.2065285990310022</v>
      </c>
      <c r="L22" s="67">
        <v>17.757517501189401</v>
      </c>
      <c r="M22" s="66">
        <v>9.8448438243375769</v>
      </c>
      <c r="N22" s="51"/>
    </row>
    <row r="23" spans="2:14" ht="13.5" customHeight="1">
      <c r="B23" s="68" t="s">
        <v>28</v>
      </c>
      <c r="C23" s="69">
        <v>439091</v>
      </c>
      <c r="D23" s="70">
        <v>41955</v>
      </c>
      <c r="E23" s="69">
        <v>168270</v>
      </c>
      <c r="F23" s="70">
        <v>56706</v>
      </c>
      <c r="G23" s="69">
        <v>122086</v>
      </c>
      <c r="H23" s="70">
        <v>50074</v>
      </c>
      <c r="I23" s="60">
        <v>9.5549669658453489</v>
      </c>
      <c r="J23" s="58">
        <v>38.322352314212772</v>
      </c>
      <c r="K23" s="60">
        <v>12.914407264097875</v>
      </c>
      <c r="L23" s="58">
        <v>27.804259253776554</v>
      </c>
      <c r="M23" s="60">
        <v>11.404014202067453</v>
      </c>
      <c r="N23" s="51"/>
    </row>
    <row r="24" spans="2:14" ht="15.75">
      <c r="B24" s="5" t="s">
        <v>29</v>
      </c>
      <c r="C24" s="71">
        <v>645077</v>
      </c>
      <c r="D24" s="72">
        <v>75734</v>
      </c>
      <c r="E24" s="71">
        <v>277015</v>
      </c>
      <c r="F24" s="72">
        <v>63311</v>
      </c>
      <c r="G24" s="71">
        <v>158664</v>
      </c>
      <c r="H24" s="72">
        <v>70353</v>
      </c>
      <c r="I24" s="73">
        <v>11.740303870700707</v>
      </c>
      <c r="J24" s="74">
        <v>42.942935494522359</v>
      </c>
      <c r="K24" s="73">
        <v>9.8144872627608795</v>
      </c>
      <c r="L24" s="74">
        <v>24.596133484839793</v>
      </c>
      <c r="M24" s="73">
        <v>10.906139887176259</v>
      </c>
      <c r="N24" s="51"/>
    </row>
    <row r="25" spans="2:14" ht="15.75">
      <c r="B25" s="44" t="s">
        <v>30</v>
      </c>
      <c r="C25" s="44"/>
      <c r="D25" s="44"/>
      <c r="E25" s="44"/>
      <c r="F25" s="44"/>
      <c r="G25" s="44"/>
      <c r="H25" s="44"/>
      <c r="I25" s="44"/>
      <c r="J25" s="44"/>
      <c r="K25" s="44"/>
      <c r="L25" s="44"/>
      <c r="M25" s="44"/>
      <c r="N25" s="51"/>
    </row>
    <row r="26" spans="2:14">
      <c r="B26" s="42" t="s">
        <v>31</v>
      </c>
      <c r="C26" s="42"/>
      <c r="D26" s="42"/>
      <c r="E26" s="42"/>
      <c r="F26" s="42"/>
      <c r="G26" s="42"/>
      <c r="H26" s="42"/>
      <c r="I26" s="42"/>
      <c r="J26" s="42"/>
      <c r="K26" s="42"/>
      <c r="L26" s="42"/>
      <c r="M26" s="42"/>
      <c r="N26" s="51"/>
    </row>
    <row r="27" spans="2:14" ht="15.75">
      <c r="B27" s="41" t="s">
        <v>32</v>
      </c>
      <c r="C27" s="41"/>
      <c r="D27" s="41"/>
      <c r="E27" s="41"/>
      <c r="F27" s="41"/>
      <c r="G27" s="41"/>
      <c r="H27" s="41"/>
      <c r="I27" s="41"/>
      <c r="J27" s="41"/>
      <c r="K27" s="41"/>
      <c r="L27" s="41"/>
      <c r="M27" s="41"/>
      <c r="N27" s="51"/>
    </row>
    <row r="28" spans="2:14">
      <c r="B28" s="42" t="s">
        <v>33</v>
      </c>
      <c r="C28" s="42"/>
      <c r="D28" s="42"/>
      <c r="E28" s="42"/>
      <c r="F28" s="42"/>
      <c r="G28" s="42"/>
      <c r="H28" s="42"/>
      <c r="I28" s="42"/>
      <c r="J28" s="42"/>
      <c r="K28" s="42"/>
      <c r="L28" s="42"/>
      <c r="M28" s="42"/>
      <c r="N28" s="51"/>
    </row>
    <row r="29" spans="2:14" ht="15.75">
      <c r="B29" s="41" t="s">
        <v>34</v>
      </c>
      <c r="C29" s="41"/>
      <c r="D29" s="41"/>
      <c r="E29" s="41"/>
      <c r="F29" s="41"/>
      <c r="G29" s="41"/>
      <c r="H29" s="41"/>
      <c r="I29" s="41"/>
      <c r="J29" s="41"/>
      <c r="K29" s="41"/>
      <c r="L29" s="41"/>
      <c r="M29" s="41"/>
      <c r="N29" s="51"/>
    </row>
    <row r="30" spans="2:14">
      <c r="B30" s="42" t="s">
        <v>35</v>
      </c>
      <c r="C30" s="42"/>
      <c r="D30" s="42"/>
      <c r="E30" s="42"/>
      <c r="F30" s="42"/>
      <c r="G30" s="42"/>
      <c r="H30" s="42"/>
      <c r="I30" s="42"/>
      <c r="J30" s="42"/>
      <c r="K30" s="42"/>
      <c r="L30" s="42"/>
      <c r="M30" s="42"/>
      <c r="N30" s="51"/>
    </row>
    <row r="31" spans="2:14" ht="15.75">
      <c r="B31" s="41" t="s">
        <v>36</v>
      </c>
      <c r="C31" s="41"/>
      <c r="D31" s="41"/>
      <c r="E31" s="41"/>
      <c r="F31" s="41"/>
      <c r="G31" s="41"/>
      <c r="H31" s="41"/>
      <c r="I31" s="41"/>
      <c r="J31" s="41"/>
      <c r="K31" s="41"/>
      <c r="L31" s="41"/>
      <c r="M31" s="41"/>
      <c r="N31" s="51"/>
    </row>
    <row r="32" spans="2:14">
      <c r="B32" s="42" t="s">
        <v>37</v>
      </c>
      <c r="C32" s="42"/>
      <c r="D32" s="42"/>
      <c r="E32" s="42"/>
      <c r="F32" s="42"/>
      <c r="G32" s="42"/>
      <c r="H32" s="42"/>
      <c r="I32" s="42"/>
      <c r="J32" s="42"/>
      <c r="K32" s="42"/>
      <c r="L32" s="42"/>
      <c r="M32" s="42"/>
      <c r="N32" s="51"/>
    </row>
    <row r="33" spans="2:13" ht="29.1" customHeight="1">
      <c r="B33" s="41" t="s">
        <v>49</v>
      </c>
      <c r="C33" s="41"/>
      <c r="D33" s="41"/>
      <c r="E33" s="41"/>
      <c r="F33" s="41"/>
      <c r="G33" s="41"/>
      <c r="H33" s="41"/>
      <c r="I33" s="41"/>
      <c r="J33" s="41"/>
      <c r="K33" s="41"/>
      <c r="L33" s="41"/>
      <c r="M33" s="41"/>
    </row>
    <row r="34" spans="2:13" ht="15.75">
      <c r="B34" s="43" t="s">
        <v>50</v>
      </c>
      <c r="C34" s="43"/>
      <c r="D34" s="43"/>
      <c r="E34" s="43"/>
      <c r="F34" s="43"/>
      <c r="G34" s="43"/>
      <c r="H34" s="43"/>
      <c r="I34" s="43"/>
      <c r="J34" s="43"/>
      <c r="K34" s="43"/>
      <c r="L34" s="43"/>
      <c r="M34" s="43"/>
    </row>
    <row r="36" spans="2:13">
      <c r="B36" s="51"/>
      <c r="C36" s="51"/>
      <c r="D36" s="51"/>
      <c r="E36" s="51"/>
      <c r="F36" s="51"/>
      <c r="G36" s="51"/>
      <c r="H36" s="51"/>
      <c r="I36" s="75"/>
      <c r="J36" s="75"/>
      <c r="K36" s="75"/>
      <c r="L36" s="75"/>
      <c r="M36" s="75"/>
    </row>
    <row r="37" spans="2:13">
      <c r="B37" s="51"/>
      <c r="C37" s="51"/>
      <c r="D37" s="51"/>
      <c r="E37" s="51"/>
      <c r="F37" s="51"/>
      <c r="G37" s="51"/>
      <c r="H37" s="51"/>
      <c r="I37" s="75"/>
      <c r="J37" s="75"/>
      <c r="K37" s="75"/>
      <c r="L37" s="75"/>
      <c r="M37" s="75"/>
    </row>
  </sheetData>
  <mergeCells count="16">
    <mergeCell ref="B2:M2"/>
    <mergeCell ref="C3:C4"/>
    <mergeCell ref="D3:M3"/>
    <mergeCell ref="B25:M25"/>
    <mergeCell ref="B26:M26"/>
    <mergeCell ref="B31:M31"/>
    <mergeCell ref="B32:M32"/>
    <mergeCell ref="B34:M34"/>
    <mergeCell ref="C5:H5"/>
    <mergeCell ref="I5:M5"/>
    <mergeCell ref="B33:M33"/>
    <mergeCell ref="B3:B5"/>
    <mergeCell ref="B27:M27"/>
    <mergeCell ref="B28:M28"/>
    <mergeCell ref="B29:M29"/>
    <mergeCell ref="B30:M3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Q37"/>
  <sheetViews>
    <sheetView zoomScale="60" zoomScaleNormal="60" workbookViewId="0">
      <selection activeCell="B28" sqref="B28:M28"/>
    </sheetView>
  </sheetViews>
  <sheetFormatPr defaultColWidth="9.5" defaultRowHeight="15"/>
  <cols>
    <col min="1" max="1" width="9.5" style="22" customWidth="1"/>
    <col min="2" max="2" width="26.75" style="22" customWidth="1"/>
    <col min="3" max="13" width="18" style="22" customWidth="1"/>
    <col min="14" max="14" width="9.5" style="22" customWidth="1"/>
    <col min="15" max="16384" width="9.5" style="22"/>
  </cols>
  <sheetData>
    <row r="2" spans="2:17" ht="17.850000000000001" customHeight="1">
      <c r="B2" s="30" t="s">
        <v>51</v>
      </c>
      <c r="C2" s="30"/>
      <c r="D2" s="30"/>
      <c r="E2" s="30"/>
      <c r="F2" s="30"/>
      <c r="G2" s="30"/>
      <c r="H2" s="30"/>
      <c r="I2" s="30"/>
      <c r="J2" s="30"/>
      <c r="K2" s="30"/>
      <c r="L2" s="30"/>
      <c r="M2" s="30"/>
      <c r="N2" s="21"/>
      <c r="O2" s="21"/>
      <c r="P2" s="21"/>
      <c r="Q2" s="21"/>
    </row>
    <row r="3" spans="2:17">
      <c r="B3" s="31" t="s">
        <v>1</v>
      </c>
      <c r="C3" s="34" t="s">
        <v>2</v>
      </c>
      <c r="D3" s="36" t="s">
        <v>3</v>
      </c>
      <c r="E3" s="36"/>
      <c r="F3" s="36"/>
      <c r="G3" s="36"/>
      <c r="H3" s="36"/>
      <c r="I3" s="36"/>
      <c r="J3" s="36"/>
      <c r="K3" s="36"/>
      <c r="L3" s="36"/>
      <c r="M3" s="37"/>
      <c r="N3" s="51"/>
      <c r="O3" s="51"/>
      <c r="P3" s="51"/>
      <c r="Q3" s="51"/>
    </row>
    <row r="4" spans="2:17" ht="73.349999999999994" customHeight="1">
      <c r="B4" s="32"/>
      <c r="C4" s="35" t="s">
        <v>46</v>
      </c>
      <c r="D4" s="3" t="s">
        <v>4</v>
      </c>
      <c r="E4" s="2" t="s">
        <v>5</v>
      </c>
      <c r="F4" s="2" t="s">
        <v>6</v>
      </c>
      <c r="G4" s="2" t="s">
        <v>7</v>
      </c>
      <c r="H4" s="3" t="s">
        <v>8</v>
      </c>
      <c r="I4" s="2" t="s">
        <v>4</v>
      </c>
      <c r="J4" s="2" t="s">
        <v>5</v>
      </c>
      <c r="K4" s="2" t="s">
        <v>6</v>
      </c>
      <c r="L4" s="2" t="s">
        <v>7</v>
      </c>
      <c r="M4" s="3" t="s">
        <v>8</v>
      </c>
      <c r="N4" s="51"/>
      <c r="O4" s="51"/>
      <c r="P4" s="51"/>
      <c r="Q4" s="51"/>
    </row>
    <row r="5" spans="2:17">
      <c r="B5" s="33"/>
      <c r="C5" s="38" t="s">
        <v>9</v>
      </c>
      <c r="D5" s="39"/>
      <c r="E5" s="39"/>
      <c r="F5" s="39"/>
      <c r="G5" s="39"/>
      <c r="H5" s="40"/>
      <c r="I5" s="38" t="s">
        <v>10</v>
      </c>
      <c r="J5" s="39"/>
      <c r="K5" s="39"/>
      <c r="L5" s="39"/>
      <c r="M5" s="40"/>
      <c r="N5" s="51"/>
      <c r="O5" s="51"/>
      <c r="P5" s="51"/>
      <c r="Q5" s="51"/>
    </row>
    <row r="6" spans="2:17">
      <c r="B6" s="52" t="s">
        <v>11</v>
      </c>
      <c r="C6" s="6">
        <v>71936</v>
      </c>
      <c r="D6" s="7">
        <v>12854</v>
      </c>
      <c r="E6" s="8">
        <v>38920</v>
      </c>
      <c r="F6" s="9">
        <v>7669</v>
      </c>
      <c r="G6" s="8">
        <v>6763</v>
      </c>
      <c r="H6" s="9">
        <v>5730</v>
      </c>
      <c r="I6" s="53">
        <v>17.86866103202847</v>
      </c>
      <c r="J6" s="53">
        <v>54.103647686832744</v>
      </c>
      <c r="K6" s="54">
        <v>10.660865213523131</v>
      </c>
      <c r="L6" s="53">
        <v>9.4014123665480422</v>
      </c>
      <c r="M6" s="54">
        <v>7.9654137010676154</v>
      </c>
      <c r="N6" s="51"/>
      <c r="O6" s="51"/>
      <c r="P6" s="51"/>
      <c r="Q6" s="51"/>
    </row>
    <row r="7" spans="2:17">
      <c r="B7" s="29" t="s">
        <v>12</v>
      </c>
      <c r="C7" s="10">
        <v>88291</v>
      </c>
      <c r="D7" s="11">
        <v>8869</v>
      </c>
      <c r="E7" s="12">
        <v>33249</v>
      </c>
      <c r="F7" s="13">
        <v>5010</v>
      </c>
      <c r="G7" s="12">
        <v>36590</v>
      </c>
      <c r="H7" s="13">
        <v>4573</v>
      </c>
      <c r="I7" s="55">
        <v>10.045191469119162</v>
      </c>
      <c r="J7" s="56">
        <v>37.658424981028645</v>
      </c>
      <c r="K7" s="57">
        <v>5.6744175510527679</v>
      </c>
      <c r="L7" s="56">
        <v>41.442502633337483</v>
      </c>
      <c r="M7" s="57">
        <v>5.1794633654619382</v>
      </c>
      <c r="N7" s="51"/>
      <c r="O7" s="51"/>
      <c r="P7" s="51"/>
      <c r="Q7" s="51"/>
    </row>
    <row r="8" spans="2:17" ht="15.75">
      <c r="B8" s="1" t="s">
        <v>13</v>
      </c>
      <c r="C8" s="14">
        <v>46331</v>
      </c>
      <c r="D8" s="15">
        <v>18911</v>
      </c>
      <c r="E8" s="16">
        <v>11284</v>
      </c>
      <c r="F8" s="17">
        <v>1323</v>
      </c>
      <c r="G8" s="16">
        <v>7179</v>
      </c>
      <c r="H8" s="17">
        <v>7634</v>
      </c>
      <c r="I8" s="58">
        <v>40.817163454274677</v>
      </c>
      <c r="J8" s="59">
        <v>24.355183354557425</v>
      </c>
      <c r="K8" s="60">
        <v>2.8555394876000948</v>
      </c>
      <c r="L8" s="59">
        <v>15.495024929312986</v>
      </c>
      <c r="M8" s="60">
        <v>16.47708877425482</v>
      </c>
      <c r="N8" s="51"/>
      <c r="O8" s="51"/>
      <c r="P8" s="51"/>
      <c r="Q8" s="51"/>
    </row>
    <row r="9" spans="2:17">
      <c r="B9" s="29" t="s">
        <v>14</v>
      </c>
      <c r="C9" s="10">
        <v>30524</v>
      </c>
      <c r="D9" s="11">
        <v>5470</v>
      </c>
      <c r="E9" s="12">
        <v>15750</v>
      </c>
      <c r="F9" s="13">
        <v>762</v>
      </c>
      <c r="G9" s="12">
        <v>5849</v>
      </c>
      <c r="H9" s="13">
        <v>2693</v>
      </c>
      <c r="I9" s="55">
        <v>17.920324990171668</v>
      </c>
      <c r="J9" s="56">
        <v>51.59874197352903</v>
      </c>
      <c r="K9" s="57">
        <v>2.4963962783383566</v>
      </c>
      <c r="L9" s="56">
        <v>19.16197090813786</v>
      </c>
      <c r="M9" s="57">
        <v>8.8225658498230892</v>
      </c>
      <c r="N9" s="51"/>
      <c r="O9" s="51"/>
      <c r="P9" s="51"/>
      <c r="Q9" s="51"/>
    </row>
    <row r="10" spans="2:17">
      <c r="B10" s="61" t="s">
        <v>15</v>
      </c>
      <c r="C10" s="14">
        <v>4120</v>
      </c>
      <c r="D10" s="15">
        <v>73</v>
      </c>
      <c r="E10" s="16">
        <v>1769</v>
      </c>
      <c r="F10" s="17">
        <v>58</v>
      </c>
      <c r="G10" s="16">
        <v>1862</v>
      </c>
      <c r="H10" s="17">
        <v>358</v>
      </c>
      <c r="I10" s="58">
        <v>1.7718446601941749</v>
      </c>
      <c r="J10" s="59">
        <v>42.9368932038835</v>
      </c>
      <c r="K10" s="60">
        <v>1.407766990291262</v>
      </c>
      <c r="L10" s="59">
        <v>45.194174757281552</v>
      </c>
      <c r="M10" s="60">
        <v>8.6893203883495147</v>
      </c>
      <c r="N10" s="51"/>
      <c r="O10" s="51"/>
      <c r="P10" s="51"/>
      <c r="Q10" s="51"/>
    </row>
    <row r="11" spans="2:17">
      <c r="B11" s="29" t="s">
        <v>16</v>
      </c>
      <c r="C11" s="10">
        <v>21803</v>
      </c>
      <c r="D11" s="11">
        <v>2399</v>
      </c>
      <c r="E11" s="12">
        <v>12180</v>
      </c>
      <c r="F11" s="13">
        <v>1117</v>
      </c>
      <c r="G11" s="12">
        <v>4084</v>
      </c>
      <c r="H11" s="13">
        <v>2023</v>
      </c>
      <c r="I11" s="55">
        <v>11.003072971609413</v>
      </c>
      <c r="J11" s="56">
        <v>55.86387194422786</v>
      </c>
      <c r="K11" s="57">
        <v>5.1231481906159706</v>
      </c>
      <c r="L11" s="56">
        <v>18.731367243039948</v>
      </c>
      <c r="M11" s="57">
        <v>9.2785396505068096</v>
      </c>
      <c r="N11" s="51"/>
      <c r="O11" s="51"/>
      <c r="P11" s="51"/>
      <c r="Q11" s="51"/>
    </row>
    <row r="12" spans="2:17">
      <c r="B12" s="61" t="s">
        <v>17</v>
      </c>
      <c r="C12" s="14">
        <v>42371</v>
      </c>
      <c r="D12" s="15">
        <v>2720</v>
      </c>
      <c r="E12" s="16">
        <v>23270</v>
      </c>
      <c r="F12" s="17">
        <v>4602</v>
      </c>
      <c r="G12" s="16">
        <v>7283</v>
      </c>
      <c r="H12" s="17">
        <v>4496</v>
      </c>
      <c r="I12" s="58">
        <v>6.4194850251351161</v>
      </c>
      <c r="J12" s="59">
        <v>54.919638431946382</v>
      </c>
      <c r="K12" s="60">
        <v>10.86120223737934</v>
      </c>
      <c r="L12" s="59">
        <v>17.188643175757004</v>
      </c>
      <c r="M12" s="60">
        <v>10.611031129782162</v>
      </c>
      <c r="N12" s="51"/>
      <c r="O12" s="51"/>
      <c r="P12" s="51"/>
      <c r="Q12" s="51"/>
    </row>
    <row r="13" spans="2:17">
      <c r="B13" s="29" t="s">
        <v>18</v>
      </c>
      <c r="C13" s="10">
        <v>18133</v>
      </c>
      <c r="D13" s="11">
        <v>869</v>
      </c>
      <c r="E13" s="12">
        <v>13346</v>
      </c>
      <c r="F13" s="13">
        <v>469</v>
      </c>
      <c r="G13" s="12">
        <v>2379</v>
      </c>
      <c r="H13" s="13">
        <v>1070</v>
      </c>
      <c r="I13" s="55">
        <v>4.7923675067556388</v>
      </c>
      <c r="J13" s="56">
        <v>73.60061765841283</v>
      </c>
      <c r="K13" s="57">
        <v>2.5864446037610986</v>
      </c>
      <c r="L13" s="56">
        <v>13.119726465560028</v>
      </c>
      <c r="M13" s="57">
        <v>5.9008437655103956</v>
      </c>
      <c r="N13" s="51"/>
      <c r="O13" s="51"/>
      <c r="P13" s="51"/>
      <c r="Q13" s="51"/>
    </row>
    <row r="14" spans="2:17">
      <c r="B14" s="61" t="s">
        <v>19</v>
      </c>
      <c r="C14" s="14">
        <v>46314</v>
      </c>
      <c r="D14" s="15">
        <v>1696</v>
      </c>
      <c r="E14" s="16">
        <v>14225</v>
      </c>
      <c r="F14" s="17">
        <v>3085</v>
      </c>
      <c r="G14" s="16">
        <v>23708</v>
      </c>
      <c r="H14" s="17">
        <v>3600</v>
      </c>
      <c r="I14" s="58">
        <v>3.661959666623483</v>
      </c>
      <c r="J14" s="59">
        <v>30.714254868938117</v>
      </c>
      <c r="K14" s="60">
        <v>6.6610528134041544</v>
      </c>
      <c r="L14" s="59">
        <v>51.189705056786281</v>
      </c>
      <c r="M14" s="60">
        <v>7.7730275942479592</v>
      </c>
      <c r="N14" s="51"/>
      <c r="O14" s="51"/>
      <c r="P14" s="51"/>
      <c r="Q14" s="51"/>
    </row>
    <row r="15" spans="2:17">
      <c r="B15" s="29" t="s">
        <v>43</v>
      </c>
      <c r="C15" s="10">
        <v>86925</v>
      </c>
      <c r="D15" s="11">
        <v>4419</v>
      </c>
      <c r="E15" s="12">
        <v>14298</v>
      </c>
      <c r="F15" s="13">
        <v>27711</v>
      </c>
      <c r="G15" s="12">
        <v>23413</v>
      </c>
      <c r="H15" s="13">
        <v>17084</v>
      </c>
      <c r="I15" s="55">
        <v>5.0836928386540121</v>
      </c>
      <c r="J15" s="56">
        <v>16.448662640207075</v>
      </c>
      <c r="K15" s="57">
        <v>31.879206212251944</v>
      </c>
      <c r="L15" s="56">
        <v>26.934713833764739</v>
      </c>
      <c r="M15" s="57">
        <v>19.653724475122232</v>
      </c>
      <c r="N15" s="51"/>
      <c r="O15" s="51"/>
      <c r="P15" s="51"/>
      <c r="Q15" s="51"/>
    </row>
    <row r="16" spans="2:17">
      <c r="B16" s="61" t="s">
        <v>21</v>
      </c>
      <c r="C16" s="14">
        <v>29217</v>
      </c>
      <c r="D16" s="15">
        <v>3568</v>
      </c>
      <c r="E16" s="16">
        <v>7680</v>
      </c>
      <c r="F16" s="17">
        <v>5176</v>
      </c>
      <c r="G16" s="16">
        <v>6261</v>
      </c>
      <c r="H16" s="17">
        <v>6532</v>
      </c>
      <c r="I16" s="58">
        <v>12.212068316391141</v>
      </c>
      <c r="J16" s="59">
        <v>26.286066331245507</v>
      </c>
      <c r="K16" s="60">
        <v>17.71571345449567</v>
      </c>
      <c r="L16" s="59">
        <v>21.429304856761476</v>
      </c>
      <c r="M16" s="60">
        <v>22.356847041106207</v>
      </c>
      <c r="N16" s="51"/>
      <c r="O16" s="51"/>
      <c r="P16" s="51"/>
      <c r="Q16" s="51"/>
    </row>
    <row r="17" spans="2:14">
      <c r="B17" s="29" t="s">
        <v>22</v>
      </c>
      <c r="C17" s="10">
        <v>5923</v>
      </c>
      <c r="D17" s="11">
        <v>543</v>
      </c>
      <c r="E17" s="12">
        <v>3672</v>
      </c>
      <c r="F17" s="13">
        <v>397</v>
      </c>
      <c r="G17" s="12">
        <v>338</v>
      </c>
      <c r="H17" s="13">
        <v>973</v>
      </c>
      <c r="I17" s="55">
        <v>9.1676515279419206</v>
      </c>
      <c r="J17" s="56">
        <v>61.995610332601728</v>
      </c>
      <c r="K17" s="57">
        <v>6.7026844504474088</v>
      </c>
      <c r="L17" s="56">
        <v>5.7065676177612694</v>
      </c>
      <c r="M17" s="57">
        <v>16.427486071247678</v>
      </c>
      <c r="N17" s="51"/>
    </row>
    <row r="18" spans="2:14">
      <c r="B18" s="61" t="s">
        <v>23</v>
      </c>
      <c r="C18" s="14">
        <v>48462</v>
      </c>
      <c r="D18" s="15">
        <v>3516</v>
      </c>
      <c r="E18" s="16">
        <v>31384</v>
      </c>
      <c r="F18" s="17">
        <v>1734</v>
      </c>
      <c r="G18" s="16">
        <v>8257</v>
      </c>
      <c r="H18" s="17">
        <v>3571</v>
      </c>
      <c r="I18" s="58">
        <v>7.2551689983904915</v>
      </c>
      <c r="J18" s="59">
        <v>64.760018158557216</v>
      </c>
      <c r="K18" s="60">
        <v>3.5780611613222733</v>
      </c>
      <c r="L18" s="59">
        <v>17.038091700713963</v>
      </c>
      <c r="M18" s="60">
        <v>7.3686599810160542</v>
      </c>
      <c r="N18" s="51"/>
    </row>
    <row r="19" spans="2:14">
      <c r="B19" s="29" t="s">
        <v>24</v>
      </c>
      <c r="C19" s="10">
        <v>29702</v>
      </c>
      <c r="D19" s="11">
        <v>3182</v>
      </c>
      <c r="E19" s="12">
        <v>18635</v>
      </c>
      <c r="F19" s="13">
        <v>713</v>
      </c>
      <c r="G19" s="12">
        <v>4963</v>
      </c>
      <c r="H19" s="13">
        <v>2209</v>
      </c>
      <c r="I19" s="55">
        <v>10.713083294054272</v>
      </c>
      <c r="J19" s="56">
        <v>62.739882836172647</v>
      </c>
      <c r="K19" s="57">
        <v>2.4005117500505015</v>
      </c>
      <c r="L19" s="56">
        <v>16.709312504208469</v>
      </c>
      <c r="M19" s="57">
        <v>7.4372096155141065</v>
      </c>
      <c r="N19" s="51"/>
    </row>
    <row r="20" spans="2:14">
      <c r="B20" s="61" t="s">
        <v>25</v>
      </c>
      <c r="C20" s="14">
        <v>17029</v>
      </c>
      <c r="D20" s="15">
        <v>1043</v>
      </c>
      <c r="E20" s="16">
        <v>7787</v>
      </c>
      <c r="F20" s="17">
        <v>826</v>
      </c>
      <c r="G20" s="16">
        <v>4722</v>
      </c>
      <c r="H20" s="17">
        <v>2651</v>
      </c>
      <c r="I20" s="58">
        <v>6.1248458511950199</v>
      </c>
      <c r="J20" s="59">
        <v>45.727875976275769</v>
      </c>
      <c r="K20" s="60">
        <v>4.8505490633624992</v>
      </c>
      <c r="L20" s="59">
        <v>27.729167890069885</v>
      </c>
      <c r="M20" s="60">
        <v>15.567561219096834</v>
      </c>
      <c r="N20" s="51"/>
    </row>
    <row r="21" spans="2:14">
      <c r="B21" s="62" t="s">
        <v>26</v>
      </c>
      <c r="C21" s="10">
        <v>27519</v>
      </c>
      <c r="D21" s="18">
        <v>1135</v>
      </c>
      <c r="E21" s="12">
        <v>15661</v>
      </c>
      <c r="F21" s="19">
        <v>1448</v>
      </c>
      <c r="G21" s="20">
        <v>6372</v>
      </c>
      <c r="H21" s="19">
        <v>2903</v>
      </c>
      <c r="I21" s="55">
        <v>4.1244231258403286</v>
      </c>
      <c r="J21" s="56">
        <v>56.909771430647915</v>
      </c>
      <c r="K21" s="57">
        <v>5.2618191067989386</v>
      </c>
      <c r="L21" s="56">
        <v>23.154911152294776</v>
      </c>
      <c r="M21" s="57">
        <v>10.549075184418038</v>
      </c>
      <c r="N21" s="51"/>
    </row>
    <row r="22" spans="2:14" ht="15" customHeight="1">
      <c r="B22" s="4" t="s">
        <v>27</v>
      </c>
      <c r="C22" s="63">
        <f>C8+C9+C13+C18+C19+C21</f>
        <v>200671</v>
      </c>
      <c r="D22" s="64">
        <f t="shared" ref="D22:H22" si="0">D8+D9+D13+D18+D19+D21</f>
        <v>33083</v>
      </c>
      <c r="E22" s="63">
        <f t="shared" si="0"/>
        <v>106060</v>
      </c>
      <c r="F22" s="65">
        <f t="shared" si="0"/>
        <v>6449</v>
      </c>
      <c r="G22" s="63">
        <f t="shared" si="0"/>
        <v>34999</v>
      </c>
      <c r="H22" s="64">
        <f t="shared" si="0"/>
        <v>20080</v>
      </c>
      <c r="I22" s="66">
        <v>16.486188836453696</v>
      </c>
      <c r="J22" s="67">
        <v>52.852679261079082</v>
      </c>
      <c r="K22" s="66">
        <v>3.2137179761898831</v>
      </c>
      <c r="L22" s="67">
        <v>17.440985493668741</v>
      </c>
      <c r="M22" s="66">
        <v>10.006428432608597</v>
      </c>
      <c r="N22" s="51"/>
    </row>
    <row r="23" spans="2:14" ht="13.5" customHeight="1">
      <c r="B23" s="68" t="s">
        <v>28</v>
      </c>
      <c r="C23" s="69">
        <f t="shared" ref="C23:H23" si="1">C6+C7+C10+C11+C12+C14+C15+C16+C17+C20</f>
        <v>413929</v>
      </c>
      <c r="D23" s="70">
        <f t="shared" si="1"/>
        <v>38184</v>
      </c>
      <c r="E23" s="69">
        <f t="shared" si="1"/>
        <v>157050</v>
      </c>
      <c r="F23" s="70">
        <f t="shared" si="1"/>
        <v>55651</v>
      </c>
      <c r="G23" s="69">
        <f t="shared" si="1"/>
        <v>115024</v>
      </c>
      <c r="H23" s="70">
        <f t="shared" si="1"/>
        <v>48020</v>
      </c>
      <c r="I23" s="60">
        <v>9.2247704316440746</v>
      </c>
      <c r="J23" s="58">
        <v>37.941289448190389</v>
      </c>
      <c r="K23" s="60">
        <v>13.44457624375195</v>
      </c>
      <c r="L23" s="58">
        <v>27.78834051250335</v>
      </c>
      <c r="M23" s="60">
        <v>11.601023363910237</v>
      </c>
      <c r="N23" s="51"/>
    </row>
    <row r="24" spans="2:14" ht="15.75">
      <c r="B24" s="5" t="s">
        <v>29</v>
      </c>
      <c r="C24" s="71">
        <f t="shared" ref="C24:H24" si="2">SUM(C6:C21)</f>
        <v>614600</v>
      </c>
      <c r="D24" s="72">
        <f t="shared" si="2"/>
        <v>71267</v>
      </c>
      <c r="E24" s="71">
        <f t="shared" si="2"/>
        <v>263110</v>
      </c>
      <c r="F24" s="72">
        <f t="shared" si="2"/>
        <v>62100</v>
      </c>
      <c r="G24" s="71">
        <f t="shared" si="2"/>
        <v>150023</v>
      </c>
      <c r="H24" s="72">
        <f t="shared" si="2"/>
        <v>68100</v>
      </c>
      <c r="I24" s="73">
        <v>11.595671981776766</v>
      </c>
      <c r="J24" s="74">
        <v>42.809957696062476</v>
      </c>
      <c r="K24" s="73">
        <v>10.104132769280833</v>
      </c>
      <c r="L24" s="74">
        <v>24.409860071591279</v>
      </c>
      <c r="M24" s="73">
        <v>11.080377481288643</v>
      </c>
      <c r="N24" s="51"/>
    </row>
    <row r="25" spans="2:14" ht="15.75">
      <c r="B25" s="44" t="s">
        <v>30</v>
      </c>
      <c r="C25" s="44"/>
      <c r="D25" s="44"/>
      <c r="E25" s="44"/>
      <c r="F25" s="44"/>
      <c r="G25" s="44"/>
      <c r="H25" s="44"/>
      <c r="I25" s="44"/>
      <c r="J25" s="44"/>
      <c r="K25" s="44"/>
      <c r="L25" s="44"/>
      <c r="M25" s="44"/>
      <c r="N25" s="51"/>
    </row>
    <row r="26" spans="2:14">
      <c r="B26" s="42" t="s">
        <v>31</v>
      </c>
      <c r="C26" s="42"/>
      <c r="D26" s="42"/>
      <c r="E26" s="42"/>
      <c r="F26" s="42"/>
      <c r="G26" s="42"/>
      <c r="H26" s="42"/>
      <c r="I26" s="42"/>
      <c r="J26" s="42"/>
      <c r="K26" s="42"/>
      <c r="L26" s="42"/>
      <c r="M26" s="42"/>
      <c r="N26" s="51"/>
    </row>
    <row r="27" spans="2:14" ht="15.75">
      <c r="B27" s="41" t="s">
        <v>32</v>
      </c>
      <c r="C27" s="41"/>
      <c r="D27" s="41"/>
      <c r="E27" s="41"/>
      <c r="F27" s="41"/>
      <c r="G27" s="41"/>
      <c r="H27" s="41"/>
      <c r="I27" s="41"/>
      <c r="J27" s="41"/>
      <c r="K27" s="41"/>
      <c r="L27" s="41"/>
      <c r="M27" s="41"/>
      <c r="N27" s="51"/>
    </row>
    <row r="28" spans="2:14">
      <c r="B28" s="42" t="s">
        <v>33</v>
      </c>
      <c r="C28" s="42"/>
      <c r="D28" s="42"/>
      <c r="E28" s="42"/>
      <c r="F28" s="42"/>
      <c r="G28" s="42"/>
      <c r="H28" s="42"/>
      <c r="I28" s="42"/>
      <c r="J28" s="42"/>
      <c r="K28" s="42"/>
      <c r="L28" s="42"/>
      <c r="M28" s="42"/>
      <c r="N28" s="51"/>
    </row>
    <row r="29" spans="2:14" ht="15.75">
      <c r="B29" s="41" t="s">
        <v>34</v>
      </c>
      <c r="C29" s="41"/>
      <c r="D29" s="41"/>
      <c r="E29" s="41"/>
      <c r="F29" s="41"/>
      <c r="G29" s="41"/>
      <c r="H29" s="41"/>
      <c r="I29" s="41"/>
      <c r="J29" s="41"/>
      <c r="K29" s="41"/>
      <c r="L29" s="41"/>
      <c r="M29" s="41"/>
      <c r="N29" s="51"/>
    </row>
    <row r="30" spans="2:14">
      <c r="B30" s="42" t="s">
        <v>35</v>
      </c>
      <c r="C30" s="42"/>
      <c r="D30" s="42"/>
      <c r="E30" s="42"/>
      <c r="F30" s="42"/>
      <c r="G30" s="42"/>
      <c r="H30" s="42"/>
      <c r="I30" s="42"/>
      <c r="J30" s="42"/>
      <c r="K30" s="42"/>
      <c r="L30" s="42"/>
      <c r="M30" s="42"/>
      <c r="N30" s="51"/>
    </row>
    <row r="31" spans="2:14" ht="15.75">
      <c r="B31" s="41" t="s">
        <v>36</v>
      </c>
      <c r="C31" s="41"/>
      <c r="D31" s="41"/>
      <c r="E31" s="41"/>
      <c r="F31" s="41"/>
      <c r="G31" s="41"/>
      <c r="H31" s="41"/>
      <c r="I31" s="41"/>
      <c r="J31" s="41"/>
      <c r="K31" s="41"/>
      <c r="L31" s="41"/>
      <c r="M31" s="41"/>
      <c r="N31" s="51"/>
    </row>
    <row r="32" spans="2:14">
      <c r="B32" s="42" t="s">
        <v>37</v>
      </c>
      <c r="C32" s="42"/>
      <c r="D32" s="42"/>
      <c r="E32" s="42"/>
      <c r="F32" s="42"/>
      <c r="G32" s="42"/>
      <c r="H32" s="42"/>
      <c r="I32" s="42"/>
      <c r="J32" s="42"/>
      <c r="K32" s="42"/>
      <c r="L32" s="42"/>
      <c r="M32" s="42"/>
      <c r="N32" s="51"/>
    </row>
    <row r="33" spans="2:13" ht="29.1" customHeight="1">
      <c r="B33" s="41" t="s">
        <v>49</v>
      </c>
      <c r="C33" s="41"/>
      <c r="D33" s="41"/>
      <c r="E33" s="41"/>
      <c r="F33" s="41"/>
      <c r="G33" s="41"/>
      <c r="H33" s="41"/>
      <c r="I33" s="41"/>
      <c r="J33" s="41"/>
      <c r="K33" s="41"/>
      <c r="L33" s="41"/>
      <c r="M33" s="41"/>
    </row>
    <row r="34" spans="2:13" ht="15.75">
      <c r="B34" s="43" t="s">
        <v>52</v>
      </c>
      <c r="C34" s="43"/>
      <c r="D34" s="43"/>
      <c r="E34" s="43"/>
      <c r="F34" s="43"/>
      <c r="G34" s="43"/>
      <c r="H34" s="43"/>
      <c r="I34" s="43"/>
      <c r="J34" s="43"/>
      <c r="K34" s="43"/>
      <c r="L34" s="43"/>
      <c r="M34" s="43"/>
    </row>
    <row r="36" spans="2:13">
      <c r="B36" s="51"/>
      <c r="C36" s="51"/>
      <c r="D36" s="51"/>
      <c r="E36" s="51"/>
      <c r="F36" s="51"/>
      <c r="G36" s="51"/>
      <c r="H36" s="51"/>
      <c r="I36" s="75"/>
      <c r="J36" s="75"/>
      <c r="K36" s="75"/>
      <c r="L36" s="75"/>
      <c r="M36" s="75"/>
    </row>
    <row r="37" spans="2:13">
      <c r="B37" s="51"/>
      <c r="C37" s="51"/>
      <c r="D37" s="51"/>
      <c r="E37" s="51"/>
      <c r="F37" s="51"/>
      <c r="G37" s="51"/>
      <c r="H37" s="51"/>
      <c r="I37" s="75"/>
      <c r="J37" s="75"/>
      <c r="K37" s="75"/>
      <c r="L37" s="75"/>
      <c r="M37" s="75"/>
    </row>
  </sheetData>
  <mergeCells count="16">
    <mergeCell ref="B2:M2"/>
    <mergeCell ref="C3:C4"/>
    <mergeCell ref="D3:M3"/>
    <mergeCell ref="B25:M25"/>
    <mergeCell ref="B26:M26"/>
    <mergeCell ref="B31:M31"/>
    <mergeCell ref="B32:M32"/>
    <mergeCell ref="B34:M34"/>
    <mergeCell ref="C5:H5"/>
    <mergeCell ref="I5:M5"/>
    <mergeCell ref="B33:M33"/>
    <mergeCell ref="B3:B5"/>
    <mergeCell ref="B27:M27"/>
    <mergeCell ref="B28:M28"/>
    <mergeCell ref="B29:M29"/>
    <mergeCell ref="B30:M30"/>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defaultColWidth="11" defaultRowHeight="15.75"/>
  <sheetData/>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O15" sqref="O15"/>
    </sheetView>
  </sheetViews>
  <sheetFormatPr defaultColWidth="11" defaultRowHeight="15.75"/>
  <sheetData/>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heetViews>
  <sheetFormatPr defaultColWidth="11" defaultRowHeight="15.75"/>
  <sheetData/>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defaultColWidth="11" defaultRowHeight="15.75"/>
  <sheetData/>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Fragen xmlns="71ea3402-ccc5-4626-b376-cfd2cbafb61f" xsi:nil="true"/>
    <rsmimportiert xmlns="71ea3402-ccc5-4626-b376-cfd2cbafb61f">false</rsmimportiert>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4" ma:contentTypeDescription="Ein neues Dokument erstellen." ma:contentTypeScope="" ma:versionID="453b719ec9cc11b57b0d10b0b506b7ad">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4754ca19f48c1d29aaad5112600c302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8D81F32-5A1F-4227-BFE4-00BB191A0646}"/>
</file>

<file path=customXml/itemProps2.xml><?xml version="1.0" encoding="utf-8"?>
<ds:datastoreItem xmlns:ds="http://schemas.openxmlformats.org/officeDocument/2006/customXml" ds:itemID="{D862E721-19F1-4CA1-9DDD-F415CFB7CCC7}"/>
</file>

<file path=customXml/itemProps3.xml><?xml version="1.0" encoding="utf-8"?>
<ds:datastoreItem xmlns:ds="http://schemas.openxmlformats.org/officeDocument/2006/customXml" ds:itemID="{186C3A53-FB6C-4AB9-BCFD-B4C7DF6DF9C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Office-Anwender</dc:creator>
  <cp:keywords/>
  <dc:description/>
  <cp:lastModifiedBy>Akko, Davin Patrick</cp:lastModifiedBy>
  <cp:revision/>
  <dcterms:created xsi:type="dcterms:W3CDTF">2018-02-13T14:44:12Z</dcterms:created>
  <dcterms:modified xsi:type="dcterms:W3CDTF">2023-03-07T11:24:51Z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